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H29決算分\2回目\"/>
    </mc:Choice>
  </mc:AlternateContent>
  <bookViews>
    <workbookView xWindow="0" yWindow="0" windowWidth="19200" windowHeight="1276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W102" i="12" l="1"/>
  <c r="BG36" i="10" l="1"/>
  <c r="BG35" i="10"/>
  <c r="BG34" i="10"/>
  <c r="AO34"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C39" i="10"/>
  <c r="CO38" i="10"/>
  <c r="BE38" i="10"/>
  <c r="AM38" i="10"/>
  <c r="C38" i="10"/>
  <c r="BE37" i="10"/>
  <c r="AM37" i="10"/>
  <c r="C37" i="10"/>
  <c r="AM36" i="10"/>
  <c r="C36" i="10"/>
  <c r="AM35" i="10"/>
  <c r="C35" i="10"/>
  <c r="U34" i="10"/>
  <c r="U35" i="10" s="1"/>
  <c r="U36" i="10" s="1"/>
  <c r="U37" i="10" s="1"/>
  <c r="U38" i="10" s="1"/>
  <c r="U39" i="10" s="1"/>
  <c r="C34" i="10"/>
  <c r="AM34" i="10" l="1"/>
  <c r="BE34"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5" i="10" l="1"/>
  <c r="BE36" i="10" s="1"/>
  <c r="BW34" i="10"/>
  <c r="BW35" i="10" s="1"/>
  <c r="BW36" i="10" s="1"/>
  <c r="BW37" i="10" s="1"/>
  <c r="BW38" i="10" s="1"/>
  <c r="BW39" i="10" s="1"/>
  <c r="BW40" i="10" s="1"/>
  <c r="BW41" i="10" s="1"/>
  <c r="BW42" i="10" s="1"/>
  <c r="BW43" i="10" s="1"/>
  <c r="CO34" i="10" l="1"/>
  <c r="CO35" i="10" s="1"/>
  <c r="CO36" i="10" s="1"/>
  <c r="CO37" i="10" s="1"/>
</calcChain>
</file>

<file path=xl/sharedStrings.xml><?xml version="1.0" encoding="utf-8"?>
<sst xmlns="http://schemas.openxmlformats.org/spreadsheetml/2006/main" count="1142" uniqueCount="630">
  <si>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</si>
  <si>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</si>
  <si>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</si>
  <si>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</si>
  <si>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</si>
  <si>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</si>
  <si>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</si>
  <si>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</si>
  <si>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</si>
  <si>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</si>
  <si>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</si>
  <si>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</si>
  <si>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</si>
  <si>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</si>
  <si>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</si>
  <si>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</si>
  <si>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</si>
  <si>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</si>
  <si>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</si>
  <si>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</si>
  <si>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</si>
  <si>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</si>
  <si>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</si>
  <si>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</si>
  <si>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</si>
  <si>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</si>
  <si>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</si>
  <si>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</si>
  <si>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</si>
  <si>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</si>
  <si>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</si>
  <si>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</si>
  <si>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</si>
  <si>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</si>
  <si>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</si>
  <si>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</si>
  <si>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</si>
  <si>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</si>
  <si>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</si>
  <si>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</si>
  <si>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</si>
  <si>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</si>
  <si>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</si>
  <si>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</si>
  <si>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</si>
  <si>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</si>
  <si>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</si>
  <si>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</si>
  <si>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</si>
  <si>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</si>
  <si>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</si>
  <si>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</si>
  <si>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</si>
  <si>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</si>
  <si>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</si>
  <si>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</si>
  <si>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</si>
  <si>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</si>
  <si>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</si>
  <si>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</si>
  <si>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</si>
  <si>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</si>
  <si>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</si>
  <si>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</si>
  <si>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</si>
  <si>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</si>
  <si>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</si>
  <si>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</si>
  <si>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</si>
  <si>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</si>
  <si>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</si>
  <si>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</si>
  <si>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</si>
  <si>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</si>
  <si>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</si>
  <si>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</si>
  <si>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</si>
  <si>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</si>
  <si>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</si>
  <si>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</si>
  <si>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</si>
  <si>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</si>
  <si>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</si>
  <si>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</si>
  <si>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</si>
  <si>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</si>
  <si>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</si>
  <si>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</si>
  <si>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</si>
  <si>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</si>
  <si>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</si>
  <si>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</si>
  <si>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</si>
  <si>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</si>
  <si>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0"/>
  </si>
  <si>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</si>
  <si>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</si>
  <si>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</si>
  <si>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</si>
  <si>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</si>
  <si>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</si>
  <si>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</si>
  <si>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</si>
  <si>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</si>
  <si>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</si>
  <si>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</si>
  <si>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</si>
  <si>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</si>
  <si>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</si>
  <si>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</si>
  <si>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</si>
  <si>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</si>
  <si>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</si>
  <si>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</si>
  <si>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</si>
  <si>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</si>
  <si>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</si>
  <si>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繰上償還金</t>
    <phoneticPr fontId="20"/>
  </si>
  <si>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</si>
  <si>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</si>
  <si>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</si>
  <si>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</si>
  <si>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</si>
  <si>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</si>
  <si>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</si>
  <si>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</si>
  <si>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</si>
  <si>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</si>
  <si>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</si>
  <si>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</si>
  <si>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</si>
  <si>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</si>
  <si>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</si>
  <si>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</si>
  <si>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</si>
  <si>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</si>
  <si>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</si>
  <si>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</si>
  <si>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</si>
  <si>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</si>
  <si>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</si>
  <si>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</si>
  <si>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</si>
  <si>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</si>
  <si>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</si>
  <si>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</si>
  <si>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0"/>
  </si>
  <si>
    <t>うち日本人(％)</t>
    <phoneticPr fontId="5"/>
  </si>
  <si>
    <t>-1.8</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</si>
  <si>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</si>
  <si>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</si>
  <si>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</si>
  <si>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</si>
  <si>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</si>
  <si>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</si>
  <si>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</si>
  <si>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</si>
  <si>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</si>
  <si>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</si>
  <si>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</si>
  <si>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</si>
  <si>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</si>
  <si>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</si>
  <si>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</si>
  <si>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</si>
  <si>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</si>
  <si>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</si>
  <si>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</si>
  <si>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</si>
  <si>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</si>
  <si>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</si>
  <si>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</si>
  <si>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</si>
  <si>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</si>
  <si>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</si>
  <si>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</si>
  <si>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</si>
  <si>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t>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</si>
  <si>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</si>
  <si>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</si>
  <si>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</si>
  <si>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</si>
  <si>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</si>
  <si>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</si>
  <si>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</si>
  <si>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</si>
  <si>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</si>
  <si>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</si>
  <si>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</si>
  <si>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</si>
  <si>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</si>
  <si>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</si>
  <si>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</si>
  <si>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</si>
  <si>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</si>
  <si>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</si>
  <si>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</si>
  <si>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</si>
  <si>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</si>
  <si>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</si>
  <si>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</si>
  <si>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</si>
  <si>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</si>
  <si>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</si>
  <si>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</si>
  <si>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</si>
  <si>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</si>
  <si>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</si>
  <si>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</si>
  <si>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</si>
  <si>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</si>
  <si>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</si>
  <si>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高知県四万十町</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</si>
  <si>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</si>
  <si>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</si>
  <si>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</si>
  <si>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</si>
  <si>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</si>
  <si>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</si>
  <si>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</si>
  <si>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</si>
  <si>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</si>
  <si>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</si>
  <si>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</si>
  <si>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</si>
  <si>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</si>
  <si>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</si>
  <si>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</si>
  <si>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</si>
  <si>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</si>
  <si>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</si>
  <si>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</si>
  <si>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</si>
  <si>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</si>
  <si>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</si>
  <si>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</si>
  <si>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</si>
  <si>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</si>
  <si>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</si>
  <si>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</si>
  <si>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</si>
  <si>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</si>
  <si>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</si>
  <si>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</si>
  <si>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</si>
  <si>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</si>
  <si>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</si>
  <si>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</si>
  <si>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</si>
  <si>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</si>
  <si>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</si>
  <si>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</si>
  <si>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</si>
  <si>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</si>
  <si>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</si>
  <si>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</si>
  <si>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</si>
  <si>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</si>
  <si>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</si>
  <si>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</si>
  <si>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</si>
  <si>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</si>
  <si>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</si>
  <si>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</si>
  <si>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</si>
  <si>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</si>
  <si>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</si>
  <si>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</si>
  <si>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</si>
  <si>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</si>
  <si>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</si>
  <si>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</si>
  <si>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</si>
  <si>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</si>
  <si>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</si>
  <si>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</si>
  <si>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</si>
  <si>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</si>
  <si>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</si>
  <si>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</si>
  <si>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</si>
  <si>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</si>
  <si>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</si>
  <si>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</si>
  <si>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</si>
  <si>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</si>
  <si>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</si>
  <si>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</si>
  <si>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</si>
  <si>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</si>
  <si>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</si>
  <si>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</si>
  <si>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</si>
  <si>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</si>
  <si>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</si>
  <si>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</si>
  <si>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</si>
  <si>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</si>
  <si>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</si>
  <si>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</si>
  <si>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</si>
  <si>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</si>
  <si>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</si>
  <si>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</si>
  <si>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</si>
  <si>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</si>
  <si>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</si>
  <si>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</si>
  <si>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</si>
  <si>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</si>
  <si>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</si>
  <si>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</si>
  <si>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</si>
  <si>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</si>
  <si>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</si>
  <si>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</si>
  <si>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</si>
  <si>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</si>
  <si>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</si>
  <si>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</si>
  <si>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</si>
  <si>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</si>
  <si>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</si>
  <si>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</si>
  <si>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</si>
  <si>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</si>
  <si>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</si>
  <si>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</si>
  <si>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</si>
  <si>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</si>
  <si>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</si>
  <si>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</si>
  <si>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</si>
  <si>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</si>
  <si>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</si>
  <si>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</si>
  <si>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</si>
  <si>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</si>
  <si>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</si>
  <si>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</si>
  <si>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</si>
  <si>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</si>
  <si>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</si>
  <si>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</si>
  <si>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</si>
  <si>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</si>
  <si>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</si>
  <si>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</si>
  <si>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</si>
  <si>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</si>
  <si>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</si>
  <si>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</si>
  <si>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</si>
  <si>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</si>
  <si>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</si>
  <si>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</si>
  <si>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</si>
  <si>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</si>
  <si>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</si>
  <si>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</si>
  <si>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</si>
  <si>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</si>
  <si>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</si>
  <si>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高知県四万十町</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</si>
  <si>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</si>
  <si>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</si>
  <si>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</si>
  <si>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</si>
  <si>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</si>
  <si>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</si>
  <si>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</si>
  <si>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</si>
  <si>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</si>
  <si>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</si>
  <si>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</si>
  <si>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</si>
  <si>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</si>
  <si>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</si>
  <si>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</si>
  <si>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</si>
  <si>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</si>
  <si>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</si>
  <si>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</si>
  <si>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</si>
  <si>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</si>
  <si>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</si>
  <si>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</si>
  <si>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</si>
  <si>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</si>
  <si>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</si>
  <si>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</si>
  <si>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</si>
  <si>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</si>
  <si>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</si>
  <si>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</si>
  <si>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</si>
  <si>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</si>
  <si>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</si>
  <si>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</si>
  <si>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</si>
  <si>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</si>
  <si>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</si>
  <si>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</si>
  <si>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</si>
  <si>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</si>
  <si>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</si>
  <si>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水道事業会計</t>
    <phoneticPr fontId="5"/>
  </si>
  <si>
    <t>法適用企業</t>
    <phoneticPr fontId="5"/>
  </si>
  <si>
    <t>簡易水道事業特別会計</t>
    <phoneticPr fontId="5"/>
  </si>
  <si>
    <t>-</t>
    <phoneticPr fontId="5"/>
  </si>
  <si>
    <t>法非適用企業</t>
    <phoneticPr fontId="5"/>
  </si>
  <si>
    <t>下水道事業特別会計</t>
    <phoneticPr fontId="5"/>
  </si>
  <si>
    <t>-</t>
    <phoneticPr fontId="5"/>
  </si>
  <si>
    <t>法非適用企業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</si>
  <si>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</si>
  <si>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</si>
  <si>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</si>
  <si>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</si>
  <si>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</si>
  <si>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</si>
  <si>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</si>
  <si>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</si>
  <si>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</si>
  <si>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</si>
  <si>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</si>
  <si>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</si>
  <si>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</si>
  <si>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</si>
  <si>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</si>
  <si>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</si>
  <si>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</si>
  <si>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</si>
  <si>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</si>
  <si>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</si>
  <si>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</si>
  <si>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</si>
  <si>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</si>
  <si>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</si>
  <si>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</si>
  <si>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</si>
  <si>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</si>
  <si>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</si>
  <si>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</si>
  <si>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</si>
  <si>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</si>
  <si>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</si>
  <si>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</si>
  <si>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</si>
  <si>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</si>
  <si>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</si>
  <si>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t>
    <phoneticPr fontId="5"/>
  </si>
  <si>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</si>
  <si>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</si>
  <si>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</si>
  <si>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</si>
  <si>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</si>
  <si>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</si>
  <si>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</si>
  <si>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</si>
  <si>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</si>
  <si>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</si>
  <si>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</si>
  <si>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</si>
  <si>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</si>
  <si>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</si>
  <si>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</si>
  <si>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</si>
  <si>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</si>
  <si>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</si>
  <si>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</si>
  <si>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</si>
  <si>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</si>
  <si>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</si>
  <si>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</si>
  <si>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</si>
  <si>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</si>
  <si>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</si>
  <si>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</si>
  <si>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</si>
  <si>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</si>
  <si>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</si>
  <si>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水道事業会計</t>
    <phoneticPr fontId="5"/>
  </si>
  <si>
    <t>(Ｆ)</t>
    <phoneticPr fontId="5"/>
  </si>
  <si>
    <t>農業集落排水事業特別会計</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</si>
  <si>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</si>
  <si>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</si>
  <si>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</si>
  <si>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</si>
  <si>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</si>
  <si>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</si>
  <si>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t>
    <phoneticPr fontId="5"/>
  </si>
  <si>
    <t>-</t>
    <phoneticPr fontId="5"/>
  </si>
  <si>
    <t>-</t>
    <phoneticPr fontId="5"/>
  </si>
  <si>
    <t>-</t>
    <phoneticPr fontId="5"/>
  </si>
  <si>
    <t>-</t>
    <phoneticPr fontId="5"/>
  </si>
  <si>
    <t>土地開発公社に係る将来負担額</t>
    <rPh sb="0" eb="2">
      <t>トチ</t>
    </rPh>
    <rPh sb="2" eb="4">
      <t>カイハツ</t>
    </rPh>
    <rPh sb="4" eb="6">
      <t>コウシャ</t>
    </rPh>
    <rPh sb="7" eb="8">
      <t>カカ</t>
    </rPh>
    <rPh sb="9" eb="11">
      <t>ショウライ</t>
    </rPh>
    <rPh sb="11" eb="14">
      <t>フタンガク</t>
    </rPh>
    <phoneticPr fontId="26"/>
  </si>
  <si>
    <t>-</t>
    <phoneticPr fontId="5"/>
  </si>
  <si>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</si>
  <si>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</si>
  <si>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</si>
  <si>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</si>
  <si>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</si>
  <si>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</si>
  <si>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</si>
  <si>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</si>
  <si>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</si>
  <si>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</si>
  <si>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</si>
  <si>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</si>
  <si>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</si>
  <si>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</si>
  <si>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</si>
  <si>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</si>
  <si>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</si>
  <si>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</si>
  <si>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</si>
  <si>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</si>
  <si>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</si>
  <si>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</si>
  <si>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</si>
  <si>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</si>
  <si>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</si>
  <si>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</si>
  <si>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</si>
  <si>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</si>
  <si>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</si>
  <si>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</si>
  <si>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</si>
  <si>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</si>
  <si>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</si>
  <si>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</si>
  <si>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</si>
  <si>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</si>
  <si>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</si>
  <si>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</si>
  <si>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</si>
  <si>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</si>
  <si>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</si>
  <si>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</si>
  <si>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</si>
  <si>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</si>
  <si>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</si>
  <si>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</si>
  <si>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</si>
  <si>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</si>
  <si>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</si>
  <si>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</si>
  <si>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</si>
  <si>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</si>
  <si>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</si>
  <si>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</si>
  <si>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</si>
  <si>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</si>
  <si>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</si>
  <si>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</si>
  <si>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</si>
  <si>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</si>
  <si>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</si>
  <si>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</si>
  <si>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</si>
  <si>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</si>
  <si>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</si>
  <si>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</si>
  <si>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</si>
  <si>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</si>
  <si>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</si>
  <si>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</si>
  <si>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</si>
  <si>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</si>
  <si>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</si>
  <si>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</si>
  <si>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</si>
  <si>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</si>
  <si>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</si>
  <si>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</si>
  <si>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</si>
  <si>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</si>
  <si>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</si>
  <si>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</si>
  <si>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1.72</t>
  </si>
  <si>
    <t>水道事業会計</t>
  </si>
  <si>
    <t>一般会計</t>
  </si>
  <si>
    <t>国民健康保険事業特別会計</t>
  </si>
  <si>
    <t>介護保険事業特別会計</t>
  </si>
  <si>
    <t>国民健康保険十和診療所特別会計</t>
  </si>
  <si>
    <t>後期高齢者医療事業特別会計</t>
  </si>
  <si>
    <t>大道へき地診療所特別会計</t>
  </si>
  <si>
    <t>国民健康保険大正診療所特別会計</t>
  </si>
  <si>
    <t>その他会計（赤字）</t>
  </si>
  <si>
    <t>その他会計（黒字）</t>
  </si>
  <si>
    <t>地方債残高＝起債前借分除く</t>
    <rPh sb="0" eb="3">
      <t>チホウサイ</t>
    </rPh>
    <rPh sb="3" eb="5">
      <t>ザンダカ</t>
    </rPh>
    <rPh sb="6" eb="8">
      <t>キサイ</t>
    </rPh>
    <rPh sb="8" eb="10">
      <t>マエガリ</t>
    </rPh>
    <rPh sb="10" eb="11">
      <t>ブン</t>
    </rPh>
    <rPh sb="11" eb="12">
      <t>ノゾ</t>
    </rPh>
    <phoneticPr fontId="2"/>
  </si>
  <si>
    <t>高幡消防組合（一般会計）</t>
    <rPh sb="0" eb="2">
      <t>コウバン</t>
    </rPh>
    <rPh sb="2" eb="4">
      <t>ショウボウ</t>
    </rPh>
    <rPh sb="4" eb="6">
      <t>クミアイ</t>
    </rPh>
    <rPh sb="7" eb="9">
      <t>イッパン</t>
    </rPh>
    <rPh sb="9" eb="11">
      <t>カイケイ</t>
    </rPh>
    <phoneticPr fontId="24"/>
  </si>
  <si>
    <t>こうち人づくり広域連合（一般会計）</t>
    <rPh sb="3" eb="4">
      <t>ヒト</t>
    </rPh>
    <rPh sb="7" eb="9">
      <t>コウイキ</t>
    </rPh>
    <rPh sb="9" eb="11">
      <t>レンゴウ</t>
    </rPh>
    <rPh sb="12" eb="14">
      <t>イッパン</t>
    </rPh>
    <rPh sb="14" eb="16">
      <t>カイケイ</t>
    </rPh>
    <phoneticPr fontId="24"/>
  </si>
  <si>
    <t>高知県広域食肉センター事務組合（一般会計）</t>
  </si>
  <si>
    <t>高知県市町村総合事務組合（一般会計）</t>
    <rPh sb="0" eb="3">
      <t>コウチケン</t>
    </rPh>
    <rPh sb="3" eb="6">
      <t>シチョウソン</t>
    </rPh>
    <rPh sb="6" eb="8">
      <t>ソウゴウ</t>
    </rPh>
    <rPh sb="8" eb="10">
      <t>ジム</t>
    </rPh>
    <rPh sb="10" eb="12">
      <t>クミアイ</t>
    </rPh>
    <phoneticPr fontId="24"/>
  </si>
  <si>
    <t>高知県市町村総合事務組合（交通災害共済事業特別会計）</t>
    <rPh sb="13" eb="15">
      <t>コウツウ</t>
    </rPh>
    <rPh sb="15" eb="17">
      <t>サイガイ</t>
    </rPh>
    <rPh sb="17" eb="19">
      <t>キョウサイ</t>
    </rPh>
    <rPh sb="19" eb="21">
      <t>ジギョウ</t>
    </rPh>
    <rPh sb="21" eb="23">
      <t>トクベツ</t>
    </rPh>
    <rPh sb="23" eb="25">
      <t>カイケイ</t>
    </rPh>
    <phoneticPr fontId="24"/>
  </si>
  <si>
    <t>高幡広域市町村圏事務組合（一般会計）</t>
  </si>
  <si>
    <t>高幡広域市町村圏事務組合（滞納整理事業特別会計）</t>
  </si>
  <si>
    <t>高幡障害者支援施設組合（一般会計）</t>
  </si>
  <si>
    <t>高幡西部特別養護老人ホーム組合（窪川荘会計）</t>
  </si>
  <si>
    <t>高幡西部特別養護老人ホーム組合（四万十荘会計）</t>
  </si>
  <si>
    <t>高知県後期高齢者医療広域連合（一般会計）</t>
  </si>
  <si>
    <t>高知県後期高齢者医療広域連合（後期高齢者医療特別会計）</t>
  </si>
  <si>
    <t>公益財団法人四万十公社</t>
    <rPh sb="0" eb="2">
      <t>コウエキ</t>
    </rPh>
    <rPh sb="2" eb="4">
      <t>ザイダン</t>
    </rPh>
    <rPh sb="4" eb="6">
      <t>ホウジン</t>
    </rPh>
    <rPh sb="6" eb="9">
      <t>シマント</t>
    </rPh>
    <rPh sb="9" eb="11">
      <t>コウシャ</t>
    </rPh>
    <phoneticPr fontId="24"/>
  </si>
  <si>
    <t>株式会社あぐり窪川</t>
    <rPh sb="0" eb="4">
      <t>カブシキガイシャ</t>
    </rPh>
    <rPh sb="7" eb="9">
      <t>クボカワ</t>
    </rPh>
    <phoneticPr fontId="24"/>
  </si>
  <si>
    <t>営農支援センター四万十株式会社</t>
    <rPh sb="0" eb="2">
      <t>エイノウ</t>
    </rPh>
    <rPh sb="2" eb="4">
      <t>シエン</t>
    </rPh>
    <rPh sb="8" eb="11">
      <t>シマント</t>
    </rPh>
    <rPh sb="11" eb="15">
      <t>カブシキガイシャ</t>
    </rPh>
    <phoneticPr fontId="24"/>
  </si>
  <si>
    <t>四万十町森林組合</t>
    <rPh sb="0" eb="4">
      <t>シマントチョウ</t>
    </rPh>
    <rPh sb="4" eb="6">
      <t>シンリン</t>
    </rPh>
    <rPh sb="6" eb="8">
      <t>クミアイ</t>
    </rPh>
    <phoneticPr fontId="24"/>
  </si>
  <si>
    <t>ふるさと支援基金</t>
    <rPh sb="4" eb="6">
      <t>シエン</t>
    </rPh>
    <rPh sb="6" eb="8">
      <t>キキン</t>
    </rPh>
    <phoneticPr fontId="11"/>
  </si>
  <si>
    <t>施設等整備基金</t>
    <rPh sb="0" eb="3">
      <t>シセツトウ</t>
    </rPh>
    <rPh sb="3" eb="5">
      <t>セイビ</t>
    </rPh>
    <rPh sb="5" eb="7">
      <t>キキン</t>
    </rPh>
    <phoneticPr fontId="11"/>
  </si>
  <si>
    <t>合併特例債まちづくり基金</t>
    <rPh sb="0" eb="2">
      <t>ガッペイ</t>
    </rPh>
    <rPh sb="2" eb="4">
      <t>トクレイ</t>
    </rPh>
    <rPh sb="4" eb="5">
      <t>サイ</t>
    </rPh>
    <rPh sb="10" eb="12">
      <t>キキン</t>
    </rPh>
    <phoneticPr fontId="11"/>
  </si>
  <si>
    <t>地域福祉基金</t>
    <rPh sb="0" eb="2">
      <t>チイキ</t>
    </rPh>
    <rPh sb="2" eb="4">
      <t>フクシ</t>
    </rPh>
    <rPh sb="4" eb="6">
      <t>キキン</t>
    </rPh>
    <phoneticPr fontId="11"/>
  </si>
  <si>
    <t>過疎地域自立促進特別事業基金</t>
    <rPh sb="0" eb="2">
      <t>カソ</t>
    </rPh>
    <rPh sb="2" eb="4">
      <t>チイキ</t>
    </rPh>
    <rPh sb="4" eb="6">
      <t>ジリツ</t>
    </rPh>
    <rPh sb="6" eb="8">
      <t>ソクシン</t>
    </rPh>
    <rPh sb="8" eb="10">
      <t>トクベツ</t>
    </rPh>
    <rPh sb="10" eb="12">
      <t>ジギョウ</t>
    </rPh>
    <rPh sb="12" eb="14">
      <t>キキン</t>
    </rPh>
    <phoneticPr fontId="11"/>
  </si>
  <si>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</si>
  <si>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</si>
  <si>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</si>
  <si>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</si>
  <si>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</si>
  <si>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</si>
  <si>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</si>
  <si>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</si>
  <si>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t>
    <phoneticPr fontId="5"/>
  </si>
  <si>
    <t>有形固定資産減価償却率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</si>
  <si>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</si>
  <si>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</si>
  <si>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将来負担比率</t>
    <phoneticPr fontId="5"/>
  </si>
  <si>
    <t>実質公債費比率</t>
    <phoneticPr fontId="5"/>
  </si>
  <si>
    <t xml:space="preserve"> </t>
    <phoneticPr fontId="5"/>
  </si>
  <si>
    <t xml:space="preserve"> </t>
    <phoneticPr fontId="5"/>
  </si>
  <si>
    <t>　平成29年度の実質公債費比率は、昨年度より上昇しましたが類似団体平均値をわずかに下回り、将来負担比率は、平成27年度よりマイナスとなり比率は算定されなかったため、この項目の値も算定されておりません。
　これは、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いるためでありますが、今後、大型建設事業や公共施設等の維持更新を控えており、実質公債費比率が上昇していくことが考えられるため、これまで以上に公債費の適正化に取り組んでいく必要があります。</t>
    <rPh sb="1" eb="3">
      <t>ヘイセイ</t>
    </rPh>
    <rPh sb="5" eb="7">
      <t>ネンド</t>
    </rPh>
    <rPh sb="8" eb="10">
      <t>ジッシツ</t>
    </rPh>
    <rPh sb="10" eb="13">
      <t>コウサイヒ</t>
    </rPh>
    <rPh sb="13" eb="15">
      <t>ヒリツ</t>
    </rPh>
    <rPh sb="17" eb="20">
      <t>サクネンド</t>
    </rPh>
    <rPh sb="22" eb="24">
      <t>ジョウショウ</t>
    </rPh>
    <rPh sb="45" eb="47">
      <t>ショウライ</t>
    </rPh>
    <rPh sb="47" eb="49">
      <t>フタン</t>
    </rPh>
    <rPh sb="49" eb="51">
      <t>ヒリツ</t>
    </rPh>
    <rPh sb="53" eb="55">
      <t>ヘイセイ</t>
    </rPh>
    <rPh sb="57" eb="59">
      <t>ネンド</t>
    </rPh>
    <rPh sb="68" eb="70">
      <t>ヒリツ</t>
    </rPh>
    <rPh sb="71" eb="73">
      <t>サンテイ</t>
    </rPh>
    <rPh sb="106" eb="108">
      <t>フツウ</t>
    </rPh>
    <rPh sb="108" eb="111">
      <t>コウフゼイ</t>
    </rPh>
    <rPh sb="113" eb="115">
      <t>サンニュウ</t>
    </rPh>
    <rPh sb="115" eb="116">
      <t>リツ</t>
    </rPh>
    <rPh sb="117" eb="118">
      <t>タカ</t>
    </rPh>
    <rPh sb="119" eb="122">
      <t>チホウサイ</t>
    </rPh>
    <rPh sb="123" eb="125">
      <t>カソ</t>
    </rPh>
    <rPh sb="125" eb="127">
      <t>タイサク</t>
    </rPh>
    <rPh sb="127" eb="130">
      <t>ジギョウサイ</t>
    </rPh>
    <rPh sb="131" eb="133">
      <t>ガッペイ</t>
    </rPh>
    <rPh sb="133" eb="135">
      <t>トクレイ</t>
    </rPh>
    <rPh sb="135" eb="136">
      <t>サイ</t>
    </rPh>
    <rPh sb="144" eb="146">
      <t>ユウリ</t>
    </rPh>
    <rPh sb="147" eb="149">
      <t>キサイ</t>
    </rPh>
    <rPh sb="152" eb="154">
      <t>カリイレ</t>
    </rPh>
    <rPh sb="157" eb="160">
      <t>ジッシツテキ</t>
    </rPh>
    <rPh sb="161" eb="163">
      <t>フタン</t>
    </rPh>
    <rPh sb="164" eb="166">
      <t>ヨクセイ</t>
    </rPh>
    <rPh sb="178" eb="180">
      <t>ノウゼイ</t>
    </rPh>
    <rPh sb="180" eb="182">
      <t>セイド</t>
    </rPh>
    <rPh sb="183" eb="185">
      <t>カツヨウ</t>
    </rPh>
    <rPh sb="185" eb="186">
      <t>トウ</t>
    </rPh>
    <rPh sb="189" eb="191">
      <t>ショウライ</t>
    </rPh>
    <rPh sb="191" eb="193">
      <t>フタン</t>
    </rPh>
    <rPh sb="193" eb="195">
      <t>ヒリツ</t>
    </rPh>
    <rPh sb="197" eb="199">
      <t>ジュウトウ</t>
    </rPh>
    <rPh sb="199" eb="201">
      <t>カノウ</t>
    </rPh>
    <rPh sb="201" eb="203">
      <t>ザイゲン</t>
    </rPh>
    <rPh sb="206" eb="208">
      <t>ツミタテ</t>
    </rPh>
    <rPh sb="208" eb="210">
      <t>キキン</t>
    </rPh>
    <rPh sb="211" eb="212">
      <t>ツ</t>
    </rPh>
    <rPh sb="213" eb="214">
      <t>マ</t>
    </rPh>
    <rPh sb="218" eb="219">
      <t>オコナ</t>
    </rPh>
    <rPh sb="259" eb="261">
      <t>ジッシツ</t>
    </rPh>
    <rPh sb="261" eb="264">
      <t>コウサイヒ</t>
    </rPh>
    <rPh sb="264" eb="266">
      <t>ヒリツ</t>
    </rPh>
    <rPh sb="267" eb="269">
      <t>ジョウショウ</t>
    </rPh>
    <rPh sb="276" eb="277">
      <t>カンガ</t>
    </rPh>
    <rPh sb="288" eb="290">
      <t>イジョウ</t>
    </rPh>
    <rPh sb="291" eb="294">
      <t>コウサイヒ</t>
    </rPh>
    <rPh sb="295" eb="298">
      <t>テキセイカ</t>
    </rPh>
    <rPh sb="299" eb="300">
      <t>ト</t>
    </rPh>
    <rPh sb="301" eb="302">
      <t>ク</t>
    </rPh>
    <rPh sb="306" eb="308">
      <t>ヒツヨウ</t>
    </rPh>
    <phoneticPr fontId="5"/>
  </si>
  <si>
    <t>　平成29年度分については現在整備中ですが、平成28年度分では将来負担比率・有形固定資産減価償却率ともに類似団体平均値より低い水準にあります。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に基づき老朽化対策等にも取り組んでいく必要があります。</t>
    <rPh sb="1" eb="3">
      <t>ヘイセイ</t>
    </rPh>
    <rPh sb="5" eb="7">
      <t>ネンド</t>
    </rPh>
    <rPh sb="7" eb="8">
      <t>ブン</t>
    </rPh>
    <rPh sb="13" eb="15">
      <t>ゲンザイ</t>
    </rPh>
    <rPh sb="15" eb="18">
      <t>セイビチュウ</t>
    </rPh>
    <rPh sb="22" eb="24">
      <t>ヘイセイ</t>
    </rPh>
    <rPh sb="26" eb="28">
      <t>ネンド</t>
    </rPh>
    <rPh sb="28" eb="29">
      <t>ブン</t>
    </rPh>
    <rPh sb="31" eb="33">
      <t>ショウライ</t>
    </rPh>
    <rPh sb="33" eb="35">
      <t>フタン</t>
    </rPh>
    <rPh sb="35" eb="37">
      <t>ヒリツ</t>
    </rPh>
    <rPh sb="38" eb="40">
      <t>ユウケイ</t>
    </rPh>
    <rPh sb="40" eb="42">
      <t>コテイ</t>
    </rPh>
    <rPh sb="42" eb="44">
      <t>シサン</t>
    </rPh>
    <rPh sb="44" eb="46">
      <t>ゲンカ</t>
    </rPh>
    <rPh sb="46" eb="48">
      <t>ショウキャク</t>
    </rPh>
    <rPh sb="48" eb="49">
      <t>リツ</t>
    </rPh>
    <rPh sb="52" eb="54">
      <t>ルイジ</t>
    </rPh>
    <rPh sb="54" eb="56">
      <t>ダンタイ</t>
    </rPh>
    <rPh sb="56" eb="59">
      <t>ヘイキンチ</t>
    </rPh>
    <rPh sb="61" eb="62">
      <t>ヒク</t>
    </rPh>
    <rPh sb="63" eb="65">
      <t>スイジュン</t>
    </rPh>
    <rPh sb="76" eb="78">
      <t>ショウライ</t>
    </rPh>
    <rPh sb="78" eb="80">
      <t>フタン</t>
    </rPh>
    <rPh sb="80" eb="82">
      <t>ヒリツ</t>
    </rPh>
    <rPh sb="87" eb="89">
      <t>ジュウトウ</t>
    </rPh>
    <rPh sb="89" eb="91">
      <t>カノウ</t>
    </rPh>
    <rPh sb="91" eb="93">
      <t>ザイゲン</t>
    </rPh>
    <rPh sb="93" eb="94">
      <t>トウ</t>
    </rPh>
    <rPh sb="95" eb="97">
      <t>ショウライ</t>
    </rPh>
    <rPh sb="97" eb="99">
      <t>フタン</t>
    </rPh>
    <rPh sb="99" eb="100">
      <t>ガク</t>
    </rPh>
    <rPh sb="101" eb="103">
      <t>ウワマワ</t>
    </rPh>
    <rPh sb="104" eb="106">
      <t>ヒリツ</t>
    </rPh>
    <rPh sb="107" eb="109">
      <t>サンテイ</t>
    </rPh>
    <rPh sb="120" eb="122">
      <t>コウモク</t>
    </rPh>
    <rPh sb="123" eb="124">
      <t>アタイ</t>
    </rPh>
    <rPh sb="125" eb="127">
      <t>サンテイ</t>
    </rPh>
    <rPh sb="138" eb="140">
      <t>ユウケイ</t>
    </rPh>
    <rPh sb="140" eb="142">
      <t>コテイ</t>
    </rPh>
    <rPh sb="142" eb="144">
      <t>シサン</t>
    </rPh>
    <rPh sb="144" eb="146">
      <t>ゲンカ</t>
    </rPh>
    <rPh sb="146" eb="148">
      <t>ショウキャク</t>
    </rPh>
    <rPh sb="148" eb="149">
      <t>リツ</t>
    </rPh>
    <rPh sb="154" eb="156">
      <t>ゼンタイ</t>
    </rPh>
    <rPh sb="158" eb="159">
      <t>ヒク</t>
    </rPh>
    <rPh sb="160" eb="162">
      <t>スイジュン</t>
    </rPh>
    <rPh sb="169" eb="171">
      <t>シセツ</t>
    </rPh>
    <rPh sb="171" eb="173">
      <t>ブンルイ</t>
    </rPh>
    <rPh sb="176" eb="177">
      <t>ミ</t>
    </rPh>
    <rPh sb="179" eb="180">
      <t>タカ</t>
    </rPh>
    <rPh sb="181" eb="183">
      <t>スイジュン</t>
    </rPh>
    <rPh sb="186" eb="188">
      <t>シセツ</t>
    </rPh>
    <rPh sb="196" eb="198">
      <t>コンゴ</t>
    </rPh>
    <rPh sb="199" eb="201">
      <t>スイイ</t>
    </rPh>
    <rPh sb="203" eb="205">
      <t>チュウシ</t>
    </rPh>
    <rPh sb="207" eb="209">
      <t>コウキョウ</t>
    </rPh>
    <rPh sb="209" eb="211">
      <t>シセツ</t>
    </rPh>
    <rPh sb="211" eb="212">
      <t>トウ</t>
    </rPh>
    <rPh sb="212" eb="214">
      <t>ソウゴウ</t>
    </rPh>
    <rPh sb="214" eb="216">
      <t>カンリ</t>
    </rPh>
    <rPh sb="216" eb="218">
      <t>ケイカク</t>
    </rPh>
    <rPh sb="219" eb="220">
      <t>モト</t>
    </rPh>
    <rPh sb="222" eb="225">
      <t>ロウキュウカ</t>
    </rPh>
    <rPh sb="225" eb="228">
      <t>タイサクナド</t>
    </rPh>
    <rPh sb="230" eb="231">
      <t>ト</t>
    </rPh>
    <rPh sb="232" eb="233">
      <t>ク</t>
    </rPh>
    <rPh sb="237" eb="239">
      <t>ヒツヨウ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</si>
</sst>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9" xfId="8" applyFont="1" applyFill="1" applyBorder="1" applyAlignment="1">
      <alignment horizontal="center" vertical="center"/>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0" xfId="8" applyFont="1" applyFill="1" applyBorder="1" applyAlignment="1">
      <alignment horizontal="center" vertical="center"/>
    </xf>
    <xf numFmtId="0" fontId="15" fillId="0" borderId="24"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64"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3" xfId="8" applyFont="1" applyFill="1" applyBorder="1" applyAlignment="1">
      <alignment horizontal="center"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14"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41"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0" fontId="15" fillId="0" borderId="11" xfId="8" applyFont="1" applyFill="1" applyBorder="1" applyAlignment="1">
      <alignment horizontal="center" vertical="center"/>
    </xf>
    <xf numFmtId="0" fontId="15" fillId="0" borderId="12"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0"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0"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75"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39"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41"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5" fillId="0" borderId="42"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0" fontId="19" fillId="0" borderId="12" xfId="8" applyFont="1" applyFill="1" applyBorder="1" applyAlignment="1">
      <alignment vertical="center"/>
    </xf>
    <xf numFmtId="0" fontId="19" fillId="0" borderId="46" xfId="8" applyFont="1" applyFill="1" applyBorder="1" applyAlignment="1">
      <alignment vertical="center"/>
    </xf>
    <xf numFmtId="0" fontId="15" fillId="0" borderId="78"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46"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5" fillId="0" borderId="0" xfId="8" applyFont="1" applyFill="1" applyBorder="1" applyAlignment="1">
      <alignment horizontal="center" vertical="center" shrinkToFit="1"/>
    </xf>
    <xf numFmtId="186" fontId="15" fillId="0" borderId="0" xfId="8" applyNumberFormat="1" applyFont="1" applyFill="1" applyBorder="1" applyAlignment="1" applyProtection="1">
      <alignment horizontal="center" vertical="center" shrinkToFit="1"/>
      <protection hidden="1"/>
    </xf>
    <xf numFmtId="0" fontId="21" fillId="0" borderId="0" xfId="8" applyNumberFormat="1" applyFont="1" applyFill="1" applyBorder="1" applyAlignment="1" applyProtection="1">
      <alignment horizontal="left" vertical="center" wrapText="1"/>
      <protection hidden="1"/>
    </xf>
    <xf numFmtId="0" fontId="15" fillId="0" borderId="0" xfId="8" applyFont="1" applyFill="1" applyBorder="1" applyAlignment="1" applyProtection="1">
      <alignment horizontal="center" vertical="center" shrinkToFit="1"/>
      <protection hidden="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4" xfId="11" applyFont="1" applyBorder="1" applyAlignment="1">
      <alignment horizontal="center" vertical="center"/>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87"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0" borderId="38" xfId="11" applyNumberFormat="1" applyFont="1" applyFill="1" applyBorder="1" applyAlignment="1">
      <alignment horizontal="right" vertical="center" shrinkToFit="1"/>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181" fontId="15" fillId="0" borderId="82"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0" xfId="11" applyFont="1" applyFill="1" applyBorder="1">
      <alignment vertical="center"/>
    </xf>
    <xf numFmtId="0" fontId="15" fillId="0" borderId="38" xfId="11" applyFont="1" applyFill="1" applyBorder="1">
      <alignment vertical="center"/>
    </xf>
    <xf numFmtId="0" fontId="15" fillId="0" borderId="62" xfId="11" applyFont="1" applyBorder="1" applyAlignment="1">
      <alignment vertical="center"/>
    </xf>
    <xf numFmtId="0" fontId="12" fillId="0" borderId="0" xfId="6" applyAlignment="1">
      <alignment vertical="center"/>
    </xf>
    <xf numFmtId="0" fontId="12" fillId="0" borderId="38" xfId="6" applyBorder="1" applyAlignment="1">
      <alignment vertical="center"/>
    </xf>
    <xf numFmtId="178" fontId="15" fillId="0" borderId="88"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38" xfId="11" applyNumberFormat="1" applyFont="1" applyFill="1" applyBorder="1" applyAlignment="1">
      <alignment horizontal="right" vertical="center"/>
    </xf>
    <xf numFmtId="0" fontId="15" fillId="0" borderId="37" xfId="11" applyFont="1" applyFill="1" applyBorder="1">
      <alignment vertical="center"/>
    </xf>
    <xf numFmtId="0" fontId="15" fillId="0" borderId="52" xfId="11" applyFont="1" applyFill="1" applyBorder="1">
      <alignment vertical="center"/>
    </xf>
    <xf numFmtId="0" fontId="15" fillId="0" borderId="40" xfId="11" applyFont="1" applyFill="1" applyBorder="1">
      <alignment vertical="center"/>
    </xf>
    <xf numFmtId="178" fontId="15" fillId="0" borderId="62"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2"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181"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178" fontId="15" fillId="0" borderId="46" xfId="11" applyNumberFormat="1" applyFon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178" fontId="15" fillId="0" borderId="37" xfId="11" applyNumberFormat="1" applyFont="1" applyFill="1" applyBorder="1" applyAlignment="1">
      <alignment horizontal="right" vertical="center" shrinkToFit="1"/>
    </xf>
    <xf numFmtId="178" fontId="15" fillId="0" borderId="52"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40" xfId="11" applyNumberFormat="1" applyFont="1" applyFill="1" applyBorder="1" applyAlignment="1">
      <alignment horizontal="right" vertical="center" shrinkToFit="1"/>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6" borderId="73" xfId="12" applyFont="1" applyFill="1" applyBorder="1" applyAlignment="1" applyProtection="1">
      <alignment horizontal="left"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177" fontId="29" fillId="0" borderId="137" xfId="12" applyNumberFormat="1" applyFont="1" applyBorder="1" applyAlignment="1" applyProtection="1">
      <alignment horizontal="right" vertical="center" shrinkToFit="1"/>
      <protection locked="0"/>
    </xf>
    <xf numFmtId="18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6" xfId="12" applyNumberFormat="1" applyFont="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81" xfId="12" applyFont="1" applyBorder="1" applyAlignment="1" applyProtection="1">
      <alignment horizontal="center" vertical="center" shrinkToFit="1"/>
      <protection locked="0"/>
    </xf>
    <xf numFmtId="187" fontId="29" fillId="8" borderId="134"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0" fontId="29" fillId="7" borderId="60" xfId="12" applyFont="1" applyFill="1" applyBorder="1" applyAlignment="1" applyProtection="1">
      <alignment horizontal="center" vertical="center" wrapText="1"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12" xfId="12" applyNumberFormat="1" applyFont="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39"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2" xfId="12" applyFont="1" applyFill="1" applyBorder="1" applyAlignment="1" applyProtection="1">
      <alignment horizontal="center" vertical="center"/>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0" xfId="12" applyFont="1" applyFill="1" applyBorder="1" applyAlignment="1" applyProtection="1">
      <alignment horizontal="center" vertical="center"/>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151" xfId="14" applyNumberFormat="1" applyFont="1" applyFill="1" applyBorder="1" applyAlignment="1" applyProtection="1">
      <alignment horizontal="right" vertical="center" shrinkToFit="1"/>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38" xfId="12" applyFont="1" applyFill="1" applyBorder="1" applyAlignment="1" applyProtection="1">
      <alignment horizontal="left" vertical="center"/>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41" xfId="12" applyFont="1" applyFill="1" applyBorder="1" applyProtection="1">
      <alignment vertical="center"/>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52" xfId="12" applyFont="1" applyFill="1" applyBorder="1" applyProtection="1">
      <alignment vertical="center"/>
    </xf>
    <xf numFmtId="0" fontId="29" fillId="6" borderId="40" xfId="12" applyFont="1" applyFill="1" applyBorder="1" applyProtection="1">
      <alignment vertical="center"/>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0" fontId="29" fillId="6" borderId="0" xfId="12" applyFont="1" applyFill="1" applyProtection="1">
      <alignment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31" xfId="12" applyFont="1" applyFill="1" applyBorder="1" applyAlignment="1" applyProtection="1">
      <alignment horizontal="center" vertical="center" wrapText="1"/>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177" fontId="29" fillId="6" borderId="161"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177" fontId="29" fillId="6" borderId="37" xfId="14" applyNumberFormat="1" applyFont="1" applyFill="1" applyBorder="1" applyAlignment="1" applyProtection="1">
      <alignment horizontal="right" vertical="center" shrinkToFit="1"/>
    </xf>
    <xf numFmtId="0" fontId="31" fillId="6" borderId="42" xfId="12" applyFont="1" applyFill="1" applyBorder="1" applyAlignment="1" applyProtection="1">
      <alignment horizontal="center" vertical="center"/>
    </xf>
    <xf numFmtId="0" fontId="29" fillId="6" borderId="4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11"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187" fontId="29" fillId="6" borderId="129"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81"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76" xfId="12" applyFont="1" applyFill="1" applyBorder="1" applyAlignment="1" applyProtection="1">
      <alignment horizontal="center" vertical="center"/>
    </xf>
    <xf numFmtId="0" fontId="29" fillId="6" borderId="70"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46" xfId="14" applyNumberFormat="1" applyFont="1" applyFill="1" applyBorder="1" applyAlignment="1" applyProtection="1">
      <alignment horizontal="right" vertical="center" shrinkToFit="1"/>
    </xf>
    <xf numFmtId="0" fontId="29" fillId="6" borderId="26" xfId="12" applyFont="1" applyFill="1" applyBorder="1" applyAlignment="1" applyProtection="1">
      <alignment horizontal="center" vertical="center"/>
    </xf>
    <xf numFmtId="0" fontId="29" fillId="6" borderId="11"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188" xfId="17" applyNumberFormat="1" applyFont="1" applyFill="1" applyBorder="1" applyAlignment="1">
      <alignment horizontal="center" vertical="center"/>
    </xf>
    <xf numFmtId="187" fontId="1" fillId="6" borderId="34"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2"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118124</c:v>
                </c:pt>
                <c:pt idx="1">
                  <c:v>101693</c:v>
                </c:pt>
                <c:pt idx="2">
                  <c:v>96635</c:v>
                </c:pt>
                <c:pt idx="3">
                  <c:v>97062</c:v>
                </c:pt>
                <c:pt idx="4">
                  <c:v>106005</c:v>
                </c:pt>
              </c:numCache>
            </c:numRef>
          </c:val>
          <c:smooth val="0"/>
          <c:extLst>
            <c:ext xmlns:c16="http://schemas.microsoft.com/office/drawing/2014/chart" uri="{C3380CC4-5D6E-409C-BE32-E72D297353CC}">
              <c16:uniqueId val="{00000000-703D-4A05-9D8F-D532AE340C2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363021</c:v>
                </c:pt>
                <c:pt idx="1">
                  <c:v>140785</c:v>
                </c:pt>
                <c:pt idx="2">
                  <c:v>139545</c:v>
                </c:pt>
                <c:pt idx="3">
                  <c:v>129974</c:v>
                </c:pt>
                <c:pt idx="4">
                  <c:v>131013</c:v>
                </c:pt>
              </c:numCache>
            </c:numRef>
          </c:val>
          <c:smooth val="0"/>
          <c:extLst>
            <c:ext xmlns:c16="http://schemas.microsoft.com/office/drawing/2014/chart" uri="{C3380CC4-5D6E-409C-BE32-E72D297353CC}">
              <c16:uniqueId val="{00000001-703D-4A05-9D8F-D532AE340C2D}"/>
            </c:ext>
          </c:extLst>
        </c:ser>
        <c:dLbls>
          <c:showLegendKey val="0"/>
          <c:showVal val="0"/>
          <c:showCatName val="0"/>
          <c:showSerName val="0"/>
          <c:showPercent val="0"/>
          <c:showBubbleSize val="0"/>
        </c:dLbls>
        <c:marker val="1"/>
        <c:smooth val="0"/>
        <c:axId val="165172736"/>
        <c:axId val="165174656"/>
      </c:lineChart>
      <c:catAx>
        <c:axId val="16517273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5174656"/>
        <c:crosses val="autoZero"/>
        <c:auto val="1"/>
        <c:lblAlgn val="ctr"/>
        <c:lblOffset val="100"/>
        <c:tickLblSkip val="1"/>
        <c:tickMarkSkip val="1"/>
        <c:noMultiLvlLbl val="0"/>
      </c:catAx>
      <c:valAx>
        <c:axId val="165174656"/>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517273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4.5999999999999996</c:v>
                </c:pt>
                <c:pt idx="1">
                  <c:v>6.77</c:v>
                </c:pt>
                <c:pt idx="2">
                  <c:v>4.8600000000000003</c:v>
                </c:pt>
                <c:pt idx="3">
                  <c:v>5.69</c:v>
                </c:pt>
                <c:pt idx="4">
                  <c:v>2.56</c:v>
                </c:pt>
              </c:numCache>
            </c:numRef>
          </c:val>
          <c:extLst>
            <c:ext xmlns:c16="http://schemas.microsoft.com/office/drawing/2014/chart" uri="{C3380CC4-5D6E-409C-BE32-E72D297353CC}">
              <c16:uniqueId val="{00000000-5371-4F4C-9125-2CF01EC44FB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27.01</c:v>
                </c:pt>
                <c:pt idx="1">
                  <c:v>30.39</c:v>
                </c:pt>
                <c:pt idx="2">
                  <c:v>34</c:v>
                </c:pt>
                <c:pt idx="3">
                  <c:v>38.14</c:v>
                </c:pt>
                <c:pt idx="4">
                  <c:v>41.43</c:v>
                </c:pt>
              </c:numCache>
            </c:numRef>
          </c:val>
          <c:extLst>
            <c:ext xmlns:c16="http://schemas.microsoft.com/office/drawing/2014/chart" uri="{C3380CC4-5D6E-409C-BE32-E72D297353CC}">
              <c16:uniqueId val="{00000001-5371-4F4C-9125-2CF01EC44FB3}"/>
            </c:ext>
          </c:extLst>
        </c:ser>
        <c:dLbls>
          <c:showLegendKey val="0"/>
          <c:showVal val="0"/>
          <c:showCatName val="0"/>
          <c:showSerName val="0"/>
          <c:showPercent val="0"/>
          <c:showBubbleSize val="0"/>
        </c:dLbls>
        <c:gapWidth val="250"/>
        <c:overlap val="100"/>
        <c:axId val="199262592"/>
        <c:axId val="19926451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1.86</c:v>
                </c:pt>
                <c:pt idx="1">
                  <c:v>3.41</c:v>
                </c:pt>
                <c:pt idx="2">
                  <c:v>-1.72</c:v>
                </c:pt>
                <c:pt idx="3">
                  <c:v>2.57</c:v>
                </c:pt>
                <c:pt idx="4">
                  <c:v>0.39</c:v>
                </c:pt>
              </c:numCache>
            </c:numRef>
          </c:val>
          <c:smooth val="0"/>
          <c:extLst>
            <c:ext xmlns:c16="http://schemas.microsoft.com/office/drawing/2014/chart" uri="{C3380CC4-5D6E-409C-BE32-E72D297353CC}">
              <c16:uniqueId val="{00000002-5371-4F4C-9125-2CF01EC44FB3}"/>
            </c:ext>
          </c:extLst>
        </c:ser>
        <c:dLbls>
          <c:showLegendKey val="0"/>
          <c:showVal val="0"/>
          <c:showCatName val="0"/>
          <c:showSerName val="0"/>
          <c:showPercent val="0"/>
          <c:showBubbleSize val="0"/>
        </c:dLbls>
        <c:marker val="1"/>
        <c:smooth val="0"/>
        <c:axId val="199262592"/>
        <c:axId val="199264512"/>
      </c:lineChart>
      <c:catAx>
        <c:axId val="1992625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99264512"/>
        <c:crosses val="autoZero"/>
        <c:auto val="1"/>
        <c:lblAlgn val="ctr"/>
        <c:lblOffset val="100"/>
        <c:tickLblSkip val="1"/>
        <c:tickMarkSkip val="1"/>
        <c:noMultiLvlLbl val="0"/>
      </c:catAx>
      <c:valAx>
        <c:axId val="19926451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92625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E30C-440B-8384-FC8CFAD23E1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30C-440B-8384-FC8CFAD23E17}"/>
            </c:ext>
          </c:extLst>
        </c:ser>
        <c:ser>
          <c:idx val="2"/>
          <c:order val="2"/>
          <c:tx>
            <c:strRef>
              <c:f>データシート!$A$29</c:f>
              <c:strCache>
                <c:ptCount val="1"/>
                <c:pt idx="0">
                  <c:v>国民健康保険大正診療所特別会計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0.01</c:v>
                </c:pt>
                <c:pt idx="8">
                  <c:v>#N/A</c:v>
                </c:pt>
                <c:pt idx="9">
                  <c:v>0</c:v>
                </c:pt>
              </c:numCache>
            </c:numRef>
          </c:val>
          <c:extLst>
            <c:ext xmlns:c16="http://schemas.microsoft.com/office/drawing/2014/chart" uri="{C3380CC4-5D6E-409C-BE32-E72D297353CC}">
              <c16:uniqueId val="{00000002-E30C-440B-8384-FC8CFAD23E17}"/>
            </c:ext>
          </c:extLst>
        </c:ser>
        <c:ser>
          <c:idx val="3"/>
          <c:order val="3"/>
          <c:tx>
            <c:strRef>
              <c:f>データシート!$A$30</c:f>
              <c:strCache>
                <c:ptCount val="1"/>
                <c:pt idx="0">
                  <c:v>大道へき地診療所特別会計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E30C-440B-8384-FC8CFAD23E17}"/>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4-E30C-440B-8384-FC8CFAD23E17}"/>
            </c:ext>
          </c:extLst>
        </c:ser>
        <c:ser>
          <c:idx val="5"/>
          <c:order val="5"/>
          <c:tx>
            <c:strRef>
              <c:f>データシート!$A$32</c:f>
              <c:strCache>
                <c:ptCount val="1"/>
                <c:pt idx="0">
                  <c:v>国民健康保険十和診療所特別会計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0.05</c:v>
                </c:pt>
                <c:pt idx="2">
                  <c:v>#N/A</c:v>
                </c:pt>
                <c:pt idx="3">
                  <c:v>0.03</c:v>
                </c:pt>
                <c:pt idx="4">
                  <c:v>#N/A</c:v>
                </c:pt>
                <c:pt idx="5">
                  <c:v>0.01</c:v>
                </c:pt>
                <c:pt idx="6">
                  <c:v>#N/A</c:v>
                </c:pt>
                <c:pt idx="7">
                  <c:v>0.12</c:v>
                </c:pt>
                <c:pt idx="8">
                  <c:v>#N/A</c:v>
                </c:pt>
                <c:pt idx="9">
                  <c:v>0.09</c:v>
                </c:pt>
              </c:numCache>
            </c:numRef>
          </c:val>
          <c:extLst>
            <c:ext xmlns:c16="http://schemas.microsoft.com/office/drawing/2014/chart" uri="{C3380CC4-5D6E-409C-BE32-E72D297353CC}">
              <c16:uniqueId val="{00000005-E30C-440B-8384-FC8CFAD23E17}"/>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0.45</c:v>
                </c:pt>
                <c:pt idx="2">
                  <c:v>#N/A</c:v>
                </c:pt>
                <c:pt idx="3">
                  <c:v>0.4</c:v>
                </c:pt>
                <c:pt idx="4">
                  <c:v>#N/A</c:v>
                </c:pt>
                <c:pt idx="5">
                  <c:v>0.51</c:v>
                </c:pt>
                <c:pt idx="6">
                  <c:v>#N/A</c:v>
                </c:pt>
                <c:pt idx="7">
                  <c:v>1.38</c:v>
                </c:pt>
                <c:pt idx="8">
                  <c:v>#N/A</c:v>
                </c:pt>
                <c:pt idx="9">
                  <c:v>0.17</c:v>
                </c:pt>
              </c:numCache>
            </c:numRef>
          </c:val>
          <c:extLst>
            <c:ext xmlns:c16="http://schemas.microsoft.com/office/drawing/2014/chart" uri="{C3380CC4-5D6E-409C-BE32-E72D297353CC}">
              <c16:uniqueId val="{00000006-E30C-440B-8384-FC8CFAD23E17}"/>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0.36</c:v>
                </c:pt>
                <c:pt idx="2">
                  <c:v>#N/A</c:v>
                </c:pt>
                <c:pt idx="3">
                  <c:v>0.44</c:v>
                </c:pt>
                <c:pt idx="4">
                  <c:v>#N/A</c:v>
                </c:pt>
                <c:pt idx="5">
                  <c:v>1.07</c:v>
                </c:pt>
                <c:pt idx="6">
                  <c:v>#N/A</c:v>
                </c:pt>
                <c:pt idx="7">
                  <c:v>1.77</c:v>
                </c:pt>
                <c:pt idx="8">
                  <c:v>#N/A</c:v>
                </c:pt>
                <c:pt idx="9">
                  <c:v>0.4</c:v>
                </c:pt>
              </c:numCache>
            </c:numRef>
          </c:val>
          <c:extLst>
            <c:ext xmlns:c16="http://schemas.microsoft.com/office/drawing/2014/chart" uri="{C3380CC4-5D6E-409C-BE32-E72D297353CC}">
              <c16:uniqueId val="{00000007-E30C-440B-8384-FC8CFAD23E17}"/>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4.5999999999999996</c:v>
                </c:pt>
                <c:pt idx="2">
                  <c:v>#N/A</c:v>
                </c:pt>
                <c:pt idx="3">
                  <c:v>6.77</c:v>
                </c:pt>
                <c:pt idx="4">
                  <c:v>#N/A</c:v>
                </c:pt>
                <c:pt idx="5">
                  <c:v>4.8600000000000003</c:v>
                </c:pt>
                <c:pt idx="6">
                  <c:v>#N/A</c:v>
                </c:pt>
                <c:pt idx="7">
                  <c:v>5.69</c:v>
                </c:pt>
                <c:pt idx="8">
                  <c:v>#N/A</c:v>
                </c:pt>
                <c:pt idx="9">
                  <c:v>2.56</c:v>
                </c:pt>
              </c:numCache>
            </c:numRef>
          </c:val>
          <c:extLst>
            <c:ext xmlns:c16="http://schemas.microsoft.com/office/drawing/2014/chart" uri="{C3380CC4-5D6E-409C-BE32-E72D297353CC}">
              <c16:uniqueId val="{00000008-E30C-440B-8384-FC8CFAD23E17}"/>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3.62</c:v>
                </c:pt>
                <c:pt idx="2">
                  <c:v>#N/A</c:v>
                </c:pt>
                <c:pt idx="3">
                  <c:v>3.67</c:v>
                </c:pt>
                <c:pt idx="4">
                  <c:v>#N/A</c:v>
                </c:pt>
                <c:pt idx="5">
                  <c:v>3.67</c:v>
                </c:pt>
                <c:pt idx="6">
                  <c:v>#N/A</c:v>
                </c:pt>
                <c:pt idx="7">
                  <c:v>4.2</c:v>
                </c:pt>
                <c:pt idx="8">
                  <c:v>#N/A</c:v>
                </c:pt>
                <c:pt idx="9">
                  <c:v>4.16</c:v>
                </c:pt>
              </c:numCache>
            </c:numRef>
          </c:val>
          <c:extLst>
            <c:ext xmlns:c16="http://schemas.microsoft.com/office/drawing/2014/chart" uri="{C3380CC4-5D6E-409C-BE32-E72D297353CC}">
              <c16:uniqueId val="{00000009-E30C-440B-8384-FC8CFAD23E17}"/>
            </c:ext>
          </c:extLst>
        </c:ser>
        <c:dLbls>
          <c:showLegendKey val="0"/>
          <c:showVal val="0"/>
          <c:showCatName val="0"/>
          <c:showSerName val="0"/>
          <c:showPercent val="0"/>
          <c:showBubbleSize val="0"/>
        </c:dLbls>
        <c:gapWidth val="150"/>
        <c:overlap val="100"/>
        <c:axId val="199424256"/>
        <c:axId val="199626752"/>
      </c:barChart>
      <c:catAx>
        <c:axId val="19942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9626752"/>
        <c:crosses val="autoZero"/>
        <c:auto val="1"/>
        <c:lblAlgn val="ctr"/>
        <c:lblOffset val="100"/>
        <c:tickLblSkip val="1"/>
        <c:tickMarkSkip val="1"/>
        <c:noMultiLvlLbl val="0"/>
      </c:catAx>
      <c:valAx>
        <c:axId val="19962675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942425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1926</c:v>
                </c:pt>
                <c:pt idx="5">
                  <c:v>1920</c:v>
                </c:pt>
                <c:pt idx="8">
                  <c:v>1905</c:v>
                </c:pt>
                <c:pt idx="11">
                  <c:v>1864</c:v>
                </c:pt>
                <c:pt idx="14">
                  <c:v>1845</c:v>
                </c:pt>
              </c:numCache>
            </c:numRef>
          </c:val>
          <c:extLst>
            <c:ext xmlns:c16="http://schemas.microsoft.com/office/drawing/2014/chart" uri="{C3380CC4-5D6E-409C-BE32-E72D297353CC}">
              <c16:uniqueId val="{00000000-7121-4799-9636-28B26690DD3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1</c:v>
                </c:pt>
                <c:pt idx="3">
                  <c:v>1</c:v>
                </c:pt>
                <c:pt idx="6">
                  <c:v>0</c:v>
                </c:pt>
                <c:pt idx="9">
                  <c:v>0</c:v>
                </c:pt>
                <c:pt idx="12">
                  <c:v>0</c:v>
                </c:pt>
              </c:numCache>
            </c:numRef>
          </c:val>
          <c:extLst>
            <c:ext xmlns:c16="http://schemas.microsoft.com/office/drawing/2014/chart" uri="{C3380CC4-5D6E-409C-BE32-E72D297353CC}">
              <c16:uniqueId val="{00000001-7121-4799-9636-28B26690DD3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4</c:v>
                </c:pt>
                <c:pt idx="3">
                  <c:v>4</c:v>
                </c:pt>
                <c:pt idx="6">
                  <c:v>3</c:v>
                </c:pt>
                <c:pt idx="9">
                  <c:v>0</c:v>
                </c:pt>
                <c:pt idx="12">
                  <c:v>0</c:v>
                </c:pt>
              </c:numCache>
            </c:numRef>
          </c:val>
          <c:extLst>
            <c:ext xmlns:c16="http://schemas.microsoft.com/office/drawing/2014/chart" uri="{C3380CC4-5D6E-409C-BE32-E72D297353CC}">
              <c16:uniqueId val="{00000002-7121-4799-9636-28B26690DD3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3</c:v>
                </c:pt>
                <c:pt idx="3">
                  <c:v>3</c:v>
                </c:pt>
                <c:pt idx="6">
                  <c:v>3</c:v>
                </c:pt>
                <c:pt idx="9">
                  <c:v>3</c:v>
                </c:pt>
                <c:pt idx="12">
                  <c:v>3</c:v>
                </c:pt>
              </c:numCache>
            </c:numRef>
          </c:val>
          <c:extLst>
            <c:ext xmlns:c16="http://schemas.microsoft.com/office/drawing/2014/chart" uri="{C3380CC4-5D6E-409C-BE32-E72D297353CC}">
              <c16:uniqueId val="{00000003-7121-4799-9636-28B26690DD3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263</c:v>
                </c:pt>
                <c:pt idx="3">
                  <c:v>223</c:v>
                </c:pt>
                <c:pt idx="6">
                  <c:v>230</c:v>
                </c:pt>
                <c:pt idx="9">
                  <c:v>235</c:v>
                </c:pt>
                <c:pt idx="12">
                  <c:v>239</c:v>
                </c:pt>
              </c:numCache>
            </c:numRef>
          </c:val>
          <c:extLst>
            <c:ext xmlns:c16="http://schemas.microsoft.com/office/drawing/2014/chart" uri="{C3380CC4-5D6E-409C-BE32-E72D297353CC}">
              <c16:uniqueId val="{00000004-7121-4799-9636-28B26690DD3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121-4799-9636-28B26690DD3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121-4799-9636-28B26690DD3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2322</c:v>
                </c:pt>
                <c:pt idx="3">
                  <c:v>2257</c:v>
                </c:pt>
                <c:pt idx="6">
                  <c:v>2248</c:v>
                </c:pt>
                <c:pt idx="9">
                  <c:v>2206</c:v>
                </c:pt>
                <c:pt idx="12">
                  <c:v>2272</c:v>
                </c:pt>
              </c:numCache>
            </c:numRef>
          </c:val>
          <c:extLst>
            <c:ext xmlns:c16="http://schemas.microsoft.com/office/drawing/2014/chart" uri="{C3380CC4-5D6E-409C-BE32-E72D297353CC}">
              <c16:uniqueId val="{00000007-7121-4799-9636-28B26690DD38}"/>
            </c:ext>
          </c:extLst>
        </c:ser>
        <c:dLbls>
          <c:showLegendKey val="0"/>
          <c:showVal val="0"/>
          <c:showCatName val="0"/>
          <c:showSerName val="0"/>
          <c:showPercent val="0"/>
          <c:showBubbleSize val="0"/>
        </c:dLbls>
        <c:gapWidth val="100"/>
        <c:overlap val="100"/>
        <c:axId val="199841280"/>
        <c:axId val="19984320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667</c:v>
                </c:pt>
                <c:pt idx="2">
                  <c:v>#N/A</c:v>
                </c:pt>
                <c:pt idx="3">
                  <c:v>#N/A</c:v>
                </c:pt>
                <c:pt idx="4">
                  <c:v>568</c:v>
                </c:pt>
                <c:pt idx="5">
                  <c:v>#N/A</c:v>
                </c:pt>
                <c:pt idx="6">
                  <c:v>#N/A</c:v>
                </c:pt>
                <c:pt idx="7">
                  <c:v>579</c:v>
                </c:pt>
                <c:pt idx="8">
                  <c:v>#N/A</c:v>
                </c:pt>
                <c:pt idx="9">
                  <c:v>#N/A</c:v>
                </c:pt>
                <c:pt idx="10">
                  <c:v>580</c:v>
                </c:pt>
                <c:pt idx="11">
                  <c:v>#N/A</c:v>
                </c:pt>
                <c:pt idx="12">
                  <c:v>#N/A</c:v>
                </c:pt>
                <c:pt idx="13">
                  <c:v>669</c:v>
                </c:pt>
                <c:pt idx="14">
                  <c:v>#N/A</c:v>
                </c:pt>
              </c:numCache>
            </c:numRef>
          </c:val>
          <c:smooth val="0"/>
          <c:extLst>
            <c:ext xmlns:c16="http://schemas.microsoft.com/office/drawing/2014/chart" uri="{C3380CC4-5D6E-409C-BE32-E72D297353CC}">
              <c16:uniqueId val="{00000008-7121-4799-9636-28B26690DD38}"/>
            </c:ext>
          </c:extLst>
        </c:ser>
        <c:dLbls>
          <c:showLegendKey val="0"/>
          <c:showVal val="0"/>
          <c:showCatName val="0"/>
          <c:showSerName val="0"/>
          <c:showPercent val="0"/>
          <c:showBubbleSize val="0"/>
        </c:dLbls>
        <c:marker val="1"/>
        <c:smooth val="0"/>
        <c:axId val="199841280"/>
        <c:axId val="199843200"/>
      </c:lineChart>
      <c:catAx>
        <c:axId val="1998412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9843200"/>
        <c:crosses val="autoZero"/>
        <c:auto val="1"/>
        <c:lblAlgn val="ctr"/>
        <c:lblOffset val="100"/>
        <c:tickLblSkip val="1"/>
        <c:tickMarkSkip val="1"/>
        <c:noMultiLvlLbl val="0"/>
      </c:catAx>
      <c:valAx>
        <c:axId val="1998432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98412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17944</c:v>
                </c:pt>
                <c:pt idx="5">
                  <c:v>17462</c:v>
                </c:pt>
                <c:pt idx="8">
                  <c:v>17025</c:v>
                </c:pt>
                <c:pt idx="11">
                  <c:v>16924</c:v>
                </c:pt>
                <c:pt idx="14">
                  <c:v>16232</c:v>
                </c:pt>
              </c:numCache>
            </c:numRef>
          </c:val>
          <c:extLst>
            <c:ext xmlns:c16="http://schemas.microsoft.com/office/drawing/2014/chart" uri="{C3380CC4-5D6E-409C-BE32-E72D297353CC}">
              <c16:uniqueId val="{00000000-1E59-4B01-BD7C-EF87B317337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658</c:v>
                </c:pt>
                <c:pt idx="5">
                  <c:v>687</c:v>
                </c:pt>
                <c:pt idx="8">
                  <c:v>713</c:v>
                </c:pt>
                <c:pt idx="11">
                  <c:v>718</c:v>
                </c:pt>
                <c:pt idx="14">
                  <c:v>679</c:v>
                </c:pt>
              </c:numCache>
            </c:numRef>
          </c:val>
          <c:extLst>
            <c:ext xmlns:c16="http://schemas.microsoft.com/office/drawing/2014/chart" uri="{C3380CC4-5D6E-409C-BE32-E72D297353CC}">
              <c16:uniqueId val="{00000001-1E59-4B01-BD7C-EF87B317337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6431</c:v>
                </c:pt>
                <c:pt idx="5">
                  <c:v>6692</c:v>
                </c:pt>
                <c:pt idx="8">
                  <c:v>7783</c:v>
                </c:pt>
                <c:pt idx="11">
                  <c:v>8385</c:v>
                </c:pt>
                <c:pt idx="14">
                  <c:v>9508</c:v>
                </c:pt>
              </c:numCache>
            </c:numRef>
          </c:val>
          <c:extLst>
            <c:ext xmlns:c16="http://schemas.microsoft.com/office/drawing/2014/chart" uri="{C3380CC4-5D6E-409C-BE32-E72D297353CC}">
              <c16:uniqueId val="{00000002-1E59-4B01-BD7C-EF87B317337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E59-4B01-BD7C-EF87B317337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E59-4B01-BD7C-EF87B317337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E59-4B01-BD7C-EF87B317337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2506</c:v>
                </c:pt>
                <c:pt idx="3">
                  <c:v>2412</c:v>
                </c:pt>
                <c:pt idx="6">
                  <c:v>2197</c:v>
                </c:pt>
                <c:pt idx="9">
                  <c:v>2103</c:v>
                </c:pt>
                <c:pt idx="12">
                  <c:v>1951</c:v>
                </c:pt>
              </c:numCache>
            </c:numRef>
          </c:val>
          <c:extLst>
            <c:ext xmlns:c16="http://schemas.microsoft.com/office/drawing/2014/chart" uri="{C3380CC4-5D6E-409C-BE32-E72D297353CC}">
              <c16:uniqueId val="{00000006-1E59-4B01-BD7C-EF87B317337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18</c:v>
                </c:pt>
                <c:pt idx="3">
                  <c:v>15</c:v>
                </c:pt>
                <c:pt idx="6">
                  <c:v>13</c:v>
                </c:pt>
                <c:pt idx="9">
                  <c:v>11</c:v>
                </c:pt>
                <c:pt idx="12">
                  <c:v>8</c:v>
                </c:pt>
              </c:numCache>
            </c:numRef>
          </c:val>
          <c:extLst>
            <c:ext xmlns:c16="http://schemas.microsoft.com/office/drawing/2014/chart" uri="{C3380CC4-5D6E-409C-BE32-E72D297353CC}">
              <c16:uniqueId val="{00000007-1E59-4B01-BD7C-EF87B317337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3010</c:v>
                </c:pt>
                <c:pt idx="3">
                  <c:v>3062</c:v>
                </c:pt>
                <c:pt idx="6">
                  <c:v>3090</c:v>
                </c:pt>
                <c:pt idx="9">
                  <c:v>2997</c:v>
                </c:pt>
                <c:pt idx="12">
                  <c:v>2845</c:v>
                </c:pt>
              </c:numCache>
            </c:numRef>
          </c:val>
          <c:extLst>
            <c:ext xmlns:c16="http://schemas.microsoft.com/office/drawing/2014/chart" uri="{C3380CC4-5D6E-409C-BE32-E72D297353CC}">
              <c16:uniqueId val="{00000008-1E59-4B01-BD7C-EF87B317337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19</c:v>
                </c:pt>
                <c:pt idx="3">
                  <c:v>16</c:v>
                </c:pt>
                <c:pt idx="6">
                  <c:v>14</c:v>
                </c:pt>
                <c:pt idx="9">
                  <c:v>0</c:v>
                </c:pt>
                <c:pt idx="12">
                  <c:v>0</c:v>
                </c:pt>
              </c:numCache>
            </c:numRef>
          </c:val>
          <c:extLst>
            <c:ext xmlns:c16="http://schemas.microsoft.com/office/drawing/2014/chart" uri="{C3380CC4-5D6E-409C-BE32-E72D297353CC}">
              <c16:uniqueId val="{00000009-1E59-4B01-BD7C-EF87B317337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21766</c:v>
                </c:pt>
                <c:pt idx="3">
                  <c:v>20953</c:v>
                </c:pt>
                <c:pt idx="6">
                  <c:v>20041</c:v>
                </c:pt>
                <c:pt idx="9">
                  <c:v>19629</c:v>
                </c:pt>
                <c:pt idx="12">
                  <c:v>18433</c:v>
                </c:pt>
              </c:numCache>
            </c:numRef>
          </c:val>
          <c:extLst>
            <c:ext xmlns:c16="http://schemas.microsoft.com/office/drawing/2014/chart" uri="{C3380CC4-5D6E-409C-BE32-E72D297353CC}">
              <c16:uniqueId val="{0000000A-1E59-4B01-BD7C-EF87B317337C}"/>
            </c:ext>
          </c:extLst>
        </c:ser>
        <c:dLbls>
          <c:showLegendKey val="0"/>
          <c:showVal val="0"/>
          <c:showCatName val="0"/>
          <c:showSerName val="0"/>
          <c:showPercent val="0"/>
          <c:showBubbleSize val="0"/>
        </c:dLbls>
        <c:gapWidth val="100"/>
        <c:overlap val="100"/>
        <c:axId val="200176000"/>
        <c:axId val="20017792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2285</c:v>
                </c:pt>
                <c:pt idx="2">
                  <c:v>#N/A</c:v>
                </c:pt>
                <c:pt idx="3">
                  <c:v>#N/A</c:v>
                </c:pt>
                <c:pt idx="4">
                  <c:v>1618</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E59-4B01-BD7C-EF87B317337C}"/>
            </c:ext>
          </c:extLst>
        </c:ser>
        <c:dLbls>
          <c:showLegendKey val="0"/>
          <c:showVal val="0"/>
          <c:showCatName val="0"/>
          <c:showSerName val="0"/>
          <c:showPercent val="0"/>
          <c:showBubbleSize val="0"/>
        </c:dLbls>
        <c:marker val="1"/>
        <c:smooth val="0"/>
        <c:axId val="200176000"/>
        <c:axId val="200177920"/>
      </c:lineChart>
      <c:catAx>
        <c:axId val="20017600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00177920"/>
        <c:crosses val="autoZero"/>
        <c:auto val="1"/>
        <c:lblAlgn val="ctr"/>
        <c:lblOffset val="100"/>
        <c:tickLblSkip val="1"/>
        <c:tickMarkSkip val="1"/>
        <c:noMultiLvlLbl val="0"/>
      </c:catAx>
      <c:valAx>
        <c:axId val="20017792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017600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3085</c:v>
                </c:pt>
                <c:pt idx="1">
                  <c:v>3348</c:v>
                </c:pt>
                <c:pt idx="2">
                  <c:v>3608</c:v>
                </c:pt>
              </c:numCache>
            </c:numRef>
          </c:val>
          <c:extLst>
            <c:ext xmlns:c16="http://schemas.microsoft.com/office/drawing/2014/chart" uri="{C3380CC4-5D6E-409C-BE32-E72D297353CC}">
              <c16:uniqueId val="{00000000-A505-4E82-9CD0-49F6F56F450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1004</c:v>
                </c:pt>
                <c:pt idx="1">
                  <c:v>988</c:v>
                </c:pt>
                <c:pt idx="2">
                  <c:v>1121</c:v>
                </c:pt>
              </c:numCache>
            </c:numRef>
          </c:val>
          <c:extLst>
            <c:ext xmlns:c16="http://schemas.microsoft.com/office/drawing/2014/chart" uri="{C3380CC4-5D6E-409C-BE32-E72D297353CC}">
              <c16:uniqueId val="{00000001-A505-4E82-9CD0-49F6F56F450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4480</c:v>
                </c:pt>
                <c:pt idx="1">
                  <c:v>4859</c:v>
                </c:pt>
                <c:pt idx="2">
                  <c:v>5470</c:v>
                </c:pt>
              </c:numCache>
            </c:numRef>
          </c:val>
          <c:extLst>
            <c:ext xmlns:c16="http://schemas.microsoft.com/office/drawing/2014/chart" uri="{C3380CC4-5D6E-409C-BE32-E72D297353CC}">
              <c16:uniqueId val="{00000002-A505-4E82-9CD0-49F6F56F450C}"/>
            </c:ext>
          </c:extLst>
        </c:ser>
        <c:dLbls>
          <c:showLegendKey val="0"/>
          <c:showVal val="0"/>
          <c:showCatName val="0"/>
          <c:showSerName val="0"/>
          <c:showPercent val="0"/>
          <c:showBubbleSize val="0"/>
        </c:dLbls>
        <c:gapWidth val="120"/>
        <c:overlap val="100"/>
        <c:axId val="200307840"/>
        <c:axId val="200309376"/>
      </c:barChart>
      <c:catAx>
        <c:axId val="2003078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00309376"/>
        <c:crosses val="autoZero"/>
        <c:auto val="1"/>
        <c:lblAlgn val="ctr"/>
        <c:lblOffset val="100"/>
        <c:tickLblSkip val="1"/>
        <c:tickMarkSkip val="1"/>
        <c:noMultiLvlLbl val="0"/>
      </c:catAx>
      <c:valAx>
        <c:axId val="20030937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0030784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{F9C979E0-CFE0-4978-B883-538A78BF14AF}</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0DBF-4246-BF15-2C7D3EFB28A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{164B26DE-0E08-4FD9-8D66-C15B29360558}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DBF-4246-BF15-2C7D3EFB28A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{DD41914F-F5F2-41E6-9D56-A2B35F4D89C1}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DBF-4246-BF15-2C7D3EFB28A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{4F87485C-7226-4BF3-814B-507C5CC3A8DC}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DBF-4246-BF15-2C7D3EFB28A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{495DB6E0-95E0-46E0-8672-5063E042CE45}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DBF-4246-BF15-2C7D3EFB28A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{A715DFF9-5A38-4642-9B04-CF1D7F151153}</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0DBF-4246-BF15-2C7D3EFB28A0}"/>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{B12D29DE-1F79-4873-ACE3-34B0D9721C17}</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0DBF-4246-BF15-2C7D3EFB28A0}"/>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{D4D7BD3B-DD3F-4ECB-9269-900F93D0D6D1}</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0DBF-4246-BF15-2C7D3EFB28A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{6B6242FF-D8B9-429C-9708-3145D9BA676A}</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0DBF-4246-BF15-2C7D3EFB28A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50.1</c:v>
                </c:pt>
                <c:pt idx="24">
                  <c:v>51.7</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0DBF-4246-BF15-2C7D3EFB28A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{687FD792-BD15-4033-B30D-683967FB94E0}</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0DBF-4246-BF15-2C7D3EFB28A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{EF12EA6B-E342-44E3-BC04-BA029D9C9C2C}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DBF-4246-BF15-2C7D3EFB28A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{BEC39814-C2DE-45EE-BFB0-40A8481E1B86}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DBF-4246-BF15-2C7D3EFB28A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{CDA7689D-4E04-438A-AD31-7415EEC5D4E0}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DBF-4246-BF15-2C7D3EFB28A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{613476DD-977B-48DF-BE5F-10F0182DD022}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DBF-4246-BF15-2C7D3EFB28A0}"/>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{42474030-034B-4DC8-B943-5F791DE1B1AB}</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0DBF-4246-BF15-2C7D3EFB28A0}"/>
                </c:ext>
              </c:extLst>
            </c:dLbl>
            <c:dLbl>
              <c:idx val="16"/>
              <c:layout/>
              <c:tx>
                <c:strRef>
                  <c:f>公会計指標分析・財政指標組合せ分析表!$CF$50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{714B239E-AE21-4EB0-BC26-D6F88EF799BC}</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0DBF-4246-BF15-2C7D3EFB28A0}"/>
                </c:ext>
              </c:extLst>
            </c:dLbl>
            <c:dLbl>
              <c:idx val="24"/>
              <c:layout/>
              <c:tx>
                <c:strRef>
                  <c:f>公会計指標分析・財政指標組合せ分析表!$CN$50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{DE07FBDC-A529-4054-9B5B-114A49591C86}</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0DBF-4246-BF15-2C7D3EFB28A0}"/>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{13FD5560-EC79-4B6F-AD40-61C8EF529F51}</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0DBF-4246-BF15-2C7D3EFB28A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55.8</c:v>
                </c:pt>
                <c:pt idx="24">
                  <c:v>56.1</c:v>
                </c:pt>
              </c:numCache>
            </c:numRef>
          </c:xVal>
          <c:yVal>
            <c:numRef>
              <c:f>公会計指標分析・財政指標組合せ分析表!$BP$55:$DC$55</c:f>
              <c:numCache>
                <c:formatCode>#,##0.0;"▲ "#,##0.0</c:formatCode>
                <c:ptCount val="40"/>
                <c:pt idx="16">
                  <c:v>37.200000000000003</c:v>
                </c:pt>
                <c:pt idx="24">
                  <c:v>24</c:v>
                </c:pt>
              </c:numCache>
            </c:numRef>
          </c:yVal>
          <c:smooth val="0"/>
          <c:extLst>
            <c:ext xmlns:c16="http://schemas.microsoft.com/office/drawing/2014/chart" uri="{C3380CC4-5D6E-409C-BE32-E72D297353CC}">
              <c16:uniqueId val="{00000013-0DBF-4246-BF15-2C7D3EFB28A0}"/>
            </c:ext>
          </c:extLst>
        </c:ser>
        <c:dLbls>
          <c:showLegendKey val="0"/>
          <c:showVal val="1"/>
          <c:showCatName val="0"/>
          <c:showSerName val="0"/>
          <c:showPercent val="0"/>
          <c:showBubbleSize val="0"/>
        </c:dLbls>
        <c:axId val="46179840"/>
        <c:axId val="46181760"/>
      </c:scatterChart>
      <c:valAx>
        <c:axId val="46179840"/>
        <c:scaling>
          <c:orientation val="minMax"/>
          <c:max val="56.2"/>
          <c:min val="55.7"/>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40"/>
          <c:min val="2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H25</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{DA7F3CE4-8F28-4BCA-80ED-FBD7187DF80C}</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E50B-4FD1-88B5-19655D200EE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{BD719612-684F-4CA0-B92B-69142BF38098}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E50B-4FD1-88B5-19655D200EE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{93DD6280-500C-49BE-99B0-6A883188C0ED}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E50B-4FD1-88B5-19655D200EE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{C1D2256B-7C1B-4748-A175-F34C233D672D}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E50B-4FD1-88B5-19655D200EE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{807DEA25-4D55-44ED-92B4-F753D53081DF}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E50B-4FD1-88B5-19655D200EE0}"/>
                </c:ext>
              </c:extLst>
            </c:dLbl>
            <c:dLbl>
              <c:idx val="8"/>
              <c:layout/>
              <c:tx>
                <c:strRef>
                  <c:f>公会計指標分析・財政指標組合せ分析表!$BX$72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{C9F1CBAB-8969-4F1E-8E6A-0C975B5CB162}</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E50B-4FD1-88B5-19655D200EE0}"/>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{E6AA6B00-B09F-47CF-AE7C-51C3BA062024}</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E50B-4FD1-88B5-19655D200EE0}"/>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{A32B4EDF-5FF5-4FAE-975F-8863646B6D91}</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E50B-4FD1-88B5-19655D200EE0}"/>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{DB6BC3AB-7F04-4883-934D-3BA02167AFE3}</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E50B-4FD1-88B5-19655D200EE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9.6999999999999993</c:v>
                </c:pt>
                <c:pt idx="8">
                  <c:v>8.6</c:v>
                </c:pt>
                <c:pt idx="16">
                  <c:v>8.3000000000000007</c:v>
                </c:pt>
                <c:pt idx="24">
                  <c:v>8</c:v>
                </c:pt>
                <c:pt idx="32">
                  <c:v>8.6</c:v>
                </c:pt>
              </c:numCache>
            </c:numRef>
          </c:xVal>
          <c:yVal>
            <c:numRef>
              <c:f>公会計指標分析・財政指標組合せ分析表!$BP$73:$DC$73</c:f>
              <c:numCache>
                <c:formatCode>#,##0.0;"▲ "#,##0.0</c:formatCode>
                <c:ptCount val="40"/>
                <c:pt idx="0">
                  <c:v>31.2</c:v>
                </c:pt>
                <c:pt idx="8">
                  <c:v>22.6</c:v>
                </c:pt>
              </c:numCache>
            </c:numRef>
          </c:yVal>
          <c:smooth val="0"/>
          <c:extLst>
            <c:ext xmlns:c16="http://schemas.microsoft.com/office/drawing/2014/chart" uri="{C3380CC4-5D6E-409C-BE32-E72D297353CC}">
              <c16:uniqueId val="{00000009-E50B-4FD1-88B5-19655D200EE0}"/>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{F0A1B37E-C5E6-4065-94BA-654933583CA4}</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E50B-4FD1-88B5-19655D200EE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{31722F26-29F8-42EA-AFAE-BBE35D8249AC}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E50B-4FD1-88B5-19655D200EE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{E86DCB5C-BC35-435C-B1DF-EDAC4229DF17}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E50B-4FD1-88B5-19655D200EE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{123AC2BA-3B52-4830-BDF0-EE35C6CC19D7}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E50B-4FD1-88B5-19655D200EE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{0951F398-D98C-4DF5-8FC2-3CEEF4C1744D}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E50B-4FD1-88B5-19655D200EE0}"/>
                </c:ext>
              </c:extLst>
            </c:dLbl>
            <c:dLbl>
              <c:idx val="8"/>
              <c:layout/>
              <c:tx>
                <c:strRef>
                  <c:f>公会計指標分析・財政指標組合せ分析表!$BX$72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{1E6FA7F3-010D-44CA-A7BE-25D180F7F65F}</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E50B-4FD1-88B5-19655D200EE0}"/>
                </c:ext>
              </c:extLst>
            </c:dLbl>
            <c:dLbl>
              <c:idx val="16"/>
              <c:layout/>
              <c:tx>
                <c:strRef>
                  <c:f>公会計指標分析・財政指標組合せ分析表!$CF$72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{41B3B4FE-7CFE-4149-9757-554F71211599}</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E50B-4FD1-88B5-19655D200EE0}"/>
                </c:ext>
              </c:extLst>
            </c:dLbl>
            <c:dLbl>
              <c:idx val="24"/>
              <c:layout/>
              <c:tx>
                <c:strRef>
                  <c:f>公会計指標分析・財政指標組合せ分析表!$CN$72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{A19D88F2-CBF9-49CA-913E-8994F08766F4}</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E50B-4FD1-88B5-19655D200EE0}"/>
                </c:ext>
              </c:extLst>
            </c:dLbl>
            <c:dLbl>
              <c:idx val="32"/>
              <c:layout/>
              <c:tx>
                <c:strRef>
                  <c:f>公会計指標分析・財政指標組合せ分析表!$CV$72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{38C302E9-4B3A-4154-A24A-C8E18986ACB8}</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E50B-4FD1-88B5-19655D200EE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12.4</c:v>
                </c:pt>
                <c:pt idx="8">
                  <c:v>11.2</c:v>
                </c:pt>
                <c:pt idx="16">
                  <c:v>10.1</c:v>
                </c:pt>
                <c:pt idx="24">
                  <c:v>9.1</c:v>
                </c:pt>
                <c:pt idx="32">
                  <c:v>8.9</c:v>
                </c:pt>
              </c:numCache>
            </c:numRef>
          </c:xVal>
          <c:yVal>
            <c:numRef>
              <c:f>公会計指標分析・財政指標組合せ分析表!$BP$77:$DC$77</c:f>
              <c:numCache>
                <c:formatCode>#,##0.0;"▲ "#,##0.0</c:formatCode>
                <c:ptCount val="40"/>
                <c:pt idx="0">
                  <c:v>58.8</c:v>
                </c:pt>
                <c:pt idx="8">
                  <c:v>49.7</c:v>
                </c:pt>
                <c:pt idx="16">
                  <c:v>37.200000000000003</c:v>
                </c:pt>
                <c:pt idx="24">
                  <c:v>24</c:v>
                </c:pt>
                <c:pt idx="32">
                  <c:v>19.8</c:v>
                </c:pt>
              </c:numCache>
            </c:numRef>
          </c:yVal>
          <c:smooth val="0"/>
          <c:extLst>
            <c:ext xmlns:c16="http://schemas.microsoft.com/office/drawing/2014/chart" uri="{C3380CC4-5D6E-409C-BE32-E72D297353CC}">
              <c16:uniqueId val="{00000013-E50B-4FD1-88B5-19655D200EE0}"/>
            </c:ext>
          </c:extLst>
        </c:ser>
        <c:dLbls>
          <c:showLegendKey val="0"/>
          <c:showVal val="1"/>
          <c:showCatName val="0"/>
          <c:showSerName val="0"/>
          <c:showPercent val="0"/>
          <c:showBubbleSize val="0"/>
        </c:dLbls>
        <c:axId val="84219776"/>
        <c:axId val="84234240"/>
      </c:scatterChart>
      <c:valAx>
        <c:axId val="84219776"/>
        <c:scaling>
          <c:orientation val="minMax"/>
          <c:max val="12.799999999999999"/>
          <c:min val="8.300000000000000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66"/>
          <c:min val="1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脆弱な財政基盤で地方交付税に大きく依存</a:t>
          </a:r>
          <a:r>
            <a:rPr kumimoji="1" lang="en-US" altLang="ja-JP" sz="1100" baseline="30000">
              <a:solidFill>
                <a:schemeClr val="dk1"/>
              </a:solidFill>
              <a:effectLst/>
              <a:latin typeface="+mn-lt"/>
              <a:ea typeface="+mn-ea"/>
              <a:cs typeface="+mn-cs"/>
            </a:rPr>
            <a:t>※1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している本町では、類似団体の平均を大きく下回っており、今後も人口減少や高齢化などにより、税収の伸びは期待できず、同水準で推移する見込みです。</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引き続き、歳出の削減と税収等の徴収強化の取り組みを通じて、財政基盤の健全化に努めていく必要があります。</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&lt;</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参考</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※1</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歳入総額</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年度普通会計決算</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に対する</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地方交付税の割合＝</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41</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1</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endParaRPr kumimoji="0"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99483</xdr:rowOff>
    </xdr:from>
    <xdr:to>
      <xdr:col>23</xdr:col>
      <xdr:colOff>133350</xdr:colOff>
      <xdr:row>45</xdr:row>
      <xdr:rowOff>114300</xdr:rowOff>
    </xdr:to>
    <xdr:cxnSp macro="">
      <xdr:nvCxnSpPr>
        <xdr:cNvPr id="64" name="直線コネクタ 63"/>
        <xdr:cNvCxnSpPr/>
      </xdr:nvCxnSpPr>
      <xdr:spPr>
        <a:xfrm flipV="1">
          <a:off x="4953000" y="6100233"/>
          <a:ext cx="0" cy="17293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14410</xdr:rowOff>
    </xdr:from>
    <xdr:ext cx="762000" cy="259045"/>
    <xdr:sp macro="" textlink="">
      <xdr:nvSpPr>
        <xdr:cNvPr id="67" name="財政力最大値テキスト"/>
        <xdr:cNvSpPr txBox="1"/>
      </xdr:nvSpPr>
      <xdr:spPr>
        <a:xfrm>
          <a:off x="5041900" y="5843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99483</xdr:rowOff>
    </xdr:from>
    <xdr:to>
      <xdr:col>24</xdr:col>
      <xdr:colOff>12700</xdr:colOff>
      <xdr:row>35</xdr:row>
      <xdr:rowOff>99483</xdr:rowOff>
    </xdr:to>
    <xdr:cxnSp macro="">
      <xdr:nvCxnSpPr>
        <xdr:cNvPr id="68" name="直線コネクタ 67"/>
        <xdr:cNvCxnSpPr/>
      </xdr:nvCxnSpPr>
      <xdr:spPr>
        <a:xfrm>
          <a:off x="4864100" y="6100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45</xdr:row>
      <xdr:rowOff>33867</xdr:rowOff>
    </xdr:from>
    <xdr:to>
      <xdr:col>23</xdr:col>
      <xdr:colOff>133350</xdr:colOff>
      <xdr:row>45</xdr:row>
      <xdr:rowOff>53975</xdr:rowOff>
    </xdr:to>
    <xdr:cxnSp macro="">
      <xdr:nvCxnSpPr>
        <xdr:cNvPr id="69" name="直線コネクタ 68"/>
        <xdr:cNvCxnSpPr/>
      </xdr:nvCxnSpPr>
      <xdr:spPr>
        <a:xfrm flipV="1">
          <a:off x="4114800" y="7749117"/>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60977</xdr:rowOff>
    </xdr:from>
    <xdr:ext cx="762000" cy="259045"/>
    <xdr:sp macro="" textlink="">
      <xdr:nvSpPr>
        <xdr:cNvPr id="70" name="財政力平均値テキスト"/>
        <xdr:cNvSpPr txBox="1"/>
      </xdr:nvSpPr>
      <xdr:spPr>
        <a:xfrm>
          <a:off x="5041900" y="7261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44450</xdr:rowOff>
    </xdr:from>
    <xdr:to>
      <xdr:col>23</xdr:col>
      <xdr:colOff>184150</xdr:colOff>
      <xdr:row>43</xdr:row>
      <xdr:rowOff>146050</xdr:rowOff>
    </xdr:to>
    <xdr:sp macro="" textlink="">
      <xdr:nvSpPr>
        <xdr:cNvPr id="71" name="フローチャート: 判断 70"/>
        <xdr:cNvSpPr/>
      </xdr:nvSpPr>
      <xdr:spPr>
        <a:xfrm>
          <a:off x="49022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45</xdr:row>
      <xdr:rowOff>53975</xdr:rowOff>
    </xdr:from>
    <xdr:to>
      <xdr:col>19</xdr:col>
      <xdr:colOff>133350</xdr:colOff>
      <xdr:row>45</xdr:row>
      <xdr:rowOff>53975</xdr:rowOff>
    </xdr:to>
    <xdr:cxnSp macro="">
      <xdr:nvCxnSpPr>
        <xdr:cNvPr id="72" name="直線コネクタ 71"/>
        <xdr:cNvCxnSpPr/>
      </xdr:nvCxnSpPr>
      <xdr:spPr>
        <a:xfrm>
          <a:off x="3225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64558</xdr:rowOff>
    </xdr:from>
    <xdr:to>
      <xdr:col>19</xdr:col>
      <xdr:colOff>184150</xdr:colOff>
      <xdr:row>43</xdr:row>
      <xdr:rowOff>166158</xdr:rowOff>
    </xdr:to>
    <xdr:sp macro="" textlink="">
      <xdr:nvSpPr>
        <xdr:cNvPr id="73" name="フローチャート: 判断 72"/>
        <xdr:cNvSpPr/>
      </xdr:nvSpPr>
      <xdr:spPr>
        <a:xfrm>
          <a:off x="4064000" y="743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4885</xdr:rowOff>
    </xdr:from>
    <xdr:ext cx="736600" cy="259045"/>
    <xdr:sp macro="" textlink="">
      <xdr:nvSpPr>
        <xdr:cNvPr id="74" name="テキスト ボックス 73"/>
        <xdr:cNvSpPr txBox="1"/>
      </xdr:nvSpPr>
      <xdr:spPr>
        <a:xfrm>
          <a:off x="3733800" y="7205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45</xdr:row>
      <xdr:rowOff>53975</xdr:rowOff>
    </xdr:from>
    <xdr:to>
      <xdr:col>15</xdr:col>
      <xdr:colOff>82550</xdr:colOff>
      <xdr:row>45</xdr:row>
      <xdr:rowOff>53975</xdr:rowOff>
    </xdr:to>
    <xdr:cxnSp macro="">
      <xdr:nvCxnSpPr>
        <xdr:cNvPr id="75" name="直線コネクタ 74"/>
        <xdr:cNvCxnSpPr/>
      </xdr:nvCxnSpPr>
      <xdr:spPr>
        <a:xfrm>
          <a:off x="2336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124883</xdr:rowOff>
    </xdr:from>
    <xdr:to>
      <xdr:col>15</xdr:col>
      <xdr:colOff>133350</xdr:colOff>
      <xdr:row>44</xdr:row>
      <xdr:rowOff>55033</xdr:rowOff>
    </xdr:to>
    <xdr:sp macro="" textlink="">
      <xdr:nvSpPr>
        <xdr:cNvPr id="76" name="フローチャート: 判断 75"/>
        <xdr:cNvSpPr/>
      </xdr:nvSpPr>
      <xdr:spPr>
        <a:xfrm>
          <a:off x="3175000" y="7497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65210</xdr:rowOff>
    </xdr:from>
    <xdr:ext cx="762000" cy="259045"/>
    <xdr:sp macro="" textlink="">
      <xdr:nvSpPr>
        <xdr:cNvPr id="77" name="テキスト ボックス 76"/>
        <xdr:cNvSpPr txBox="1"/>
      </xdr:nvSpPr>
      <xdr:spPr>
        <a:xfrm>
          <a:off x="2844800" y="7266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45</xdr:row>
      <xdr:rowOff>53975</xdr:rowOff>
    </xdr:from>
    <xdr:to>
      <xdr:col>11</xdr:col>
      <xdr:colOff>31750</xdr:colOff>
      <xdr:row>45</xdr:row>
      <xdr:rowOff>53975</xdr:rowOff>
    </xdr:to>
    <xdr:cxnSp macro="">
      <xdr:nvCxnSpPr>
        <xdr:cNvPr id="78" name="直線コネクタ 77"/>
        <xdr:cNvCxnSpPr/>
      </xdr:nvCxnSpPr>
      <xdr:spPr>
        <a:xfrm>
          <a:off x="1447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144992</xdr:rowOff>
    </xdr:from>
    <xdr:to>
      <xdr:col>11</xdr:col>
      <xdr:colOff>82550</xdr:colOff>
      <xdr:row>44</xdr:row>
      <xdr:rowOff>75142</xdr:rowOff>
    </xdr:to>
    <xdr:sp macro="" textlink="">
      <xdr:nvSpPr>
        <xdr:cNvPr id="79" name="フローチャート: 判断 78"/>
        <xdr:cNvSpPr/>
      </xdr:nvSpPr>
      <xdr:spPr>
        <a:xfrm>
          <a:off x="2286000" y="7517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85319</xdr:rowOff>
    </xdr:from>
    <xdr:ext cx="762000" cy="259045"/>
    <xdr:sp macro="" textlink="">
      <xdr:nvSpPr>
        <xdr:cNvPr id="80" name="テキスト ボックス 79"/>
        <xdr:cNvSpPr txBox="1"/>
      </xdr:nvSpPr>
      <xdr:spPr>
        <a:xfrm>
          <a:off x="1955800" y="7286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144992</xdr:rowOff>
    </xdr:from>
    <xdr:to>
      <xdr:col>7</xdr:col>
      <xdr:colOff>31750</xdr:colOff>
      <xdr:row>44</xdr:row>
      <xdr:rowOff>75142</xdr:rowOff>
    </xdr:to>
    <xdr:sp macro="" textlink="">
      <xdr:nvSpPr>
        <xdr:cNvPr id="81" name="フローチャート: 判断 80"/>
        <xdr:cNvSpPr/>
      </xdr:nvSpPr>
      <xdr:spPr>
        <a:xfrm>
          <a:off x="1397000" y="7517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85319</xdr:rowOff>
    </xdr:from>
    <xdr:ext cx="762000" cy="259045"/>
    <xdr:sp macro="" textlink="">
      <xdr:nvSpPr>
        <xdr:cNvPr id="82" name="テキスト ボックス 81"/>
        <xdr:cNvSpPr txBox="1"/>
      </xdr:nvSpPr>
      <xdr:spPr>
        <a:xfrm>
          <a:off x="1066800" y="7286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154517</xdr:rowOff>
    </xdr:from>
    <xdr:to>
      <xdr:col>23</xdr:col>
      <xdr:colOff>184150</xdr:colOff>
      <xdr:row>45</xdr:row>
      <xdr:rowOff>84667</xdr:rowOff>
    </xdr:to>
    <xdr:sp macro="" textlink="">
      <xdr:nvSpPr>
        <xdr:cNvPr id="88" name="楕円 87"/>
        <xdr:cNvSpPr/>
      </xdr:nvSpPr>
      <xdr:spPr>
        <a:xfrm>
          <a:off x="49022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50394</xdr:rowOff>
    </xdr:from>
    <xdr:ext cx="762000" cy="259045"/>
    <xdr:sp macro="" textlink="">
      <xdr:nvSpPr>
        <xdr:cNvPr id="89" name="財政力該当値テキスト"/>
        <xdr:cNvSpPr txBox="1"/>
      </xdr:nvSpPr>
      <xdr:spPr>
        <a:xfrm>
          <a:off x="5041900" y="7594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45</xdr:row>
      <xdr:rowOff>3175</xdr:rowOff>
    </xdr:from>
    <xdr:to>
      <xdr:col>19</xdr:col>
      <xdr:colOff>184150</xdr:colOff>
      <xdr:row>45</xdr:row>
      <xdr:rowOff>104775</xdr:rowOff>
    </xdr:to>
    <xdr:sp macro="" textlink="">
      <xdr:nvSpPr>
        <xdr:cNvPr id="90" name="楕円 89"/>
        <xdr:cNvSpPr/>
      </xdr:nvSpPr>
      <xdr:spPr>
        <a:xfrm>
          <a:off x="4064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89552</xdr:rowOff>
    </xdr:from>
    <xdr:ext cx="736600" cy="259045"/>
    <xdr:sp macro="" textlink="">
      <xdr:nvSpPr>
        <xdr:cNvPr id="91" name="テキスト ボックス 90"/>
        <xdr:cNvSpPr txBox="1"/>
      </xdr:nvSpPr>
      <xdr:spPr>
        <a:xfrm>
          <a:off x="3733800" y="7804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45</xdr:row>
      <xdr:rowOff>3175</xdr:rowOff>
    </xdr:from>
    <xdr:to>
      <xdr:col>15</xdr:col>
      <xdr:colOff>133350</xdr:colOff>
      <xdr:row>45</xdr:row>
      <xdr:rowOff>104775</xdr:rowOff>
    </xdr:to>
    <xdr:sp macro="" textlink="">
      <xdr:nvSpPr>
        <xdr:cNvPr id="92" name="楕円 91"/>
        <xdr:cNvSpPr/>
      </xdr:nvSpPr>
      <xdr:spPr>
        <a:xfrm>
          <a:off x="3175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89552</xdr:rowOff>
    </xdr:from>
    <xdr:ext cx="762000" cy="259045"/>
    <xdr:sp macro="" textlink="">
      <xdr:nvSpPr>
        <xdr:cNvPr id="93" name="テキスト ボックス 92"/>
        <xdr:cNvSpPr txBox="1"/>
      </xdr:nvSpPr>
      <xdr:spPr>
        <a:xfrm>
          <a:off x="2844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45</xdr:row>
      <xdr:rowOff>3175</xdr:rowOff>
    </xdr:from>
    <xdr:to>
      <xdr:col>11</xdr:col>
      <xdr:colOff>82550</xdr:colOff>
      <xdr:row>45</xdr:row>
      <xdr:rowOff>104775</xdr:rowOff>
    </xdr:to>
    <xdr:sp macro="" textlink="">
      <xdr:nvSpPr>
        <xdr:cNvPr id="94" name="楕円 93"/>
        <xdr:cNvSpPr/>
      </xdr:nvSpPr>
      <xdr:spPr>
        <a:xfrm>
          <a:off x="2286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89552</xdr:rowOff>
    </xdr:from>
    <xdr:ext cx="762000" cy="259045"/>
    <xdr:sp macro="" textlink="">
      <xdr:nvSpPr>
        <xdr:cNvPr id="95" name="テキスト ボックス 94"/>
        <xdr:cNvSpPr txBox="1"/>
      </xdr:nvSpPr>
      <xdr:spPr>
        <a:xfrm>
          <a:off x="1955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45</xdr:row>
      <xdr:rowOff>3175</xdr:rowOff>
    </xdr:from>
    <xdr:to>
      <xdr:col>7</xdr:col>
      <xdr:colOff>31750</xdr:colOff>
      <xdr:row>45</xdr:row>
      <xdr:rowOff>104775</xdr:rowOff>
    </xdr:to>
    <xdr:sp macro="" textlink="">
      <xdr:nvSpPr>
        <xdr:cNvPr id="96" name="楕円 95"/>
        <xdr:cNvSpPr/>
      </xdr:nvSpPr>
      <xdr:spPr>
        <a:xfrm>
          <a:off x="1397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89552</xdr:rowOff>
    </xdr:from>
    <xdr:ext cx="762000" cy="259045"/>
    <xdr:sp macro="" textlink="">
      <xdr:nvSpPr>
        <xdr:cNvPr id="97" name="テキスト ボックス 96"/>
        <xdr:cNvSpPr txBox="1"/>
      </xdr:nvSpPr>
      <xdr:spPr>
        <a:xfrm>
          <a:off x="1066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a:t>
          </a:r>
          <a:r>
            <a:rPr kumimoji="1" lang="ja-JP" altLang="en-US" sz="1000">
              <a:latin typeface="ＭＳ Ｐゴシック" panose="020B0600070205080204" pitchFamily="50" charset="-128"/>
              <a:ea typeface="ＭＳ Ｐゴシック" panose="020B0600070205080204" pitchFamily="50" charset="-128"/>
            </a:rPr>
            <a:t>分母となる歳入の経常一般財源では、町税や各種交付金、臨時財政対策債の増加分が、普通交付税等の減少分を上回り、分母全体では増加となりました。</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　しかしながら、分子となる歳出の経常経費充当一般財源で、公債費や物件費等の増加が、人件費や扶助費の減少を上回り分子全体でも増加となり、また、分母の増加分を上回ったことから経常収支比率は増加し、前年度から０．５ポイント増加の９２．１％となりました。</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　比率増加の主な要因は、歳出の経常経費充当一般財源（分子）で</a:t>
          </a:r>
          <a:r>
            <a:rPr kumimoji="1" lang="ja-JP" altLang="ja-JP" sz="1000">
              <a:solidFill>
                <a:schemeClr val="dk1"/>
              </a:solidFill>
              <a:effectLst/>
              <a:latin typeface="ＭＳ Ｐゴシック" panose="020B0600070205080204" pitchFamily="50" charset="-128"/>
              <a:ea typeface="ＭＳ Ｐゴシック" panose="020B0600070205080204" pitchFamily="50" charset="-128"/>
              <a:cs typeface="+mn-cs"/>
            </a:rPr>
            <a:t>大型事業による起債の元金償還が始まったことによる</a:t>
          </a:r>
          <a:r>
            <a:rPr kumimoji="1" lang="ja-JP" altLang="en-US" sz="1000">
              <a:latin typeface="ＭＳ Ｐゴシック" panose="020B0600070205080204" pitchFamily="50" charset="-128"/>
              <a:ea typeface="ＭＳ Ｐゴシック" panose="020B0600070205080204" pitchFamily="50" charset="-128"/>
            </a:rPr>
            <a:t>公債費の増や保守・リース料などの増加による物件費の増によるものが大きく、また、歳入（分母）における普通交付税の縮減等、依存財源の減少も見込まれることから、今後も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4" name="直線コネクタ 113"/>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5" name="テキスト ボックス 114"/>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6" name="直線コネクタ 115"/>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7" name="テキスト ボックス 116"/>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8" name="直線コネクタ 117"/>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9" name="テキスト ボックス 118"/>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0" name="直線コネクタ 119"/>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1" name="テキスト ボックス 120"/>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127000</xdr:rowOff>
    </xdr:from>
    <xdr:to>
      <xdr:col>23</xdr:col>
      <xdr:colOff>133350</xdr:colOff>
      <xdr:row>65</xdr:row>
      <xdr:rowOff>46482</xdr:rowOff>
    </xdr:to>
    <xdr:cxnSp macro="">
      <xdr:nvCxnSpPr>
        <xdr:cNvPr id="125" name="直線コネクタ 124"/>
        <xdr:cNvCxnSpPr/>
      </xdr:nvCxnSpPr>
      <xdr:spPr>
        <a:xfrm flipV="1">
          <a:off x="4953000" y="10071100"/>
          <a:ext cx="0" cy="11196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18559</xdr:rowOff>
    </xdr:from>
    <xdr:ext cx="762000" cy="259045"/>
    <xdr:sp macro="" textlink="">
      <xdr:nvSpPr>
        <xdr:cNvPr id="126" name="財政構造の弾力性最小値テキスト"/>
        <xdr:cNvSpPr txBox="1"/>
      </xdr:nvSpPr>
      <xdr:spPr>
        <a:xfrm>
          <a:off x="5041900" y="11162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46482</xdr:rowOff>
    </xdr:from>
    <xdr:to>
      <xdr:col>24</xdr:col>
      <xdr:colOff>12700</xdr:colOff>
      <xdr:row>65</xdr:row>
      <xdr:rowOff>46482</xdr:rowOff>
    </xdr:to>
    <xdr:cxnSp macro="">
      <xdr:nvCxnSpPr>
        <xdr:cNvPr id="127" name="直線コネクタ 126"/>
        <xdr:cNvCxnSpPr/>
      </xdr:nvCxnSpPr>
      <xdr:spPr>
        <a:xfrm>
          <a:off x="4864100" y="11190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41927</xdr:rowOff>
    </xdr:from>
    <xdr:ext cx="762000" cy="259045"/>
    <xdr:sp macro="" textlink="">
      <xdr:nvSpPr>
        <xdr:cNvPr id="128" name="財政構造の弾力性最大値テキスト"/>
        <xdr:cNvSpPr txBox="1"/>
      </xdr:nvSpPr>
      <xdr:spPr>
        <a:xfrm>
          <a:off x="5041900" y="981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127000</xdr:rowOff>
    </xdr:from>
    <xdr:to>
      <xdr:col>24</xdr:col>
      <xdr:colOff>12700</xdr:colOff>
      <xdr:row>58</xdr:row>
      <xdr:rowOff>127000</xdr:rowOff>
    </xdr:to>
    <xdr:cxnSp macro="">
      <xdr:nvCxnSpPr>
        <xdr:cNvPr id="129" name="直線コネクタ 128"/>
        <xdr:cNvCxnSpPr/>
      </xdr:nvCxnSpPr>
      <xdr:spPr>
        <a:xfrm>
          <a:off x="4864100" y="1007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1016</xdr:rowOff>
    </xdr:from>
    <xdr:to>
      <xdr:col>23</xdr:col>
      <xdr:colOff>133350</xdr:colOff>
      <xdr:row>62</xdr:row>
      <xdr:rowOff>25146</xdr:rowOff>
    </xdr:to>
    <xdr:cxnSp macro="">
      <xdr:nvCxnSpPr>
        <xdr:cNvPr id="130" name="直線コネクタ 129"/>
        <xdr:cNvCxnSpPr/>
      </xdr:nvCxnSpPr>
      <xdr:spPr>
        <a:xfrm>
          <a:off x="4114800" y="10630916"/>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46499</xdr:rowOff>
    </xdr:from>
    <xdr:ext cx="762000" cy="259045"/>
    <xdr:sp macro="" textlink="">
      <xdr:nvSpPr>
        <xdr:cNvPr id="131" name="財政構造の弾力性平均値テキスト"/>
        <xdr:cNvSpPr txBox="1"/>
      </xdr:nvSpPr>
      <xdr:spPr>
        <a:xfrm>
          <a:off x="5041900" y="103334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29972</xdr:rowOff>
    </xdr:from>
    <xdr:to>
      <xdr:col>23</xdr:col>
      <xdr:colOff>184150</xdr:colOff>
      <xdr:row>61</xdr:row>
      <xdr:rowOff>131572</xdr:rowOff>
    </xdr:to>
    <xdr:sp macro="" textlink="">
      <xdr:nvSpPr>
        <xdr:cNvPr id="132" name="フローチャート: 判断 131"/>
        <xdr:cNvSpPr/>
      </xdr:nvSpPr>
      <xdr:spPr>
        <a:xfrm>
          <a:off x="4902200" y="1048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15748</xdr:rowOff>
    </xdr:from>
    <xdr:to>
      <xdr:col>19</xdr:col>
      <xdr:colOff>133350</xdr:colOff>
      <xdr:row>62</xdr:row>
      <xdr:rowOff>1016</xdr:rowOff>
    </xdr:to>
    <xdr:cxnSp macro="">
      <xdr:nvCxnSpPr>
        <xdr:cNvPr id="133" name="直線コネクタ 132"/>
        <xdr:cNvCxnSpPr/>
      </xdr:nvCxnSpPr>
      <xdr:spPr>
        <a:xfrm>
          <a:off x="3225800" y="10302748"/>
          <a:ext cx="889000" cy="328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133858</xdr:rowOff>
    </xdr:from>
    <xdr:to>
      <xdr:col>19</xdr:col>
      <xdr:colOff>184150</xdr:colOff>
      <xdr:row>61</xdr:row>
      <xdr:rowOff>64008</xdr:rowOff>
    </xdr:to>
    <xdr:sp macro="" textlink="">
      <xdr:nvSpPr>
        <xdr:cNvPr id="134" name="フローチャート: 判断 133"/>
        <xdr:cNvSpPr/>
      </xdr:nvSpPr>
      <xdr:spPr>
        <a:xfrm>
          <a:off x="4064000" y="10420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74185</xdr:rowOff>
    </xdr:from>
    <xdr:ext cx="736600" cy="259045"/>
    <xdr:sp macro="" textlink="">
      <xdr:nvSpPr>
        <xdr:cNvPr id="135" name="テキスト ボックス 134"/>
        <xdr:cNvSpPr txBox="1"/>
      </xdr:nvSpPr>
      <xdr:spPr>
        <a:xfrm>
          <a:off x="3733800" y="101897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15748</xdr:rowOff>
    </xdr:from>
    <xdr:to>
      <xdr:col>15</xdr:col>
      <xdr:colOff>82550</xdr:colOff>
      <xdr:row>60</xdr:row>
      <xdr:rowOff>112268</xdr:rowOff>
    </xdr:to>
    <xdr:cxnSp macro="">
      <xdr:nvCxnSpPr>
        <xdr:cNvPr id="136" name="直線コネクタ 135"/>
        <xdr:cNvCxnSpPr/>
      </xdr:nvCxnSpPr>
      <xdr:spPr>
        <a:xfrm flipV="1">
          <a:off x="2336800" y="10302748"/>
          <a:ext cx="8890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165354</xdr:rowOff>
    </xdr:from>
    <xdr:to>
      <xdr:col>15</xdr:col>
      <xdr:colOff>133350</xdr:colOff>
      <xdr:row>60</xdr:row>
      <xdr:rowOff>95504</xdr:rowOff>
    </xdr:to>
    <xdr:sp macro="" textlink="">
      <xdr:nvSpPr>
        <xdr:cNvPr id="137" name="フローチャート: 判断 136"/>
        <xdr:cNvSpPr/>
      </xdr:nvSpPr>
      <xdr:spPr>
        <a:xfrm>
          <a:off x="3175000" y="10280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80281</xdr:rowOff>
    </xdr:from>
    <xdr:ext cx="762000" cy="259045"/>
    <xdr:sp macro="" textlink="">
      <xdr:nvSpPr>
        <xdr:cNvPr id="138" name="テキスト ボックス 137"/>
        <xdr:cNvSpPr txBox="1"/>
      </xdr:nvSpPr>
      <xdr:spPr>
        <a:xfrm>
          <a:off x="2844800" y="10367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134112</xdr:rowOff>
    </xdr:from>
    <xdr:to>
      <xdr:col>11</xdr:col>
      <xdr:colOff>31750</xdr:colOff>
      <xdr:row>60</xdr:row>
      <xdr:rowOff>112268</xdr:rowOff>
    </xdr:to>
    <xdr:cxnSp macro="">
      <xdr:nvCxnSpPr>
        <xdr:cNvPr id="139" name="直線コネクタ 138"/>
        <xdr:cNvCxnSpPr/>
      </xdr:nvCxnSpPr>
      <xdr:spPr>
        <a:xfrm>
          <a:off x="1447800" y="10249662"/>
          <a:ext cx="889000" cy="149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61468</xdr:rowOff>
    </xdr:from>
    <xdr:to>
      <xdr:col>11</xdr:col>
      <xdr:colOff>82550</xdr:colOff>
      <xdr:row>60</xdr:row>
      <xdr:rowOff>163068</xdr:rowOff>
    </xdr:to>
    <xdr:sp macro="" textlink="">
      <xdr:nvSpPr>
        <xdr:cNvPr id="140" name="フローチャート: 判断 139"/>
        <xdr:cNvSpPr/>
      </xdr:nvSpPr>
      <xdr:spPr>
        <a:xfrm>
          <a:off x="2286000" y="10348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1795</xdr:rowOff>
    </xdr:from>
    <xdr:ext cx="762000" cy="259045"/>
    <xdr:sp macro="" textlink="">
      <xdr:nvSpPr>
        <xdr:cNvPr id="141" name="テキスト ボックス 140"/>
        <xdr:cNvSpPr txBox="1"/>
      </xdr:nvSpPr>
      <xdr:spPr>
        <a:xfrm>
          <a:off x="1955800" y="1011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3556</xdr:rowOff>
    </xdr:from>
    <xdr:to>
      <xdr:col>7</xdr:col>
      <xdr:colOff>31750</xdr:colOff>
      <xdr:row>60</xdr:row>
      <xdr:rowOff>105156</xdr:rowOff>
    </xdr:to>
    <xdr:sp macro="" textlink="">
      <xdr:nvSpPr>
        <xdr:cNvPr id="142" name="フローチャート: 判断 141"/>
        <xdr:cNvSpPr/>
      </xdr:nvSpPr>
      <xdr:spPr>
        <a:xfrm>
          <a:off x="1397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89933</xdr:rowOff>
    </xdr:from>
    <xdr:ext cx="762000" cy="259045"/>
    <xdr:sp macro="" textlink="">
      <xdr:nvSpPr>
        <xdr:cNvPr id="143" name="テキスト ボックス 142"/>
        <xdr:cNvSpPr txBox="1"/>
      </xdr:nvSpPr>
      <xdr:spPr>
        <a:xfrm>
          <a:off x="1066800" y="10376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145796</xdr:rowOff>
    </xdr:from>
    <xdr:to>
      <xdr:col>23</xdr:col>
      <xdr:colOff>184150</xdr:colOff>
      <xdr:row>62</xdr:row>
      <xdr:rowOff>75946</xdr:rowOff>
    </xdr:to>
    <xdr:sp macro="" textlink="">
      <xdr:nvSpPr>
        <xdr:cNvPr id="149" name="楕円 148"/>
        <xdr:cNvSpPr/>
      </xdr:nvSpPr>
      <xdr:spPr>
        <a:xfrm>
          <a:off x="4902200" y="10604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117873</xdr:rowOff>
    </xdr:from>
    <xdr:ext cx="762000" cy="259045"/>
    <xdr:sp macro="" textlink="">
      <xdr:nvSpPr>
        <xdr:cNvPr id="150" name="財政構造の弾力性該当値テキスト"/>
        <xdr:cNvSpPr txBox="1"/>
      </xdr:nvSpPr>
      <xdr:spPr>
        <a:xfrm>
          <a:off x="5041900" y="10576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121666</xdr:rowOff>
    </xdr:from>
    <xdr:to>
      <xdr:col>19</xdr:col>
      <xdr:colOff>184150</xdr:colOff>
      <xdr:row>62</xdr:row>
      <xdr:rowOff>51816</xdr:rowOff>
    </xdr:to>
    <xdr:sp macro="" textlink="">
      <xdr:nvSpPr>
        <xdr:cNvPr id="151" name="楕円 150"/>
        <xdr:cNvSpPr/>
      </xdr:nvSpPr>
      <xdr:spPr>
        <a:xfrm>
          <a:off x="4064000" y="10580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36593</xdr:rowOff>
    </xdr:from>
    <xdr:ext cx="736600" cy="259045"/>
    <xdr:sp macro="" textlink="">
      <xdr:nvSpPr>
        <xdr:cNvPr id="152" name="テキスト ボックス 151"/>
        <xdr:cNvSpPr txBox="1"/>
      </xdr:nvSpPr>
      <xdr:spPr>
        <a:xfrm>
          <a:off x="3733800" y="106664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136398</xdr:rowOff>
    </xdr:from>
    <xdr:to>
      <xdr:col>15</xdr:col>
      <xdr:colOff>133350</xdr:colOff>
      <xdr:row>60</xdr:row>
      <xdr:rowOff>66548</xdr:rowOff>
    </xdr:to>
    <xdr:sp macro="" textlink="">
      <xdr:nvSpPr>
        <xdr:cNvPr id="153" name="楕円 152"/>
        <xdr:cNvSpPr/>
      </xdr:nvSpPr>
      <xdr:spPr>
        <a:xfrm>
          <a:off x="3175000" y="10251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76725</xdr:rowOff>
    </xdr:from>
    <xdr:ext cx="762000" cy="259045"/>
    <xdr:sp macro="" textlink="">
      <xdr:nvSpPr>
        <xdr:cNvPr id="154" name="テキスト ボックス 153"/>
        <xdr:cNvSpPr txBox="1"/>
      </xdr:nvSpPr>
      <xdr:spPr>
        <a:xfrm>
          <a:off x="2844800" y="10020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61468</xdr:rowOff>
    </xdr:from>
    <xdr:to>
      <xdr:col>11</xdr:col>
      <xdr:colOff>82550</xdr:colOff>
      <xdr:row>60</xdr:row>
      <xdr:rowOff>163068</xdr:rowOff>
    </xdr:to>
    <xdr:sp macro="" textlink="">
      <xdr:nvSpPr>
        <xdr:cNvPr id="155" name="楕円 154"/>
        <xdr:cNvSpPr/>
      </xdr:nvSpPr>
      <xdr:spPr>
        <a:xfrm>
          <a:off x="2286000" y="10348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147845</xdr:rowOff>
    </xdr:from>
    <xdr:ext cx="762000" cy="259045"/>
    <xdr:sp macro="" textlink="">
      <xdr:nvSpPr>
        <xdr:cNvPr id="156" name="テキスト ボックス 155"/>
        <xdr:cNvSpPr txBox="1"/>
      </xdr:nvSpPr>
      <xdr:spPr>
        <a:xfrm>
          <a:off x="1955800" y="10434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83312</xdr:rowOff>
    </xdr:from>
    <xdr:to>
      <xdr:col>7</xdr:col>
      <xdr:colOff>31750</xdr:colOff>
      <xdr:row>60</xdr:row>
      <xdr:rowOff>13462</xdr:rowOff>
    </xdr:to>
    <xdr:sp macro="" textlink="">
      <xdr:nvSpPr>
        <xdr:cNvPr id="157" name="楕円 156"/>
        <xdr:cNvSpPr/>
      </xdr:nvSpPr>
      <xdr:spPr>
        <a:xfrm>
          <a:off x="1397000" y="10198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23639</xdr:rowOff>
    </xdr:from>
    <xdr:ext cx="762000" cy="259045"/>
    <xdr:sp macro="" textlink="">
      <xdr:nvSpPr>
        <xdr:cNvPr id="158" name="テキスト ボックス 157"/>
        <xdr:cNvSpPr txBox="1"/>
      </xdr:nvSpPr>
      <xdr:spPr>
        <a:xfrm>
          <a:off x="1066800" y="99677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[286,516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本町は県下一広大な行政面積を有しており集落も点在しているため、重点的かつ集中的な施設整備が困難であり、公共施設が点在していることが類似団体の平均を上回る要因</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の１つ</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と考えられます。また、ふるさと納税の</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更なる</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取組強化（</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返礼品代等</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の増加）</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や、</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1" lang="en-US"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28</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年度から</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開始した</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廃棄物処理施設の包括的長期民間委託契約（債務負担）</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等に伴い、</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物件費が大きく増加して</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います。ふるさと納税制度は</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本町にとって自主財源の確保につながる</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重要な取り組み（</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必要経費</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ではあるものの、各団体の裁量に委ねられている</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必要</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経費</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（返礼品代等）</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については</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可能な限り圧縮していく必要があります。</a:t>
          </a:r>
          <a:endParaRPr kumimoji="0"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なお、人件費については定員管理適正化計画に基づく職員の適正規模・配置に努めているところですが、一方で、今後</a:t>
          </a:r>
          <a:r>
            <a:rPr kumimoji="1" lang="ja-JP" altLang="en-US"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についても</a:t>
          </a:r>
          <a:r>
            <a:rPr kumimoji="1"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臨時職員の雇用や委託での対応等により物件費の増加が予想されるため、ＰＤＣＡサイクルを確立させ事務事業全般の見直しによる削減を図っていく必要があります。</a:t>
          </a:r>
          <a:endParaRPr kumimoji="0" lang="ja-JP" altLang="ja-JP" sz="9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oneCellAnchor>
    <xdr:from>
      <xdr:col>3</xdr:col>
      <xdr:colOff>95250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5" name="直線コネクタ 174"/>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6" name="テキスト ボックス 175"/>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7" name="直線コネクタ 176"/>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8" name="テキスト ボックス 177"/>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9" name="直線コネクタ 178"/>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0" name="テキスト ボックス 179"/>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1" name="直線コネクタ 180"/>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2" name="テキスト ボックス 181"/>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3" name="直線コネクタ 182"/>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4" name="テキスト ボックス 183"/>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109378</xdr:rowOff>
    </xdr:from>
    <xdr:to>
      <xdr:col>23</xdr:col>
      <xdr:colOff>133350</xdr:colOff>
      <xdr:row>88</xdr:row>
      <xdr:rowOff>124684</xdr:rowOff>
    </xdr:to>
    <xdr:cxnSp macro="">
      <xdr:nvCxnSpPr>
        <xdr:cNvPr id="186" name="直線コネクタ 185"/>
        <xdr:cNvCxnSpPr/>
      </xdr:nvCxnSpPr>
      <xdr:spPr>
        <a:xfrm flipV="1">
          <a:off x="4953000" y="13996828"/>
          <a:ext cx="0" cy="12154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96761</xdr:rowOff>
    </xdr:from>
    <xdr:ext cx="762000" cy="259045"/>
    <xdr:sp macro="" textlink="">
      <xdr:nvSpPr>
        <xdr:cNvPr id="187" name="人件費・物件費等の状況最小値テキスト"/>
        <xdr:cNvSpPr txBox="1"/>
      </xdr:nvSpPr>
      <xdr:spPr>
        <a:xfrm>
          <a:off x="5041900" y="1518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375,836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124684</xdr:rowOff>
    </xdr:from>
    <xdr:to>
      <xdr:col>24</xdr:col>
      <xdr:colOff>12700</xdr:colOff>
      <xdr:row>88</xdr:row>
      <xdr:rowOff>124684</xdr:rowOff>
    </xdr:to>
    <xdr:cxnSp macro="">
      <xdr:nvCxnSpPr>
        <xdr:cNvPr id="188" name="直線コネクタ 187"/>
        <xdr:cNvCxnSpPr/>
      </xdr:nvCxnSpPr>
      <xdr:spPr>
        <a:xfrm>
          <a:off x="4864100" y="1521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24305</xdr:rowOff>
    </xdr:from>
    <xdr:ext cx="762000" cy="259045"/>
    <xdr:sp macro="" textlink="">
      <xdr:nvSpPr>
        <xdr:cNvPr id="189" name="人件費・物件費等の状況最大値テキスト"/>
        <xdr:cNvSpPr txBox="1"/>
      </xdr:nvSpPr>
      <xdr:spPr>
        <a:xfrm>
          <a:off x="5041900" y="13740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109378</xdr:rowOff>
    </xdr:from>
    <xdr:to>
      <xdr:col>24</xdr:col>
      <xdr:colOff>12700</xdr:colOff>
      <xdr:row>81</xdr:row>
      <xdr:rowOff>109378</xdr:rowOff>
    </xdr:to>
    <xdr:cxnSp macro="">
      <xdr:nvCxnSpPr>
        <xdr:cNvPr id="190" name="直線コネクタ 189"/>
        <xdr:cNvCxnSpPr/>
      </xdr:nvCxnSpPr>
      <xdr:spPr>
        <a:xfrm>
          <a:off x="4864100" y="13996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86</xdr:row>
      <xdr:rowOff>11281</xdr:rowOff>
    </xdr:from>
    <xdr:to>
      <xdr:col>23</xdr:col>
      <xdr:colOff>133350</xdr:colOff>
      <xdr:row>86</xdr:row>
      <xdr:rowOff>36526</xdr:rowOff>
    </xdr:to>
    <xdr:cxnSp macro="">
      <xdr:nvCxnSpPr>
        <xdr:cNvPr id="191" name="直線コネクタ 190"/>
        <xdr:cNvCxnSpPr/>
      </xdr:nvCxnSpPr>
      <xdr:spPr>
        <a:xfrm>
          <a:off x="4114800" y="14755981"/>
          <a:ext cx="838200" cy="2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47395</xdr:rowOff>
    </xdr:from>
    <xdr:ext cx="762000" cy="259045"/>
    <xdr:sp macro="" textlink="">
      <xdr:nvSpPr>
        <xdr:cNvPr id="192" name="人件費・物件費等の状況平均値テキスト"/>
        <xdr:cNvSpPr txBox="1"/>
      </xdr:nvSpPr>
      <xdr:spPr>
        <a:xfrm>
          <a:off x="5041900" y="1410629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30868</xdr:rowOff>
    </xdr:from>
    <xdr:to>
      <xdr:col>23</xdr:col>
      <xdr:colOff>184150</xdr:colOff>
      <xdr:row>83</xdr:row>
      <xdr:rowOff>132468</xdr:rowOff>
    </xdr:to>
    <xdr:sp macro="" textlink="">
      <xdr:nvSpPr>
        <xdr:cNvPr id="193" name="フローチャート: 判断 192"/>
        <xdr:cNvSpPr/>
      </xdr:nvSpPr>
      <xdr:spPr>
        <a:xfrm>
          <a:off x="4902200" y="14261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85</xdr:row>
      <xdr:rowOff>78663</xdr:rowOff>
    </xdr:from>
    <xdr:to>
      <xdr:col>19</xdr:col>
      <xdr:colOff>133350</xdr:colOff>
      <xdr:row>86</xdr:row>
      <xdr:rowOff>11281</xdr:rowOff>
    </xdr:to>
    <xdr:cxnSp macro="">
      <xdr:nvCxnSpPr>
        <xdr:cNvPr id="194" name="直線コネクタ 193"/>
        <xdr:cNvCxnSpPr/>
      </xdr:nvCxnSpPr>
      <xdr:spPr>
        <a:xfrm>
          <a:off x="3225800" y="14651913"/>
          <a:ext cx="889000" cy="104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12162</xdr:rowOff>
    </xdr:from>
    <xdr:to>
      <xdr:col>19</xdr:col>
      <xdr:colOff>184150</xdr:colOff>
      <xdr:row>83</xdr:row>
      <xdr:rowOff>113762</xdr:rowOff>
    </xdr:to>
    <xdr:sp macro="" textlink="">
      <xdr:nvSpPr>
        <xdr:cNvPr id="195" name="フローチャート: 判断 194"/>
        <xdr:cNvSpPr/>
      </xdr:nvSpPr>
      <xdr:spPr>
        <a:xfrm>
          <a:off x="4064000" y="14242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123939</xdr:rowOff>
    </xdr:from>
    <xdr:ext cx="736600" cy="259045"/>
    <xdr:sp macro="" textlink="">
      <xdr:nvSpPr>
        <xdr:cNvPr id="196" name="テキスト ボックス 195"/>
        <xdr:cNvSpPr txBox="1"/>
      </xdr:nvSpPr>
      <xdr:spPr>
        <a:xfrm>
          <a:off x="3733800" y="140113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84</xdr:row>
      <xdr:rowOff>115855</xdr:rowOff>
    </xdr:from>
    <xdr:to>
      <xdr:col>15</xdr:col>
      <xdr:colOff>82550</xdr:colOff>
      <xdr:row>85</xdr:row>
      <xdr:rowOff>78663</xdr:rowOff>
    </xdr:to>
    <xdr:cxnSp macro="">
      <xdr:nvCxnSpPr>
        <xdr:cNvPr id="197" name="直線コネクタ 196"/>
        <xdr:cNvCxnSpPr/>
      </xdr:nvCxnSpPr>
      <xdr:spPr>
        <a:xfrm>
          <a:off x="2336800" y="14517655"/>
          <a:ext cx="889000" cy="134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169183</xdr:rowOff>
    </xdr:from>
    <xdr:to>
      <xdr:col>15</xdr:col>
      <xdr:colOff>133350</xdr:colOff>
      <xdr:row>83</xdr:row>
      <xdr:rowOff>99333</xdr:rowOff>
    </xdr:to>
    <xdr:sp macro="" textlink="">
      <xdr:nvSpPr>
        <xdr:cNvPr id="198" name="フローチャート: 判断 197"/>
        <xdr:cNvSpPr/>
      </xdr:nvSpPr>
      <xdr:spPr>
        <a:xfrm>
          <a:off x="3175000" y="14228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109510</xdr:rowOff>
    </xdr:from>
    <xdr:ext cx="762000" cy="259045"/>
    <xdr:sp macro="" textlink="">
      <xdr:nvSpPr>
        <xdr:cNvPr id="199" name="テキスト ボックス 198"/>
        <xdr:cNvSpPr txBox="1"/>
      </xdr:nvSpPr>
      <xdr:spPr>
        <a:xfrm>
          <a:off x="2844800" y="13996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132443</xdr:rowOff>
    </xdr:from>
    <xdr:to>
      <xdr:col>11</xdr:col>
      <xdr:colOff>31750</xdr:colOff>
      <xdr:row>84</xdr:row>
      <xdr:rowOff>115855</xdr:rowOff>
    </xdr:to>
    <xdr:cxnSp macro="">
      <xdr:nvCxnSpPr>
        <xdr:cNvPr id="200" name="直線コネクタ 199"/>
        <xdr:cNvCxnSpPr/>
      </xdr:nvCxnSpPr>
      <xdr:spPr>
        <a:xfrm>
          <a:off x="1447800" y="14362793"/>
          <a:ext cx="889000" cy="154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128828</xdr:rowOff>
    </xdr:from>
    <xdr:to>
      <xdr:col>11</xdr:col>
      <xdr:colOff>82550</xdr:colOff>
      <xdr:row>83</xdr:row>
      <xdr:rowOff>58978</xdr:rowOff>
    </xdr:to>
    <xdr:sp macro="" textlink="">
      <xdr:nvSpPr>
        <xdr:cNvPr id="201" name="フローチャート: 判断 200"/>
        <xdr:cNvSpPr/>
      </xdr:nvSpPr>
      <xdr:spPr>
        <a:xfrm>
          <a:off x="2286000" y="14187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69155</xdr:rowOff>
    </xdr:from>
    <xdr:ext cx="762000" cy="259045"/>
    <xdr:sp macro="" textlink="">
      <xdr:nvSpPr>
        <xdr:cNvPr id="202" name="テキスト ボックス 201"/>
        <xdr:cNvSpPr txBox="1"/>
      </xdr:nvSpPr>
      <xdr:spPr>
        <a:xfrm>
          <a:off x="1955800" y="13956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98583</xdr:rowOff>
    </xdr:from>
    <xdr:to>
      <xdr:col>7</xdr:col>
      <xdr:colOff>31750</xdr:colOff>
      <xdr:row>83</xdr:row>
      <xdr:rowOff>28733</xdr:rowOff>
    </xdr:to>
    <xdr:sp macro="" textlink="">
      <xdr:nvSpPr>
        <xdr:cNvPr id="203" name="フローチャート: 判断 202"/>
        <xdr:cNvSpPr/>
      </xdr:nvSpPr>
      <xdr:spPr>
        <a:xfrm>
          <a:off x="1397000" y="14157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38910</xdr:rowOff>
    </xdr:from>
    <xdr:ext cx="762000" cy="259045"/>
    <xdr:sp macro="" textlink="">
      <xdr:nvSpPr>
        <xdr:cNvPr id="204" name="テキスト ボックス 203"/>
        <xdr:cNvSpPr txBox="1"/>
      </xdr:nvSpPr>
      <xdr:spPr>
        <a:xfrm>
          <a:off x="1066800" y="13926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5" name="テキスト ボックス 204"/>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6" name="テキスト ボックス 205"/>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7" name="テキスト ボックス 206"/>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8" name="テキスト ボックス 207"/>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9" name="テキスト ボックス 208"/>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85</xdr:row>
      <xdr:rowOff>157176</xdr:rowOff>
    </xdr:from>
    <xdr:to>
      <xdr:col>23</xdr:col>
      <xdr:colOff>184150</xdr:colOff>
      <xdr:row>86</xdr:row>
      <xdr:rowOff>87326</xdr:rowOff>
    </xdr:to>
    <xdr:sp macro="" textlink="">
      <xdr:nvSpPr>
        <xdr:cNvPr id="210" name="楕円 209"/>
        <xdr:cNvSpPr/>
      </xdr:nvSpPr>
      <xdr:spPr>
        <a:xfrm>
          <a:off x="4902200" y="14730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85</xdr:row>
      <xdr:rowOff>129253</xdr:rowOff>
    </xdr:from>
    <xdr:ext cx="762000" cy="259045"/>
    <xdr:sp macro="" textlink="">
      <xdr:nvSpPr>
        <xdr:cNvPr id="211" name="人件費・物件費等の状況該当値テキスト"/>
        <xdr:cNvSpPr txBox="1"/>
      </xdr:nvSpPr>
      <xdr:spPr>
        <a:xfrm>
          <a:off x="5041900" y="14702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85</xdr:row>
      <xdr:rowOff>131931</xdr:rowOff>
    </xdr:from>
    <xdr:to>
      <xdr:col>19</xdr:col>
      <xdr:colOff>184150</xdr:colOff>
      <xdr:row>86</xdr:row>
      <xdr:rowOff>62081</xdr:rowOff>
    </xdr:to>
    <xdr:sp macro="" textlink="">
      <xdr:nvSpPr>
        <xdr:cNvPr id="212" name="楕円 211"/>
        <xdr:cNvSpPr/>
      </xdr:nvSpPr>
      <xdr:spPr>
        <a:xfrm>
          <a:off x="4064000" y="14705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86</xdr:row>
      <xdr:rowOff>46858</xdr:rowOff>
    </xdr:from>
    <xdr:ext cx="736600" cy="259045"/>
    <xdr:sp macro="" textlink="">
      <xdr:nvSpPr>
        <xdr:cNvPr id="213" name="テキスト ボックス 212"/>
        <xdr:cNvSpPr txBox="1"/>
      </xdr:nvSpPr>
      <xdr:spPr>
        <a:xfrm>
          <a:off x="3733800" y="147915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85</xdr:row>
      <xdr:rowOff>27863</xdr:rowOff>
    </xdr:from>
    <xdr:to>
      <xdr:col>15</xdr:col>
      <xdr:colOff>133350</xdr:colOff>
      <xdr:row>85</xdr:row>
      <xdr:rowOff>129463</xdr:rowOff>
    </xdr:to>
    <xdr:sp macro="" textlink="">
      <xdr:nvSpPr>
        <xdr:cNvPr id="214" name="楕円 213"/>
        <xdr:cNvSpPr/>
      </xdr:nvSpPr>
      <xdr:spPr>
        <a:xfrm>
          <a:off x="3175000" y="14601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85</xdr:row>
      <xdr:rowOff>114240</xdr:rowOff>
    </xdr:from>
    <xdr:ext cx="762000" cy="259045"/>
    <xdr:sp macro="" textlink="">
      <xdr:nvSpPr>
        <xdr:cNvPr id="215" name="テキスト ボックス 214"/>
        <xdr:cNvSpPr txBox="1"/>
      </xdr:nvSpPr>
      <xdr:spPr>
        <a:xfrm>
          <a:off x="2844800" y="14687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84</xdr:row>
      <xdr:rowOff>65055</xdr:rowOff>
    </xdr:from>
    <xdr:to>
      <xdr:col>11</xdr:col>
      <xdr:colOff>82550</xdr:colOff>
      <xdr:row>84</xdr:row>
      <xdr:rowOff>166655</xdr:rowOff>
    </xdr:to>
    <xdr:sp macro="" textlink="">
      <xdr:nvSpPr>
        <xdr:cNvPr id="216" name="楕円 215"/>
        <xdr:cNvSpPr/>
      </xdr:nvSpPr>
      <xdr:spPr>
        <a:xfrm>
          <a:off x="2286000" y="1446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151432</xdr:rowOff>
    </xdr:from>
    <xdr:ext cx="762000" cy="259045"/>
    <xdr:sp macro="" textlink="">
      <xdr:nvSpPr>
        <xdr:cNvPr id="217" name="テキスト ボックス 216"/>
        <xdr:cNvSpPr txBox="1"/>
      </xdr:nvSpPr>
      <xdr:spPr>
        <a:xfrm>
          <a:off x="1955800" y="14553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81643</xdr:rowOff>
    </xdr:from>
    <xdr:to>
      <xdr:col>7</xdr:col>
      <xdr:colOff>31750</xdr:colOff>
      <xdr:row>84</xdr:row>
      <xdr:rowOff>11793</xdr:rowOff>
    </xdr:to>
    <xdr:sp macro="" textlink="">
      <xdr:nvSpPr>
        <xdr:cNvPr id="218" name="楕円 217"/>
        <xdr:cNvSpPr/>
      </xdr:nvSpPr>
      <xdr:spPr>
        <a:xfrm>
          <a:off x="1397000" y="14311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168020</xdr:rowOff>
    </xdr:from>
    <xdr:ext cx="762000" cy="259045"/>
    <xdr:sp macro="" textlink="">
      <xdr:nvSpPr>
        <xdr:cNvPr id="219" name="テキスト ボックス 218"/>
        <xdr:cNvSpPr txBox="1"/>
      </xdr:nvSpPr>
      <xdr:spPr>
        <a:xfrm>
          <a:off x="1066800" y="14398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1" name="テキスト ボックス 220"/>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2" name="テキスト ボックス 221"/>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職員給与については、平成</a:t>
          </a:r>
          <a:r>
            <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年度から、給与の総合的見直しを実施し、高知県人事委員会の勧告に準じた給与体系</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国家公務員に準じた給与体系に変更しています。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ラスパイレス指数は、以前から類似団体を下回る水準となっています。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また、</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今後とも給与の適正化に努め、適正な給与水準を保つよう取り組みます。</a:t>
          </a:r>
          <a:endPar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年度数値については、当該資料作成時点において未公表のために前年度数値を引用しています。</a:t>
          </a:r>
          <a:endPar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4" name="テキスト ボックス 233"/>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5" name="直線コネクタ 234"/>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6" name="テキスト ボックス 235"/>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7" name="直線コネクタ 236"/>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8" name="テキスト ボックス 237"/>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9" name="直線コネクタ 238"/>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0" name="テキスト ボックス 239"/>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1" name="直線コネクタ 240"/>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2" name="テキスト ボックス 241"/>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3" name="直線コネクタ 242"/>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4" name="テキスト ボックス 243"/>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5" name="直線コネクタ 244"/>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6" name="テキスト ボックス 245"/>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44450</xdr:rowOff>
    </xdr:from>
    <xdr:to>
      <xdr:col>81</xdr:col>
      <xdr:colOff>44450</xdr:colOff>
      <xdr:row>89</xdr:row>
      <xdr:rowOff>69850</xdr:rowOff>
    </xdr:to>
    <xdr:cxnSp macro="">
      <xdr:nvCxnSpPr>
        <xdr:cNvPr id="250" name="直線コネクタ 249"/>
        <xdr:cNvCxnSpPr/>
      </xdr:nvCxnSpPr>
      <xdr:spPr>
        <a:xfrm flipV="1">
          <a:off x="17018000" y="13760450"/>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41927</xdr:rowOff>
    </xdr:from>
    <xdr:ext cx="762000" cy="259045"/>
    <xdr:sp macro="" textlink="">
      <xdr:nvSpPr>
        <xdr:cNvPr id="251" name="給与水準   （国との比較）最小値テキスト"/>
        <xdr:cNvSpPr txBox="1"/>
      </xdr:nvSpPr>
      <xdr:spPr>
        <a:xfrm>
          <a:off x="17106900" y="1530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69850</xdr:rowOff>
    </xdr:from>
    <xdr:to>
      <xdr:col>81</xdr:col>
      <xdr:colOff>133350</xdr:colOff>
      <xdr:row>89</xdr:row>
      <xdr:rowOff>69850</xdr:rowOff>
    </xdr:to>
    <xdr:cxnSp macro="">
      <xdr:nvCxnSpPr>
        <xdr:cNvPr id="252" name="直線コネクタ 251"/>
        <xdr:cNvCxnSpPr/>
      </xdr:nvCxnSpPr>
      <xdr:spPr>
        <a:xfrm>
          <a:off x="16929100" y="1532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130827</xdr:rowOff>
    </xdr:from>
    <xdr:ext cx="762000" cy="259045"/>
    <xdr:sp macro="" textlink="">
      <xdr:nvSpPr>
        <xdr:cNvPr id="253" name="給与水準   （国との比較）最大値テキスト"/>
        <xdr:cNvSpPr txBox="1"/>
      </xdr:nvSpPr>
      <xdr:spPr>
        <a:xfrm>
          <a:off x="17106900" y="13503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44450</xdr:rowOff>
    </xdr:from>
    <xdr:to>
      <xdr:col>81</xdr:col>
      <xdr:colOff>133350</xdr:colOff>
      <xdr:row>80</xdr:row>
      <xdr:rowOff>44450</xdr:rowOff>
    </xdr:to>
    <xdr:cxnSp macro="">
      <xdr:nvCxnSpPr>
        <xdr:cNvPr id="254" name="直線コネクタ 253"/>
        <xdr:cNvCxnSpPr/>
      </xdr:nvCxnSpPr>
      <xdr:spPr>
        <a:xfrm>
          <a:off x="16929100" y="13760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64407</xdr:rowOff>
    </xdr:from>
    <xdr:to>
      <xdr:col>81</xdr:col>
      <xdr:colOff>44450</xdr:colOff>
      <xdr:row>83</xdr:row>
      <xdr:rowOff>64407</xdr:rowOff>
    </xdr:to>
    <xdr:cxnSp macro="">
      <xdr:nvCxnSpPr>
        <xdr:cNvPr id="255" name="直線コネクタ 254"/>
        <xdr:cNvCxnSpPr/>
      </xdr:nvCxnSpPr>
      <xdr:spPr>
        <a:xfrm>
          <a:off x="16179800" y="142947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89098</xdr:rowOff>
    </xdr:from>
    <xdr:ext cx="762000" cy="259045"/>
    <xdr:sp macro="" textlink="">
      <xdr:nvSpPr>
        <xdr:cNvPr id="256" name="給与水準   （国との比較）平均値テキスト"/>
        <xdr:cNvSpPr txBox="1"/>
      </xdr:nvSpPr>
      <xdr:spPr>
        <a:xfrm>
          <a:off x="17106900" y="14319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117021</xdr:rowOff>
    </xdr:from>
    <xdr:to>
      <xdr:col>81</xdr:col>
      <xdr:colOff>95250</xdr:colOff>
      <xdr:row>84</xdr:row>
      <xdr:rowOff>47171</xdr:rowOff>
    </xdr:to>
    <xdr:sp macro="" textlink="">
      <xdr:nvSpPr>
        <xdr:cNvPr id="257" name="フローチャート: 判断 256"/>
        <xdr:cNvSpPr/>
      </xdr:nvSpPr>
      <xdr:spPr>
        <a:xfrm>
          <a:off x="16967200" y="14347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82</xdr:row>
      <xdr:rowOff>166914</xdr:rowOff>
    </xdr:from>
    <xdr:to>
      <xdr:col>77</xdr:col>
      <xdr:colOff>44450</xdr:colOff>
      <xdr:row>83</xdr:row>
      <xdr:rowOff>64407</xdr:rowOff>
    </xdr:to>
    <xdr:cxnSp macro="">
      <xdr:nvCxnSpPr>
        <xdr:cNvPr id="258" name="直線コネクタ 257"/>
        <xdr:cNvCxnSpPr/>
      </xdr:nvCxnSpPr>
      <xdr:spPr>
        <a:xfrm>
          <a:off x="15290800" y="14225814"/>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83</xdr:row>
      <xdr:rowOff>134257</xdr:rowOff>
    </xdr:from>
    <xdr:to>
      <xdr:col>77</xdr:col>
      <xdr:colOff>95250</xdr:colOff>
      <xdr:row>84</xdr:row>
      <xdr:rowOff>64407</xdr:rowOff>
    </xdr:to>
    <xdr:sp macro="" textlink="">
      <xdr:nvSpPr>
        <xdr:cNvPr id="259" name="フローチャート: 判断 258"/>
        <xdr:cNvSpPr/>
      </xdr:nvSpPr>
      <xdr:spPr>
        <a:xfrm>
          <a:off x="16129000" y="14364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49184</xdr:rowOff>
    </xdr:from>
    <xdr:ext cx="736600" cy="259045"/>
    <xdr:sp macro="" textlink="">
      <xdr:nvSpPr>
        <xdr:cNvPr id="260" name="テキスト ボックス 259"/>
        <xdr:cNvSpPr txBox="1"/>
      </xdr:nvSpPr>
      <xdr:spPr>
        <a:xfrm>
          <a:off x="15798800" y="144509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81</xdr:row>
      <xdr:rowOff>166007</xdr:rowOff>
    </xdr:from>
    <xdr:to>
      <xdr:col>72</xdr:col>
      <xdr:colOff>203200</xdr:colOff>
      <xdr:row>82</xdr:row>
      <xdr:rowOff>166914</xdr:rowOff>
    </xdr:to>
    <xdr:cxnSp macro="">
      <xdr:nvCxnSpPr>
        <xdr:cNvPr id="261" name="直線コネクタ 260"/>
        <xdr:cNvCxnSpPr/>
      </xdr:nvCxnSpPr>
      <xdr:spPr>
        <a:xfrm>
          <a:off x="14401800" y="14053457"/>
          <a:ext cx="889000" cy="17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83</xdr:row>
      <xdr:rowOff>99786</xdr:rowOff>
    </xdr:from>
    <xdr:to>
      <xdr:col>73</xdr:col>
      <xdr:colOff>44450</xdr:colOff>
      <xdr:row>84</xdr:row>
      <xdr:rowOff>29936</xdr:rowOff>
    </xdr:to>
    <xdr:sp macro="" textlink="">
      <xdr:nvSpPr>
        <xdr:cNvPr id="262" name="フローチャート: 判断 261"/>
        <xdr:cNvSpPr/>
      </xdr:nvSpPr>
      <xdr:spPr>
        <a:xfrm>
          <a:off x="15240000" y="14330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14713</xdr:rowOff>
    </xdr:from>
    <xdr:ext cx="762000" cy="259045"/>
    <xdr:sp macro="" textlink="">
      <xdr:nvSpPr>
        <xdr:cNvPr id="263" name="テキスト ボックス 262"/>
        <xdr:cNvSpPr txBox="1"/>
      </xdr:nvSpPr>
      <xdr:spPr>
        <a:xfrm>
          <a:off x="14909800" y="14416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81</xdr:row>
      <xdr:rowOff>148771</xdr:rowOff>
    </xdr:from>
    <xdr:to>
      <xdr:col>68</xdr:col>
      <xdr:colOff>152400</xdr:colOff>
      <xdr:row>81</xdr:row>
      <xdr:rowOff>166007</xdr:rowOff>
    </xdr:to>
    <xdr:cxnSp macro="">
      <xdr:nvCxnSpPr>
        <xdr:cNvPr id="264" name="直線コネクタ 263"/>
        <xdr:cNvCxnSpPr/>
      </xdr:nvCxnSpPr>
      <xdr:spPr>
        <a:xfrm>
          <a:off x="13512800" y="14036221"/>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82</xdr:row>
      <xdr:rowOff>133350</xdr:rowOff>
    </xdr:from>
    <xdr:to>
      <xdr:col>68</xdr:col>
      <xdr:colOff>203200</xdr:colOff>
      <xdr:row>83</xdr:row>
      <xdr:rowOff>63500</xdr:rowOff>
    </xdr:to>
    <xdr:sp macro="" textlink="">
      <xdr:nvSpPr>
        <xdr:cNvPr id="265" name="フローチャート: 判断 264"/>
        <xdr:cNvSpPr/>
      </xdr:nvSpPr>
      <xdr:spPr>
        <a:xfrm>
          <a:off x="143510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48277</xdr:rowOff>
    </xdr:from>
    <xdr:ext cx="762000" cy="259045"/>
    <xdr:sp macro="" textlink="">
      <xdr:nvSpPr>
        <xdr:cNvPr id="266" name="テキスト ボックス 265"/>
        <xdr:cNvSpPr txBox="1"/>
      </xdr:nvSpPr>
      <xdr:spPr>
        <a:xfrm>
          <a:off x="14020800" y="1427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133350</xdr:rowOff>
    </xdr:from>
    <xdr:to>
      <xdr:col>64</xdr:col>
      <xdr:colOff>152400</xdr:colOff>
      <xdr:row>83</xdr:row>
      <xdr:rowOff>63500</xdr:rowOff>
    </xdr:to>
    <xdr:sp macro="" textlink="">
      <xdr:nvSpPr>
        <xdr:cNvPr id="267" name="フローチャート: 判断 266"/>
        <xdr:cNvSpPr/>
      </xdr:nvSpPr>
      <xdr:spPr>
        <a:xfrm>
          <a:off x="134620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48277</xdr:rowOff>
    </xdr:from>
    <xdr:ext cx="762000" cy="259045"/>
    <xdr:sp macro="" textlink="">
      <xdr:nvSpPr>
        <xdr:cNvPr id="268" name="テキスト ボックス 267"/>
        <xdr:cNvSpPr txBox="1"/>
      </xdr:nvSpPr>
      <xdr:spPr>
        <a:xfrm>
          <a:off x="13131800" y="1427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13607</xdr:rowOff>
    </xdr:from>
    <xdr:to>
      <xdr:col>81</xdr:col>
      <xdr:colOff>95250</xdr:colOff>
      <xdr:row>83</xdr:row>
      <xdr:rowOff>115207</xdr:rowOff>
    </xdr:to>
    <xdr:sp macro="" textlink="">
      <xdr:nvSpPr>
        <xdr:cNvPr id="274" name="楕円 273"/>
        <xdr:cNvSpPr/>
      </xdr:nvSpPr>
      <xdr:spPr>
        <a:xfrm>
          <a:off x="16967200" y="142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30134</xdr:rowOff>
    </xdr:from>
    <xdr:ext cx="762000" cy="259045"/>
    <xdr:sp macro="" textlink="">
      <xdr:nvSpPr>
        <xdr:cNvPr id="275" name="給与水準   （国との比較）該当値テキスト"/>
        <xdr:cNvSpPr txBox="1"/>
      </xdr:nvSpPr>
      <xdr:spPr>
        <a:xfrm>
          <a:off x="17106900" y="14089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13607</xdr:rowOff>
    </xdr:from>
    <xdr:to>
      <xdr:col>77</xdr:col>
      <xdr:colOff>95250</xdr:colOff>
      <xdr:row>83</xdr:row>
      <xdr:rowOff>115207</xdr:rowOff>
    </xdr:to>
    <xdr:sp macro="" textlink="">
      <xdr:nvSpPr>
        <xdr:cNvPr id="276" name="楕円 275"/>
        <xdr:cNvSpPr/>
      </xdr:nvSpPr>
      <xdr:spPr>
        <a:xfrm>
          <a:off x="16129000" y="142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125384</xdr:rowOff>
    </xdr:from>
    <xdr:ext cx="736600" cy="259045"/>
    <xdr:sp macro="" textlink="">
      <xdr:nvSpPr>
        <xdr:cNvPr id="277" name="テキスト ボックス 276"/>
        <xdr:cNvSpPr txBox="1"/>
      </xdr:nvSpPr>
      <xdr:spPr>
        <a:xfrm>
          <a:off x="15798800" y="14012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82</xdr:row>
      <xdr:rowOff>116114</xdr:rowOff>
    </xdr:from>
    <xdr:to>
      <xdr:col>73</xdr:col>
      <xdr:colOff>44450</xdr:colOff>
      <xdr:row>83</xdr:row>
      <xdr:rowOff>46264</xdr:rowOff>
    </xdr:to>
    <xdr:sp macro="" textlink="">
      <xdr:nvSpPr>
        <xdr:cNvPr id="278" name="楕円 277"/>
        <xdr:cNvSpPr/>
      </xdr:nvSpPr>
      <xdr:spPr>
        <a:xfrm>
          <a:off x="15240000" y="14175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56441</xdr:rowOff>
    </xdr:from>
    <xdr:ext cx="762000" cy="259045"/>
    <xdr:sp macro="" textlink="">
      <xdr:nvSpPr>
        <xdr:cNvPr id="279" name="テキスト ボックス 278"/>
        <xdr:cNvSpPr txBox="1"/>
      </xdr:nvSpPr>
      <xdr:spPr>
        <a:xfrm>
          <a:off x="14909800" y="13943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81</xdr:row>
      <xdr:rowOff>115207</xdr:rowOff>
    </xdr:from>
    <xdr:to>
      <xdr:col>68</xdr:col>
      <xdr:colOff>203200</xdr:colOff>
      <xdr:row>82</xdr:row>
      <xdr:rowOff>45357</xdr:rowOff>
    </xdr:to>
    <xdr:sp macro="" textlink="">
      <xdr:nvSpPr>
        <xdr:cNvPr id="280" name="楕円 279"/>
        <xdr:cNvSpPr/>
      </xdr:nvSpPr>
      <xdr:spPr>
        <a:xfrm>
          <a:off x="14351000" y="14002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80</xdr:row>
      <xdr:rowOff>55534</xdr:rowOff>
    </xdr:from>
    <xdr:ext cx="762000" cy="259045"/>
    <xdr:sp macro="" textlink="">
      <xdr:nvSpPr>
        <xdr:cNvPr id="281" name="テキスト ボックス 280"/>
        <xdr:cNvSpPr txBox="1"/>
      </xdr:nvSpPr>
      <xdr:spPr>
        <a:xfrm>
          <a:off x="14020800" y="13771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81</xdr:row>
      <xdr:rowOff>97971</xdr:rowOff>
    </xdr:from>
    <xdr:to>
      <xdr:col>64</xdr:col>
      <xdr:colOff>152400</xdr:colOff>
      <xdr:row>82</xdr:row>
      <xdr:rowOff>28121</xdr:rowOff>
    </xdr:to>
    <xdr:sp macro="" textlink="">
      <xdr:nvSpPr>
        <xdr:cNvPr id="282" name="楕円 281"/>
        <xdr:cNvSpPr/>
      </xdr:nvSpPr>
      <xdr:spPr>
        <a:xfrm>
          <a:off x="13462000" y="13985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80</xdr:row>
      <xdr:rowOff>38298</xdr:rowOff>
    </xdr:from>
    <xdr:ext cx="762000" cy="259045"/>
    <xdr:sp macro="" textlink="">
      <xdr:nvSpPr>
        <xdr:cNvPr id="283" name="テキスト ボックス 282"/>
        <xdr:cNvSpPr txBox="1"/>
      </xdr:nvSpPr>
      <xdr:spPr>
        <a:xfrm>
          <a:off x="13131800" y="13754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5" name="テキスト ボックス 284"/>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6" name="テキスト ボックス 285"/>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[13.92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県下一の面積を有する本町は、広大な町域の中に集落</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が</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及び保育所施設の適正規模による統廃合計画等を進め、適正な定員管理に取り組みます。 </a:t>
          </a:r>
          <a:endParaRPr kumimoji="0" lang="ja-JP" altLang="ja-JP" sz="14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54</xdr:row>
      <xdr:rowOff>139700</xdr:rowOff>
    </xdr:from>
    <xdr:ext cx="349839" cy="225703"/>
    <xdr:sp macro="" textlink="">
      <xdr:nvSpPr>
        <xdr:cNvPr id="297" name="テキスト ボックス 296"/>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92146</xdr:rowOff>
    </xdr:from>
    <xdr:to>
      <xdr:col>81</xdr:col>
      <xdr:colOff>44450</xdr:colOff>
      <xdr:row>67</xdr:row>
      <xdr:rowOff>105480</xdr:rowOff>
    </xdr:to>
    <xdr:cxnSp macro="">
      <xdr:nvCxnSpPr>
        <xdr:cNvPr id="313" name="直線コネクタ 312"/>
        <xdr:cNvCxnSpPr/>
      </xdr:nvCxnSpPr>
      <xdr:spPr>
        <a:xfrm flipV="1">
          <a:off x="17018000" y="10036246"/>
          <a:ext cx="0" cy="15563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77557</xdr:rowOff>
    </xdr:from>
    <xdr:ext cx="762000" cy="259045"/>
    <xdr:sp macro="" textlink="">
      <xdr:nvSpPr>
        <xdr:cNvPr id="314" name="定員管理の状況最小値テキスト"/>
        <xdr:cNvSpPr txBox="1"/>
      </xdr:nvSpPr>
      <xdr:spPr>
        <a:xfrm>
          <a:off x="17106900" y="1156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105480</xdr:rowOff>
    </xdr:from>
    <xdr:to>
      <xdr:col>81</xdr:col>
      <xdr:colOff>133350</xdr:colOff>
      <xdr:row>67</xdr:row>
      <xdr:rowOff>105480</xdr:rowOff>
    </xdr:to>
    <xdr:cxnSp macro="">
      <xdr:nvCxnSpPr>
        <xdr:cNvPr id="315" name="直線コネクタ 314"/>
        <xdr:cNvCxnSpPr/>
      </xdr:nvCxnSpPr>
      <xdr:spPr>
        <a:xfrm>
          <a:off x="16929100" y="1159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7073</xdr:rowOff>
    </xdr:from>
    <xdr:ext cx="762000" cy="259045"/>
    <xdr:sp macro="" textlink="">
      <xdr:nvSpPr>
        <xdr:cNvPr id="316" name="定員管理の状況最大値テキスト"/>
        <xdr:cNvSpPr txBox="1"/>
      </xdr:nvSpPr>
      <xdr:spPr>
        <a:xfrm>
          <a:off x="17106900" y="9779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92146</xdr:rowOff>
    </xdr:from>
    <xdr:to>
      <xdr:col>81</xdr:col>
      <xdr:colOff>133350</xdr:colOff>
      <xdr:row>58</xdr:row>
      <xdr:rowOff>92146</xdr:rowOff>
    </xdr:to>
    <xdr:cxnSp macro="">
      <xdr:nvCxnSpPr>
        <xdr:cNvPr id="317" name="直線コネクタ 316"/>
        <xdr:cNvCxnSpPr/>
      </xdr:nvCxnSpPr>
      <xdr:spPr>
        <a:xfrm>
          <a:off x="16929100" y="10036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64</xdr:row>
      <xdr:rowOff>48754</xdr:rowOff>
    </xdr:from>
    <xdr:to>
      <xdr:col>81</xdr:col>
      <xdr:colOff>44450</xdr:colOff>
      <xdr:row>64</xdr:row>
      <xdr:rowOff>79587</xdr:rowOff>
    </xdr:to>
    <xdr:cxnSp macro="">
      <xdr:nvCxnSpPr>
        <xdr:cNvPr id="318" name="直線コネクタ 317"/>
        <xdr:cNvCxnSpPr/>
      </xdr:nvCxnSpPr>
      <xdr:spPr>
        <a:xfrm>
          <a:off x="16179800" y="11021554"/>
          <a:ext cx="838200" cy="30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117281</xdr:rowOff>
    </xdr:from>
    <xdr:ext cx="762000" cy="259045"/>
    <xdr:sp macro="" textlink="">
      <xdr:nvSpPr>
        <xdr:cNvPr id="319" name="定員管理の状況平均値テキスト"/>
        <xdr:cNvSpPr txBox="1"/>
      </xdr:nvSpPr>
      <xdr:spPr>
        <a:xfrm>
          <a:off x="17106900" y="104042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100754</xdr:rowOff>
    </xdr:from>
    <xdr:to>
      <xdr:col>81</xdr:col>
      <xdr:colOff>95250</xdr:colOff>
      <xdr:row>62</xdr:row>
      <xdr:rowOff>30904</xdr:rowOff>
    </xdr:to>
    <xdr:sp macro="" textlink="">
      <xdr:nvSpPr>
        <xdr:cNvPr id="320" name="フローチャート: 判断 319"/>
        <xdr:cNvSpPr/>
      </xdr:nvSpPr>
      <xdr:spPr>
        <a:xfrm>
          <a:off x="16967200" y="1055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64</xdr:row>
      <xdr:rowOff>48754</xdr:rowOff>
    </xdr:from>
    <xdr:to>
      <xdr:col>77</xdr:col>
      <xdr:colOff>44450</xdr:colOff>
      <xdr:row>64</xdr:row>
      <xdr:rowOff>62160</xdr:rowOff>
    </xdr:to>
    <xdr:cxnSp macro="">
      <xdr:nvCxnSpPr>
        <xdr:cNvPr id="321" name="直線コネクタ 320"/>
        <xdr:cNvCxnSpPr/>
      </xdr:nvCxnSpPr>
      <xdr:spPr>
        <a:xfrm flipV="1">
          <a:off x="15290800" y="11021554"/>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96731</xdr:rowOff>
    </xdr:from>
    <xdr:to>
      <xdr:col>77</xdr:col>
      <xdr:colOff>95250</xdr:colOff>
      <xdr:row>62</xdr:row>
      <xdr:rowOff>26881</xdr:rowOff>
    </xdr:to>
    <xdr:sp macro="" textlink="">
      <xdr:nvSpPr>
        <xdr:cNvPr id="322" name="フローチャート: 判断 321"/>
        <xdr:cNvSpPr/>
      </xdr:nvSpPr>
      <xdr:spPr>
        <a:xfrm>
          <a:off x="16129000" y="10555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37058</xdr:rowOff>
    </xdr:from>
    <xdr:ext cx="736600" cy="259045"/>
    <xdr:sp macro="" textlink="">
      <xdr:nvSpPr>
        <xdr:cNvPr id="323" name="テキスト ボックス 322"/>
        <xdr:cNvSpPr txBox="1"/>
      </xdr:nvSpPr>
      <xdr:spPr>
        <a:xfrm>
          <a:off x="15798800" y="103240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161220</xdr:rowOff>
    </xdr:from>
    <xdr:to>
      <xdr:col>72</xdr:col>
      <xdr:colOff>203200</xdr:colOff>
      <xdr:row>64</xdr:row>
      <xdr:rowOff>62160</xdr:rowOff>
    </xdr:to>
    <xdr:cxnSp macro="">
      <xdr:nvCxnSpPr>
        <xdr:cNvPr id="324" name="直線コネクタ 323"/>
        <xdr:cNvCxnSpPr/>
      </xdr:nvCxnSpPr>
      <xdr:spPr>
        <a:xfrm>
          <a:off x="14401800" y="1096257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112819</xdr:rowOff>
    </xdr:from>
    <xdr:to>
      <xdr:col>73</xdr:col>
      <xdr:colOff>44450</xdr:colOff>
      <xdr:row>62</xdr:row>
      <xdr:rowOff>42969</xdr:rowOff>
    </xdr:to>
    <xdr:sp macro="" textlink="">
      <xdr:nvSpPr>
        <xdr:cNvPr id="325" name="フローチャート: 判断 324"/>
        <xdr:cNvSpPr/>
      </xdr:nvSpPr>
      <xdr:spPr>
        <a:xfrm>
          <a:off x="15240000" y="1057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53146</xdr:rowOff>
    </xdr:from>
    <xdr:ext cx="762000" cy="259045"/>
    <xdr:sp macro="" textlink="">
      <xdr:nvSpPr>
        <xdr:cNvPr id="326" name="テキスト ボックス 325"/>
        <xdr:cNvSpPr txBox="1"/>
      </xdr:nvSpPr>
      <xdr:spPr>
        <a:xfrm>
          <a:off x="14909800" y="10340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63</xdr:row>
      <xdr:rowOff>86148</xdr:rowOff>
    </xdr:from>
    <xdr:to>
      <xdr:col>68</xdr:col>
      <xdr:colOff>152400</xdr:colOff>
      <xdr:row>63</xdr:row>
      <xdr:rowOff>161220</xdr:rowOff>
    </xdr:to>
    <xdr:cxnSp macro="">
      <xdr:nvCxnSpPr>
        <xdr:cNvPr id="327" name="直線コネクタ 326"/>
        <xdr:cNvCxnSpPr/>
      </xdr:nvCxnSpPr>
      <xdr:spPr>
        <a:xfrm>
          <a:off x="13512800" y="10887498"/>
          <a:ext cx="889000" cy="75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106115</xdr:rowOff>
    </xdr:from>
    <xdr:to>
      <xdr:col>68</xdr:col>
      <xdr:colOff>203200</xdr:colOff>
      <xdr:row>62</xdr:row>
      <xdr:rowOff>36265</xdr:rowOff>
    </xdr:to>
    <xdr:sp macro="" textlink="">
      <xdr:nvSpPr>
        <xdr:cNvPr id="328" name="フローチャート: 判断 327"/>
        <xdr:cNvSpPr/>
      </xdr:nvSpPr>
      <xdr:spPr>
        <a:xfrm>
          <a:off x="14351000" y="10564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46442</xdr:rowOff>
    </xdr:from>
    <xdr:ext cx="762000" cy="259045"/>
    <xdr:sp macro="" textlink="">
      <xdr:nvSpPr>
        <xdr:cNvPr id="329" name="テキスト ボックス 328"/>
        <xdr:cNvSpPr txBox="1"/>
      </xdr:nvSpPr>
      <xdr:spPr>
        <a:xfrm>
          <a:off x="14020800" y="10333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87348</xdr:rowOff>
    </xdr:from>
    <xdr:to>
      <xdr:col>64</xdr:col>
      <xdr:colOff>152400</xdr:colOff>
      <xdr:row>62</xdr:row>
      <xdr:rowOff>17498</xdr:rowOff>
    </xdr:to>
    <xdr:sp macro="" textlink="">
      <xdr:nvSpPr>
        <xdr:cNvPr id="330" name="フローチャート: 判断 329"/>
        <xdr:cNvSpPr/>
      </xdr:nvSpPr>
      <xdr:spPr>
        <a:xfrm>
          <a:off x="13462000" y="10545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27675</xdr:rowOff>
    </xdr:from>
    <xdr:ext cx="762000" cy="259045"/>
    <xdr:sp macro="" textlink="">
      <xdr:nvSpPr>
        <xdr:cNvPr id="331" name="テキスト ボックス 330"/>
        <xdr:cNvSpPr txBox="1"/>
      </xdr:nvSpPr>
      <xdr:spPr>
        <a:xfrm>
          <a:off x="13131800" y="10314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64</xdr:row>
      <xdr:rowOff>28787</xdr:rowOff>
    </xdr:from>
    <xdr:to>
      <xdr:col>81</xdr:col>
      <xdr:colOff>95250</xdr:colOff>
      <xdr:row>64</xdr:row>
      <xdr:rowOff>130387</xdr:rowOff>
    </xdr:to>
    <xdr:sp macro="" textlink="">
      <xdr:nvSpPr>
        <xdr:cNvPr id="337" name="楕円 336"/>
        <xdr:cNvSpPr/>
      </xdr:nvSpPr>
      <xdr:spPr>
        <a:xfrm>
          <a:off x="16967200" y="1100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64</xdr:row>
      <xdr:rowOff>864</xdr:rowOff>
    </xdr:from>
    <xdr:ext cx="762000" cy="259045"/>
    <xdr:sp macro="" textlink="">
      <xdr:nvSpPr>
        <xdr:cNvPr id="338" name="定員管理の状況該当値テキスト"/>
        <xdr:cNvSpPr txBox="1"/>
      </xdr:nvSpPr>
      <xdr:spPr>
        <a:xfrm>
          <a:off x="17106900" y="10973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169404</xdr:rowOff>
    </xdr:from>
    <xdr:to>
      <xdr:col>77</xdr:col>
      <xdr:colOff>95250</xdr:colOff>
      <xdr:row>64</xdr:row>
      <xdr:rowOff>99554</xdr:rowOff>
    </xdr:to>
    <xdr:sp macro="" textlink="">
      <xdr:nvSpPr>
        <xdr:cNvPr id="339" name="楕円 338"/>
        <xdr:cNvSpPr/>
      </xdr:nvSpPr>
      <xdr:spPr>
        <a:xfrm>
          <a:off x="16129000" y="1097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64</xdr:row>
      <xdr:rowOff>84331</xdr:rowOff>
    </xdr:from>
    <xdr:ext cx="736600" cy="259045"/>
    <xdr:sp macro="" textlink="">
      <xdr:nvSpPr>
        <xdr:cNvPr id="340" name="テキスト ボックス 339"/>
        <xdr:cNvSpPr txBox="1"/>
      </xdr:nvSpPr>
      <xdr:spPr>
        <a:xfrm>
          <a:off x="15798800" y="110571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11360</xdr:rowOff>
    </xdr:from>
    <xdr:to>
      <xdr:col>73</xdr:col>
      <xdr:colOff>44450</xdr:colOff>
      <xdr:row>64</xdr:row>
      <xdr:rowOff>112960</xdr:rowOff>
    </xdr:to>
    <xdr:sp macro="" textlink="">
      <xdr:nvSpPr>
        <xdr:cNvPr id="341" name="楕円 340"/>
        <xdr:cNvSpPr/>
      </xdr:nvSpPr>
      <xdr:spPr>
        <a:xfrm>
          <a:off x="15240000" y="1098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64</xdr:row>
      <xdr:rowOff>97737</xdr:rowOff>
    </xdr:from>
    <xdr:ext cx="762000" cy="259045"/>
    <xdr:sp macro="" textlink="">
      <xdr:nvSpPr>
        <xdr:cNvPr id="342" name="テキスト ボックス 341"/>
        <xdr:cNvSpPr txBox="1"/>
      </xdr:nvSpPr>
      <xdr:spPr>
        <a:xfrm>
          <a:off x="14909800" y="1107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63</xdr:row>
      <xdr:rowOff>110420</xdr:rowOff>
    </xdr:from>
    <xdr:to>
      <xdr:col>68</xdr:col>
      <xdr:colOff>203200</xdr:colOff>
      <xdr:row>64</xdr:row>
      <xdr:rowOff>40570</xdr:rowOff>
    </xdr:to>
    <xdr:sp macro="" textlink="">
      <xdr:nvSpPr>
        <xdr:cNvPr id="343" name="楕円 342"/>
        <xdr:cNvSpPr/>
      </xdr:nvSpPr>
      <xdr:spPr>
        <a:xfrm>
          <a:off x="14351000" y="1091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64</xdr:row>
      <xdr:rowOff>25347</xdr:rowOff>
    </xdr:from>
    <xdr:ext cx="762000" cy="259045"/>
    <xdr:sp macro="" textlink="">
      <xdr:nvSpPr>
        <xdr:cNvPr id="344" name="テキスト ボックス 343"/>
        <xdr:cNvSpPr txBox="1"/>
      </xdr:nvSpPr>
      <xdr:spPr>
        <a:xfrm>
          <a:off x="14020800" y="10998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63</xdr:row>
      <xdr:rowOff>35348</xdr:rowOff>
    </xdr:from>
    <xdr:to>
      <xdr:col>64</xdr:col>
      <xdr:colOff>152400</xdr:colOff>
      <xdr:row>63</xdr:row>
      <xdr:rowOff>136948</xdr:rowOff>
    </xdr:to>
    <xdr:sp macro="" textlink="">
      <xdr:nvSpPr>
        <xdr:cNvPr id="345" name="楕円 344"/>
        <xdr:cNvSpPr/>
      </xdr:nvSpPr>
      <xdr:spPr>
        <a:xfrm>
          <a:off x="13462000" y="10836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121725</xdr:rowOff>
    </xdr:from>
    <xdr:ext cx="762000" cy="259045"/>
    <xdr:sp macro="" textlink="">
      <xdr:nvSpPr>
        <xdr:cNvPr id="346" name="テキスト ボックス 345"/>
        <xdr:cNvSpPr txBox="1"/>
      </xdr:nvSpPr>
      <xdr:spPr>
        <a:xfrm>
          <a:off x="13131800" y="10923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単年度比率では、地方債の元利償還金の増加（本庁舎等の元金償還の開始）等により分子が増加し、また、普通交付税等（標準財政規模）の減少等により分母が減少したため、平成</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29</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年度は前年度から</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1</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4</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ポイント増加しました。また、</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3</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ヵ年平均でも平成</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29</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年度の単年度比率の増加により、前年度から</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6</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ポイント増加し</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8</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6</a:t>
          </a:r>
          <a:r>
            <a:rPr kumimoji="0" lang="ja-JP" altLang="en-US" sz="1100" b="0" i="0" u="none" strike="noStrike" kern="0" cap="none" spc="0" normalizeH="0" baseline="0" noProof="0" smtClean="0">
              <a:ln>
                <a:noFill/>
              </a:ln>
              <a:solidFill>
                <a:prstClr val="black"/>
              </a:solidFill>
              <a:effectLst/>
              <a:uLnTx/>
              <a:uFillTx/>
              <a:latin typeface="+mn-lt"/>
              <a:ea typeface="ＭＳ Ｐゴシック" panose="020B0600070205080204" pitchFamily="50" charset="-128"/>
              <a:cs typeface="+mn-cs"/>
            </a:rPr>
            <a:t>％となりました。</a:t>
          </a:r>
          <a:endPar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将来負担比率と同様、比率は現時点では適正な水準にあると言えますが、今後も地方債残高の推移や公債費の動向等に十分注視しながら、</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繰上償還等も含め</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高水準である公債費の抑制に努めていく必要があります。</a:t>
          </a:r>
          <a:endPar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2" name="テキスト ボックス 371"/>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3" name="直線コネクタ 372"/>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4" name="テキスト ボックス 373"/>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112889</xdr:rowOff>
    </xdr:from>
    <xdr:to>
      <xdr:col>81</xdr:col>
      <xdr:colOff>44450</xdr:colOff>
      <xdr:row>44</xdr:row>
      <xdr:rowOff>138289</xdr:rowOff>
    </xdr:to>
    <xdr:cxnSp macro="">
      <xdr:nvCxnSpPr>
        <xdr:cNvPr id="376" name="直線コネクタ 375"/>
        <xdr:cNvCxnSpPr/>
      </xdr:nvCxnSpPr>
      <xdr:spPr>
        <a:xfrm flipV="1">
          <a:off x="17018000" y="6113639"/>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110366</xdr:rowOff>
    </xdr:from>
    <xdr:ext cx="762000" cy="259045"/>
    <xdr:sp macro="" textlink="">
      <xdr:nvSpPr>
        <xdr:cNvPr id="377" name="公債費負担の状況最小値テキスト"/>
        <xdr:cNvSpPr txBox="1"/>
      </xdr:nvSpPr>
      <xdr:spPr>
        <a:xfrm>
          <a:off x="17106900" y="7654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138289</xdr:rowOff>
    </xdr:from>
    <xdr:to>
      <xdr:col>81</xdr:col>
      <xdr:colOff>133350</xdr:colOff>
      <xdr:row>44</xdr:row>
      <xdr:rowOff>138289</xdr:rowOff>
    </xdr:to>
    <xdr:cxnSp macro="">
      <xdr:nvCxnSpPr>
        <xdr:cNvPr id="378" name="直線コネクタ 377"/>
        <xdr:cNvCxnSpPr/>
      </xdr:nvCxnSpPr>
      <xdr:spPr>
        <a:xfrm>
          <a:off x="16929100" y="7682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27816</xdr:rowOff>
    </xdr:from>
    <xdr:ext cx="762000" cy="259045"/>
    <xdr:sp macro="" textlink="">
      <xdr:nvSpPr>
        <xdr:cNvPr id="379" name="公債費負担の状況最大値テキスト"/>
        <xdr:cNvSpPr txBox="1"/>
      </xdr:nvSpPr>
      <xdr:spPr>
        <a:xfrm>
          <a:off x="17106900" y="5857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112889</xdr:rowOff>
    </xdr:from>
    <xdr:to>
      <xdr:col>81</xdr:col>
      <xdr:colOff>133350</xdr:colOff>
      <xdr:row>35</xdr:row>
      <xdr:rowOff>112889</xdr:rowOff>
    </xdr:to>
    <xdr:cxnSp macro="">
      <xdr:nvCxnSpPr>
        <xdr:cNvPr id="380" name="直線コネクタ 379"/>
        <xdr:cNvCxnSpPr/>
      </xdr:nvCxnSpPr>
      <xdr:spPr>
        <a:xfrm>
          <a:off x="16929100" y="6113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164395</xdr:rowOff>
    </xdr:from>
    <xdr:to>
      <xdr:col>81</xdr:col>
      <xdr:colOff>44450</xdr:colOff>
      <xdr:row>40</xdr:row>
      <xdr:rowOff>73378</xdr:rowOff>
    </xdr:to>
    <xdr:cxnSp macro="">
      <xdr:nvCxnSpPr>
        <xdr:cNvPr id="381" name="直線コネクタ 380"/>
        <xdr:cNvCxnSpPr/>
      </xdr:nvCxnSpPr>
      <xdr:spPr>
        <a:xfrm>
          <a:off x="16179800" y="6850945"/>
          <a:ext cx="8382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34872</xdr:rowOff>
    </xdr:from>
    <xdr:ext cx="762000" cy="259045"/>
    <xdr:sp macro="" textlink="">
      <xdr:nvSpPr>
        <xdr:cNvPr id="382" name="公債費負担の状況平均値テキスト"/>
        <xdr:cNvSpPr txBox="1"/>
      </xdr:nvSpPr>
      <xdr:spPr>
        <a:xfrm>
          <a:off x="17106900" y="6892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62795</xdr:rowOff>
    </xdr:from>
    <xdr:to>
      <xdr:col>81</xdr:col>
      <xdr:colOff>95250</xdr:colOff>
      <xdr:row>40</xdr:row>
      <xdr:rowOff>164395</xdr:rowOff>
    </xdr:to>
    <xdr:sp macro="" textlink="">
      <xdr:nvSpPr>
        <xdr:cNvPr id="383" name="フローチャート: 判断 382"/>
        <xdr:cNvSpPr/>
      </xdr:nvSpPr>
      <xdr:spPr>
        <a:xfrm>
          <a:off x="16967200" y="692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164395</xdr:rowOff>
    </xdr:from>
    <xdr:to>
      <xdr:col>77</xdr:col>
      <xdr:colOff>44450</xdr:colOff>
      <xdr:row>40</xdr:row>
      <xdr:rowOff>33161</xdr:rowOff>
    </xdr:to>
    <xdr:cxnSp macro="">
      <xdr:nvCxnSpPr>
        <xdr:cNvPr id="384" name="直線コネクタ 383"/>
        <xdr:cNvCxnSpPr/>
      </xdr:nvCxnSpPr>
      <xdr:spPr>
        <a:xfrm flipV="1">
          <a:off x="15290800" y="6850945"/>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89605</xdr:rowOff>
    </xdr:from>
    <xdr:to>
      <xdr:col>77</xdr:col>
      <xdr:colOff>95250</xdr:colOff>
      <xdr:row>41</xdr:row>
      <xdr:rowOff>19755</xdr:rowOff>
    </xdr:to>
    <xdr:sp macro="" textlink="">
      <xdr:nvSpPr>
        <xdr:cNvPr id="385" name="フローチャート: 判断 384"/>
        <xdr:cNvSpPr/>
      </xdr:nvSpPr>
      <xdr:spPr>
        <a:xfrm>
          <a:off x="16129000" y="69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4532</xdr:rowOff>
    </xdr:from>
    <xdr:ext cx="736600" cy="259045"/>
    <xdr:sp macro="" textlink="">
      <xdr:nvSpPr>
        <xdr:cNvPr id="386" name="テキスト ボックス 385"/>
        <xdr:cNvSpPr txBox="1"/>
      </xdr:nvSpPr>
      <xdr:spPr>
        <a:xfrm>
          <a:off x="15798800" y="70339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33161</xdr:rowOff>
    </xdr:from>
    <xdr:to>
      <xdr:col>72</xdr:col>
      <xdr:colOff>203200</xdr:colOff>
      <xdr:row>40</xdr:row>
      <xdr:rowOff>73378</xdr:rowOff>
    </xdr:to>
    <xdr:cxnSp macro="">
      <xdr:nvCxnSpPr>
        <xdr:cNvPr id="387" name="直線コネクタ 386"/>
        <xdr:cNvCxnSpPr/>
      </xdr:nvCxnSpPr>
      <xdr:spPr>
        <a:xfrm flipV="1">
          <a:off x="14401800" y="6891161"/>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52211</xdr:rowOff>
    </xdr:from>
    <xdr:to>
      <xdr:col>73</xdr:col>
      <xdr:colOff>44450</xdr:colOff>
      <xdr:row>41</xdr:row>
      <xdr:rowOff>153811</xdr:rowOff>
    </xdr:to>
    <xdr:sp macro="" textlink="">
      <xdr:nvSpPr>
        <xdr:cNvPr id="388" name="フローチャート: 判断 387"/>
        <xdr:cNvSpPr/>
      </xdr:nvSpPr>
      <xdr:spPr>
        <a:xfrm>
          <a:off x="15240000" y="708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138588</xdr:rowOff>
    </xdr:from>
    <xdr:ext cx="762000" cy="259045"/>
    <xdr:sp macro="" textlink="">
      <xdr:nvSpPr>
        <xdr:cNvPr id="389" name="テキスト ボックス 388"/>
        <xdr:cNvSpPr txBox="1"/>
      </xdr:nvSpPr>
      <xdr:spPr>
        <a:xfrm>
          <a:off x="14909800" y="71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73378</xdr:rowOff>
    </xdr:from>
    <xdr:to>
      <xdr:col>68</xdr:col>
      <xdr:colOff>152400</xdr:colOff>
      <xdr:row>41</xdr:row>
      <xdr:rowOff>49389</xdr:rowOff>
    </xdr:to>
    <xdr:cxnSp macro="">
      <xdr:nvCxnSpPr>
        <xdr:cNvPr id="390" name="直線コネクタ 389"/>
        <xdr:cNvCxnSpPr/>
      </xdr:nvCxnSpPr>
      <xdr:spPr>
        <a:xfrm flipV="1">
          <a:off x="13512800" y="6931378"/>
          <a:ext cx="889000" cy="147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42</xdr:row>
      <xdr:rowOff>28222</xdr:rowOff>
    </xdr:from>
    <xdr:to>
      <xdr:col>68</xdr:col>
      <xdr:colOff>203200</xdr:colOff>
      <xdr:row>42</xdr:row>
      <xdr:rowOff>129822</xdr:rowOff>
    </xdr:to>
    <xdr:sp macro="" textlink="">
      <xdr:nvSpPr>
        <xdr:cNvPr id="391" name="フローチャート: 判断 390"/>
        <xdr:cNvSpPr/>
      </xdr:nvSpPr>
      <xdr:spPr>
        <a:xfrm>
          <a:off x="14351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114599</xdr:rowOff>
    </xdr:from>
    <xdr:ext cx="762000" cy="259045"/>
    <xdr:sp macro="" textlink="">
      <xdr:nvSpPr>
        <xdr:cNvPr id="392" name="テキスト ボックス 391"/>
        <xdr:cNvSpPr txBox="1"/>
      </xdr:nvSpPr>
      <xdr:spPr>
        <a:xfrm>
          <a:off x="14020800" y="731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43</xdr:row>
      <xdr:rowOff>17639</xdr:rowOff>
    </xdr:from>
    <xdr:to>
      <xdr:col>64</xdr:col>
      <xdr:colOff>152400</xdr:colOff>
      <xdr:row>43</xdr:row>
      <xdr:rowOff>119239</xdr:rowOff>
    </xdr:to>
    <xdr:sp macro="" textlink="">
      <xdr:nvSpPr>
        <xdr:cNvPr id="393" name="フローチャート: 判断 392"/>
        <xdr:cNvSpPr/>
      </xdr:nvSpPr>
      <xdr:spPr>
        <a:xfrm>
          <a:off x="13462000" y="73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43</xdr:row>
      <xdr:rowOff>104016</xdr:rowOff>
    </xdr:from>
    <xdr:ext cx="762000" cy="259045"/>
    <xdr:sp macro="" textlink="">
      <xdr:nvSpPr>
        <xdr:cNvPr id="394" name="テキスト ボックス 393"/>
        <xdr:cNvSpPr txBox="1"/>
      </xdr:nvSpPr>
      <xdr:spPr>
        <a:xfrm>
          <a:off x="13131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22578</xdr:rowOff>
    </xdr:from>
    <xdr:to>
      <xdr:col>81</xdr:col>
      <xdr:colOff>95250</xdr:colOff>
      <xdr:row>40</xdr:row>
      <xdr:rowOff>124178</xdr:rowOff>
    </xdr:to>
    <xdr:sp macro="" textlink="">
      <xdr:nvSpPr>
        <xdr:cNvPr id="400" name="楕円 399"/>
        <xdr:cNvSpPr/>
      </xdr:nvSpPr>
      <xdr:spPr>
        <a:xfrm>
          <a:off x="169672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39105</xdr:rowOff>
    </xdr:from>
    <xdr:ext cx="762000" cy="259045"/>
    <xdr:sp macro="" textlink="">
      <xdr:nvSpPr>
        <xdr:cNvPr id="401" name="公債費負担の状況該当値テキスト"/>
        <xdr:cNvSpPr txBox="1"/>
      </xdr:nvSpPr>
      <xdr:spPr>
        <a:xfrm>
          <a:off x="17106900" y="67256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113595</xdr:rowOff>
    </xdr:from>
    <xdr:to>
      <xdr:col>77</xdr:col>
      <xdr:colOff>95250</xdr:colOff>
      <xdr:row>40</xdr:row>
      <xdr:rowOff>43745</xdr:rowOff>
    </xdr:to>
    <xdr:sp macro="" textlink="">
      <xdr:nvSpPr>
        <xdr:cNvPr id="402" name="楕円 401"/>
        <xdr:cNvSpPr/>
      </xdr:nvSpPr>
      <xdr:spPr>
        <a:xfrm>
          <a:off x="16129000" y="680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53922</xdr:rowOff>
    </xdr:from>
    <xdr:ext cx="736600" cy="259045"/>
    <xdr:sp macro="" textlink="">
      <xdr:nvSpPr>
        <xdr:cNvPr id="403" name="テキスト ボックス 402"/>
        <xdr:cNvSpPr txBox="1"/>
      </xdr:nvSpPr>
      <xdr:spPr>
        <a:xfrm>
          <a:off x="15798800" y="65690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153811</xdr:rowOff>
    </xdr:from>
    <xdr:to>
      <xdr:col>73</xdr:col>
      <xdr:colOff>44450</xdr:colOff>
      <xdr:row>40</xdr:row>
      <xdr:rowOff>83961</xdr:rowOff>
    </xdr:to>
    <xdr:sp macro="" textlink="">
      <xdr:nvSpPr>
        <xdr:cNvPr id="404" name="楕円 403"/>
        <xdr:cNvSpPr/>
      </xdr:nvSpPr>
      <xdr:spPr>
        <a:xfrm>
          <a:off x="15240000" y="684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94138</xdr:rowOff>
    </xdr:from>
    <xdr:ext cx="762000" cy="259045"/>
    <xdr:sp macro="" textlink="">
      <xdr:nvSpPr>
        <xdr:cNvPr id="405" name="テキスト ボックス 404"/>
        <xdr:cNvSpPr txBox="1"/>
      </xdr:nvSpPr>
      <xdr:spPr>
        <a:xfrm>
          <a:off x="14909800" y="660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22578</xdr:rowOff>
    </xdr:from>
    <xdr:to>
      <xdr:col>68</xdr:col>
      <xdr:colOff>203200</xdr:colOff>
      <xdr:row>40</xdr:row>
      <xdr:rowOff>124178</xdr:rowOff>
    </xdr:to>
    <xdr:sp macro="" textlink="">
      <xdr:nvSpPr>
        <xdr:cNvPr id="406" name="楕円 405"/>
        <xdr:cNvSpPr/>
      </xdr:nvSpPr>
      <xdr:spPr>
        <a:xfrm>
          <a:off x="143510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134355</xdr:rowOff>
    </xdr:from>
    <xdr:ext cx="762000" cy="259045"/>
    <xdr:sp macro="" textlink="">
      <xdr:nvSpPr>
        <xdr:cNvPr id="407" name="テキスト ボックス 406"/>
        <xdr:cNvSpPr txBox="1"/>
      </xdr:nvSpPr>
      <xdr:spPr>
        <a:xfrm>
          <a:off x="14020800" y="66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170039</xdr:rowOff>
    </xdr:from>
    <xdr:to>
      <xdr:col>64</xdr:col>
      <xdr:colOff>152400</xdr:colOff>
      <xdr:row>41</xdr:row>
      <xdr:rowOff>100189</xdr:rowOff>
    </xdr:to>
    <xdr:sp macro="" textlink="">
      <xdr:nvSpPr>
        <xdr:cNvPr id="408" name="楕円 407"/>
        <xdr:cNvSpPr/>
      </xdr:nvSpPr>
      <xdr:spPr>
        <a:xfrm>
          <a:off x="13462000" y="702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110366</xdr:rowOff>
    </xdr:from>
    <xdr:ext cx="762000" cy="259045"/>
    <xdr:sp macro="" textlink="">
      <xdr:nvSpPr>
        <xdr:cNvPr id="409" name="テキスト ボックス 408"/>
        <xdr:cNvSpPr txBox="1"/>
      </xdr:nvSpPr>
      <xdr:spPr>
        <a:xfrm>
          <a:off x="13131800" y="6796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将来負担額（地方債残高）が減少する一方で、充当可能財源等（ふるさと納税の増加等による充当可能基金等）が増加したことにより、充当可能財源等が将来負担額を上回った（実質的な将来負担額が算定されなかった）ため、平成</a:t>
          </a:r>
          <a:r>
            <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年度の比率は算定されませんでした。</a:t>
          </a:r>
          <a:endPar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地方債残高は</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24</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25</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年度に実施した大型事業（庁舎建設等）に伴う借入</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をピークに年々減少しており、一方、充当可能財源等はふるさと納税への取組強化により年々増加していることから、比率は</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現時点では適正な水準にあると言えますが、</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引き続き</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町債残高の推移や公債費の動向等に十分注視しながら、繰上償還等も含め高水準にある公債費の抑制に努めていく必要があります。</a:t>
          </a:r>
          <a:endPar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10</xdr:row>
      <xdr:rowOff>63500</xdr:rowOff>
    </xdr:from>
    <xdr:ext cx="298543" cy="225703"/>
    <xdr:sp macro="" textlink="">
      <xdr:nvSpPr>
        <xdr:cNvPr id="423" name="テキスト ボックス 42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114935</xdr:rowOff>
    </xdr:to>
    <xdr:cxnSp macro="">
      <xdr:nvCxnSpPr>
        <xdr:cNvPr id="438" name="直線コネクタ 437"/>
        <xdr:cNvCxnSpPr/>
      </xdr:nvCxnSpPr>
      <xdr:spPr>
        <a:xfrm flipV="1">
          <a:off x="17018000" y="2370667"/>
          <a:ext cx="0" cy="151616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87012</xdr:rowOff>
    </xdr:from>
    <xdr:ext cx="762000" cy="259045"/>
    <xdr:sp macro="" textlink="">
      <xdr:nvSpPr>
        <xdr:cNvPr id="439" name="将来負担の状況最小値テキスト"/>
        <xdr:cNvSpPr txBox="1"/>
      </xdr:nvSpPr>
      <xdr:spPr>
        <a:xfrm>
          <a:off x="17106900" y="3858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114935</xdr:rowOff>
    </xdr:from>
    <xdr:to>
      <xdr:col>81</xdr:col>
      <xdr:colOff>133350</xdr:colOff>
      <xdr:row>22</xdr:row>
      <xdr:rowOff>114935</xdr:rowOff>
    </xdr:to>
    <xdr:cxnSp macro="">
      <xdr:nvCxnSpPr>
        <xdr:cNvPr id="440" name="直線コネクタ 439"/>
        <xdr:cNvCxnSpPr/>
      </xdr:nvCxnSpPr>
      <xdr:spPr>
        <a:xfrm>
          <a:off x="16929100" y="3886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1"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101600</xdr:colOff>
      <xdr:row>15</xdr:row>
      <xdr:rowOff>101882</xdr:rowOff>
    </xdr:from>
    <xdr:to>
      <xdr:col>68</xdr:col>
      <xdr:colOff>152400</xdr:colOff>
      <xdr:row>16</xdr:row>
      <xdr:rowOff>45720</xdr:rowOff>
    </xdr:to>
    <xdr:cxnSp macro="">
      <xdr:nvCxnSpPr>
        <xdr:cNvPr id="443" name="直線コネクタ 442"/>
        <xdr:cNvCxnSpPr/>
      </xdr:nvCxnSpPr>
      <xdr:spPr>
        <a:xfrm flipV="1">
          <a:off x="13512800" y="2673632"/>
          <a:ext cx="889000" cy="115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157074</xdr:rowOff>
    </xdr:from>
    <xdr:ext cx="762000" cy="259045"/>
    <xdr:sp macro="" textlink="">
      <xdr:nvSpPr>
        <xdr:cNvPr id="444" name="将来負担の状況平均値テキスト"/>
        <xdr:cNvSpPr txBox="1"/>
      </xdr:nvSpPr>
      <xdr:spPr>
        <a:xfrm>
          <a:off x="17106900" y="25573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13547</xdr:rowOff>
    </xdr:from>
    <xdr:to>
      <xdr:col>81</xdr:col>
      <xdr:colOff>95250</xdr:colOff>
      <xdr:row>15</xdr:row>
      <xdr:rowOff>115147</xdr:rowOff>
    </xdr:to>
    <xdr:sp macro="" textlink="">
      <xdr:nvSpPr>
        <xdr:cNvPr id="445" name="フローチャート: 判断 444"/>
        <xdr:cNvSpPr/>
      </xdr:nvSpPr>
      <xdr:spPr>
        <a:xfrm>
          <a:off x="169672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15</xdr:row>
      <xdr:rowOff>69850</xdr:rowOff>
    </xdr:from>
    <xdr:to>
      <xdr:col>77</xdr:col>
      <xdr:colOff>95250</xdr:colOff>
      <xdr:row>16</xdr:row>
      <xdr:rowOff>0</xdr:rowOff>
    </xdr:to>
    <xdr:sp macro="" textlink="">
      <xdr:nvSpPr>
        <xdr:cNvPr id="446" name="フローチャート: 判断 445"/>
        <xdr:cNvSpPr/>
      </xdr:nvSpPr>
      <xdr:spPr>
        <a:xfrm>
          <a:off x="16129000" y="264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10177</xdr:rowOff>
    </xdr:from>
    <xdr:ext cx="736600" cy="259045"/>
    <xdr:sp macro="" textlink="">
      <xdr:nvSpPr>
        <xdr:cNvPr id="447" name="テキスト ボックス 446"/>
        <xdr:cNvSpPr txBox="1"/>
      </xdr:nvSpPr>
      <xdr:spPr>
        <a:xfrm>
          <a:off x="15798800" y="241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75353</xdr:rowOff>
    </xdr:from>
    <xdr:to>
      <xdr:col>73</xdr:col>
      <xdr:colOff>44450</xdr:colOff>
      <xdr:row>17</xdr:row>
      <xdr:rowOff>5503</xdr:rowOff>
    </xdr:to>
    <xdr:sp macro="" textlink="">
      <xdr:nvSpPr>
        <xdr:cNvPr id="448" name="フローチャート: 判断 447"/>
        <xdr:cNvSpPr/>
      </xdr:nvSpPr>
      <xdr:spPr>
        <a:xfrm>
          <a:off x="15240000" y="2818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15680</xdr:rowOff>
    </xdr:from>
    <xdr:ext cx="762000" cy="259045"/>
    <xdr:sp macro="" textlink="">
      <xdr:nvSpPr>
        <xdr:cNvPr id="449" name="テキスト ボックス 448"/>
        <xdr:cNvSpPr txBox="1"/>
      </xdr:nvSpPr>
      <xdr:spPr>
        <a:xfrm>
          <a:off x="14909800" y="2587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71473</xdr:rowOff>
    </xdr:from>
    <xdr:to>
      <xdr:col>68</xdr:col>
      <xdr:colOff>203200</xdr:colOff>
      <xdr:row>18</xdr:row>
      <xdr:rowOff>1623</xdr:rowOff>
    </xdr:to>
    <xdr:sp macro="" textlink="">
      <xdr:nvSpPr>
        <xdr:cNvPr id="450" name="フローチャート: 判断 449"/>
        <xdr:cNvSpPr/>
      </xdr:nvSpPr>
      <xdr:spPr>
        <a:xfrm>
          <a:off x="14351000" y="2986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17</xdr:row>
      <xdr:rowOff>157850</xdr:rowOff>
    </xdr:from>
    <xdr:ext cx="762000" cy="259045"/>
    <xdr:sp macro="" textlink="">
      <xdr:nvSpPr>
        <xdr:cNvPr id="451" name="テキスト ボックス 450"/>
        <xdr:cNvSpPr txBox="1"/>
      </xdr:nvSpPr>
      <xdr:spPr>
        <a:xfrm>
          <a:off x="14020800" y="307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18</xdr:row>
      <xdr:rowOff>22013</xdr:rowOff>
    </xdr:from>
    <xdr:to>
      <xdr:col>64</xdr:col>
      <xdr:colOff>152400</xdr:colOff>
      <xdr:row>18</xdr:row>
      <xdr:rowOff>123613</xdr:rowOff>
    </xdr:to>
    <xdr:sp macro="" textlink="">
      <xdr:nvSpPr>
        <xdr:cNvPr id="452" name="フローチャート: 判断 451"/>
        <xdr:cNvSpPr/>
      </xdr:nvSpPr>
      <xdr:spPr>
        <a:xfrm>
          <a:off x="13462000" y="3108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18</xdr:row>
      <xdr:rowOff>108390</xdr:rowOff>
    </xdr:from>
    <xdr:ext cx="762000" cy="259045"/>
    <xdr:sp macro="" textlink="">
      <xdr:nvSpPr>
        <xdr:cNvPr id="453" name="テキスト ボックス 452"/>
        <xdr:cNvSpPr txBox="1"/>
      </xdr:nvSpPr>
      <xdr:spPr>
        <a:xfrm>
          <a:off x="13131800" y="3194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4" name="テキスト ボックス 453"/>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5" name="テキスト ボックス 454"/>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6" name="テキスト ボックス 455"/>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7" name="テキスト ボックス 456"/>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8" name="テキスト ボックス 457"/>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51082</xdr:rowOff>
    </xdr:from>
    <xdr:to>
      <xdr:col>68</xdr:col>
      <xdr:colOff>203200</xdr:colOff>
      <xdr:row>15</xdr:row>
      <xdr:rowOff>152682</xdr:rowOff>
    </xdr:to>
    <xdr:sp macro="" textlink="">
      <xdr:nvSpPr>
        <xdr:cNvPr id="459" name="楕円 458"/>
        <xdr:cNvSpPr/>
      </xdr:nvSpPr>
      <xdr:spPr>
        <a:xfrm>
          <a:off x="14351000" y="2622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162859</xdr:rowOff>
    </xdr:from>
    <xdr:ext cx="762000" cy="259045"/>
    <xdr:sp macro="" textlink="">
      <xdr:nvSpPr>
        <xdr:cNvPr id="460" name="テキスト ボックス 459"/>
        <xdr:cNvSpPr txBox="1"/>
      </xdr:nvSpPr>
      <xdr:spPr>
        <a:xfrm>
          <a:off x="14020800" y="2391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166370</xdr:rowOff>
    </xdr:from>
    <xdr:to>
      <xdr:col>64</xdr:col>
      <xdr:colOff>152400</xdr:colOff>
      <xdr:row>16</xdr:row>
      <xdr:rowOff>96520</xdr:rowOff>
    </xdr:to>
    <xdr:sp macro="" textlink="">
      <xdr:nvSpPr>
        <xdr:cNvPr id="461" name="楕円 460"/>
        <xdr:cNvSpPr/>
      </xdr:nvSpPr>
      <xdr:spPr>
        <a:xfrm>
          <a:off x="13462000" y="273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106697</xdr:rowOff>
    </xdr:from>
    <xdr:ext cx="762000" cy="259045"/>
    <xdr:sp macro="" textlink="">
      <xdr:nvSpPr>
        <xdr:cNvPr id="462" name="テキスト ボックス 461"/>
        <xdr:cNvSpPr txBox="1"/>
      </xdr:nvSpPr>
      <xdr:spPr>
        <a:xfrm>
          <a:off x="13131800" y="250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職員数の減少に伴う職員給の減少及び一般職退職手当負担金について、累積収支差額の調整による加算率の適用が終了したことにより減少となるなど人件費全体でも減少となり、比率は類似団体の中でも中位に位置してい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76200</xdr:rowOff>
    </xdr:from>
    <xdr:to>
      <xdr:col>24</xdr:col>
      <xdr:colOff>25400</xdr:colOff>
      <xdr:row>41</xdr:row>
      <xdr:rowOff>19050</xdr:rowOff>
    </xdr:to>
    <xdr:cxnSp macro="">
      <xdr:nvCxnSpPr>
        <xdr:cNvPr id="61" name="直線コネクタ 60"/>
        <xdr:cNvCxnSpPr/>
      </xdr:nvCxnSpPr>
      <xdr:spPr>
        <a:xfrm flipV="1">
          <a:off x="4826000" y="55626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162577</xdr:rowOff>
    </xdr:from>
    <xdr:ext cx="762000" cy="259045"/>
    <xdr:sp macro="" textlink="">
      <xdr:nvSpPr>
        <xdr:cNvPr id="62" name="人件費最小値テキスト"/>
        <xdr:cNvSpPr txBox="1"/>
      </xdr:nvSpPr>
      <xdr:spPr>
        <a:xfrm>
          <a:off x="4914900" y="702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19050</xdr:rowOff>
    </xdr:from>
    <xdr:to>
      <xdr:col>24</xdr:col>
      <xdr:colOff>114300</xdr:colOff>
      <xdr:row>41</xdr:row>
      <xdr:rowOff>19050</xdr:rowOff>
    </xdr:to>
    <xdr:cxnSp macro="">
      <xdr:nvCxnSpPr>
        <xdr:cNvPr id="63" name="直線コネクタ 62"/>
        <xdr:cNvCxnSpPr/>
      </xdr:nvCxnSpPr>
      <xdr:spPr>
        <a:xfrm>
          <a:off x="4737100" y="704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162577</xdr:rowOff>
    </xdr:from>
    <xdr:ext cx="762000" cy="259045"/>
    <xdr:sp macro="" textlink="">
      <xdr:nvSpPr>
        <xdr:cNvPr id="64" name="人件費最大値テキスト"/>
        <xdr:cNvSpPr txBox="1"/>
      </xdr:nvSpPr>
      <xdr:spPr>
        <a:xfrm>
          <a:off x="4914900" y="530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76200</xdr:rowOff>
    </xdr:from>
    <xdr:to>
      <xdr:col>24</xdr:col>
      <xdr:colOff>114300</xdr:colOff>
      <xdr:row>32</xdr:row>
      <xdr:rowOff>76200</xdr:rowOff>
    </xdr:to>
    <xdr:cxnSp macro="">
      <xdr:nvCxnSpPr>
        <xdr:cNvPr id="65" name="直線コネクタ 64"/>
        <xdr:cNvCxnSpPr/>
      </xdr:nvCxnSpPr>
      <xdr:spPr>
        <a:xfrm>
          <a:off x="4737100" y="556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120650</xdr:rowOff>
    </xdr:from>
    <xdr:to>
      <xdr:col>24</xdr:col>
      <xdr:colOff>25400</xdr:colOff>
      <xdr:row>36</xdr:row>
      <xdr:rowOff>127000</xdr:rowOff>
    </xdr:to>
    <xdr:cxnSp macro="">
      <xdr:nvCxnSpPr>
        <xdr:cNvPr id="66" name="直線コネクタ 65"/>
        <xdr:cNvCxnSpPr/>
      </xdr:nvCxnSpPr>
      <xdr:spPr>
        <a:xfrm flipV="1">
          <a:off x="3987800" y="6121400"/>
          <a:ext cx="8382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73677</xdr:rowOff>
    </xdr:from>
    <xdr:ext cx="762000" cy="259045"/>
    <xdr:sp macro="" textlink="">
      <xdr:nvSpPr>
        <xdr:cNvPr id="67" name="人件費平均値テキスト"/>
        <xdr:cNvSpPr txBox="1"/>
      </xdr:nvSpPr>
      <xdr:spPr>
        <a:xfrm>
          <a:off x="4914900" y="59029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57150</xdr:rowOff>
    </xdr:from>
    <xdr:to>
      <xdr:col>24</xdr:col>
      <xdr:colOff>76200</xdr:colOff>
      <xdr:row>35</xdr:row>
      <xdr:rowOff>158750</xdr:rowOff>
    </xdr:to>
    <xdr:sp macro="" textlink="">
      <xdr:nvSpPr>
        <xdr:cNvPr id="68" name="フローチャート: 判断 67"/>
        <xdr:cNvSpPr/>
      </xdr:nvSpPr>
      <xdr:spPr>
        <a:xfrm>
          <a:off x="47752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133350</xdr:rowOff>
    </xdr:from>
    <xdr:to>
      <xdr:col>19</xdr:col>
      <xdr:colOff>187325</xdr:colOff>
      <xdr:row>36</xdr:row>
      <xdr:rowOff>127000</xdr:rowOff>
    </xdr:to>
    <xdr:cxnSp macro="">
      <xdr:nvCxnSpPr>
        <xdr:cNvPr id="69" name="直線コネクタ 68"/>
        <xdr:cNvCxnSpPr/>
      </xdr:nvCxnSpPr>
      <xdr:spPr>
        <a:xfrm>
          <a:off x="3098800" y="6134100"/>
          <a:ext cx="889000" cy="16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57150</xdr:rowOff>
    </xdr:from>
    <xdr:to>
      <xdr:col>20</xdr:col>
      <xdr:colOff>38100</xdr:colOff>
      <xdr:row>35</xdr:row>
      <xdr:rowOff>158750</xdr:rowOff>
    </xdr:to>
    <xdr:sp macro="" textlink="">
      <xdr:nvSpPr>
        <xdr:cNvPr id="70" name="フローチャート: 判断 69"/>
        <xdr:cNvSpPr/>
      </xdr:nvSpPr>
      <xdr:spPr>
        <a:xfrm>
          <a:off x="39370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168927</xdr:rowOff>
    </xdr:from>
    <xdr:ext cx="736600" cy="259045"/>
    <xdr:sp macro="" textlink="">
      <xdr:nvSpPr>
        <xdr:cNvPr id="71" name="テキスト ボックス 70"/>
        <xdr:cNvSpPr txBox="1"/>
      </xdr:nvSpPr>
      <xdr:spPr>
        <a:xfrm>
          <a:off x="3606800" y="5826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133350</xdr:rowOff>
    </xdr:from>
    <xdr:to>
      <xdr:col>15</xdr:col>
      <xdr:colOff>98425</xdr:colOff>
      <xdr:row>36</xdr:row>
      <xdr:rowOff>38100</xdr:rowOff>
    </xdr:to>
    <xdr:cxnSp macro="">
      <xdr:nvCxnSpPr>
        <xdr:cNvPr id="72" name="直線コネクタ 71"/>
        <xdr:cNvCxnSpPr/>
      </xdr:nvCxnSpPr>
      <xdr:spPr>
        <a:xfrm flipV="1">
          <a:off x="2209800" y="61341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69850</xdr:rowOff>
    </xdr:from>
    <xdr:to>
      <xdr:col>15</xdr:col>
      <xdr:colOff>149225</xdr:colOff>
      <xdr:row>36</xdr:row>
      <xdr:rowOff>0</xdr:rowOff>
    </xdr:to>
    <xdr:sp macro="" textlink="">
      <xdr:nvSpPr>
        <xdr:cNvPr id="73" name="フローチャート: 判断 72"/>
        <xdr:cNvSpPr/>
      </xdr:nvSpPr>
      <xdr:spPr>
        <a:xfrm>
          <a:off x="3048000" y="607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10177</xdr:rowOff>
    </xdr:from>
    <xdr:ext cx="762000" cy="259045"/>
    <xdr:sp macro="" textlink="">
      <xdr:nvSpPr>
        <xdr:cNvPr id="74" name="テキスト ボックス 73"/>
        <xdr:cNvSpPr txBox="1"/>
      </xdr:nvSpPr>
      <xdr:spPr>
        <a:xfrm>
          <a:off x="2717800" y="583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107950</xdr:rowOff>
    </xdr:from>
    <xdr:to>
      <xdr:col>11</xdr:col>
      <xdr:colOff>9525</xdr:colOff>
      <xdr:row>36</xdr:row>
      <xdr:rowOff>38100</xdr:rowOff>
    </xdr:to>
    <xdr:cxnSp macro="">
      <xdr:nvCxnSpPr>
        <xdr:cNvPr id="75" name="直線コネクタ 74"/>
        <xdr:cNvCxnSpPr/>
      </xdr:nvCxnSpPr>
      <xdr:spPr>
        <a:xfrm>
          <a:off x="1320800" y="61087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107950</xdr:rowOff>
    </xdr:from>
    <xdr:to>
      <xdr:col>11</xdr:col>
      <xdr:colOff>60325</xdr:colOff>
      <xdr:row>36</xdr:row>
      <xdr:rowOff>38100</xdr:rowOff>
    </xdr:to>
    <xdr:sp macro="" textlink="">
      <xdr:nvSpPr>
        <xdr:cNvPr id="76" name="フローチャート: 判断 75"/>
        <xdr:cNvSpPr/>
      </xdr:nvSpPr>
      <xdr:spPr>
        <a:xfrm>
          <a:off x="2159000" y="610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48277</xdr:rowOff>
    </xdr:from>
    <xdr:ext cx="762000" cy="259045"/>
    <xdr:sp macro="" textlink="">
      <xdr:nvSpPr>
        <xdr:cNvPr id="77" name="テキスト ボックス 76"/>
        <xdr:cNvSpPr txBox="1"/>
      </xdr:nvSpPr>
      <xdr:spPr>
        <a:xfrm>
          <a:off x="1828800" y="587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82550</xdr:rowOff>
    </xdr:from>
    <xdr:to>
      <xdr:col>6</xdr:col>
      <xdr:colOff>171450</xdr:colOff>
      <xdr:row>36</xdr:row>
      <xdr:rowOff>12700</xdr:rowOff>
    </xdr:to>
    <xdr:sp macro="" textlink="">
      <xdr:nvSpPr>
        <xdr:cNvPr id="78" name="フローチャート: 判断 77"/>
        <xdr:cNvSpPr/>
      </xdr:nvSpPr>
      <xdr:spPr>
        <a:xfrm>
          <a:off x="1270000" y="608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168927</xdr:rowOff>
    </xdr:from>
    <xdr:ext cx="762000" cy="259045"/>
    <xdr:sp macro="" textlink="">
      <xdr:nvSpPr>
        <xdr:cNvPr id="79" name="テキスト ボックス 78"/>
        <xdr:cNvSpPr txBox="1"/>
      </xdr:nvSpPr>
      <xdr:spPr>
        <a:xfrm>
          <a:off x="939800" y="616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69850</xdr:rowOff>
    </xdr:from>
    <xdr:to>
      <xdr:col>24</xdr:col>
      <xdr:colOff>76200</xdr:colOff>
      <xdr:row>36</xdr:row>
      <xdr:rowOff>0</xdr:rowOff>
    </xdr:to>
    <xdr:sp macro="" textlink="">
      <xdr:nvSpPr>
        <xdr:cNvPr id="85" name="楕円 84"/>
        <xdr:cNvSpPr/>
      </xdr:nvSpPr>
      <xdr:spPr>
        <a:xfrm>
          <a:off x="4775200" y="607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41927</xdr:rowOff>
    </xdr:from>
    <xdr:ext cx="762000" cy="259045"/>
    <xdr:sp macro="" textlink="">
      <xdr:nvSpPr>
        <xdr:cNvPr id="86" name="人件費該当値テキスト"/>
        <xdr:cNvSpPr txBox="1"/>
      </xdr:nvSpPr>
      <xdr:spPr>
        <a:xfrm>
          <a:off x="4914900" y="6042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76200</xdr:rowOff>
    </xdr:from>
    <xdr:to>
      <xdr:col>20</xdr:col>
      <xdr:colOff>38100</xdr:colOff>
      <xdr:row>37</xdr:row>
      <xdr:rowOff>6350</xdr:rowOff>
    </xdr:to>
    <xdr:sp macro="" textlink="">
      <xdr:nvSpPr>
        <xdr:cNvPr id="87" name="楕円 86"/>
        <xdr:cNvSpPr/>
      </xdr:nvSpPr>
      <xdr:spPr>
        <a:xfrm>
          <a:off x="3937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162577</xdr:rowOff>
    </xdr:from>
    <xdr:ext cx="736600" cy="259045"/>
    <xdr:sp macro="" textlink="">
      <xdr:nvSpPr>
        <xdr:cNvPr id="88" name="テキスト ボックス 87"/>
        <xdr:cNvSpPr txBox="1"/>
      </xdr:nvSpPr>
      <xdr:spPr>
        <a:xfrm>
          <a:off x="3606800" y="6334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82550</xdr:rowOff>
    </xdr:from>
    <xdr:to>
      <xdr:col>15</xdr:col>
      <xdr:colOff>149225</xdr:colOff>
      <xdr:row>36</xdr:row>
      <xdr:rowOff>12700</xdr:rowOff>
    </xdr:to>
    <xdr:sp macro="" textlink="">
      <xdr:nvSpPr>
        <xdr:cNvPr id="89" name="楕円 88"/>
        <xdr:cNvSpPr/>
      </xdr:nvSpPr>
      <xdr:spPr>
        <a:xfrm>
          <a:off x="3048000" y="608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168927</xdr:rowOff>
    </xdr:from>
    <xdr:ext cx="762000" cy="259045"/>
    <xdr:sp macro="" textlink="">
      <xdr:nvSpPr>
        <xdr:cNvPr id="90" name="テキスト ボックス 89"/>
        <xdr:cNvSpPr txBox="1"/>
      </xdr:nvSpPr>
      <xdr:spPr>
        <a:xfrm>
          <a:off x="2717800" y="616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158750</xdr:rowOff>
    </xdr:from>
    <xdr:to>
      <xdr:col>11</xdr:col>
      <xdr:colOff>60325</xdr:colOff>
      <xdr:row>36</xdr:row>
      <xdr:rowOff>88900</xdr:rowOff>
    </xdr:to>
    <xdr:sp macro="" textlink="">
      <xdr:nvSpPr>
        <xdr:cNvPr id="91" name="楕円 90"/>
        <xdr:cNvSpPr/>
      </xdr:nvSpPr>
      <xdr:spPr>
        <a:xfrm>
          <a:off x="2159000" y="615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73677</xdr:rowOff>
    </xdr:from>
    <xdr:ext cx="762000" cy="259045"/>
    <xdr:sp macro="" textlink="">
      <xdr:nvSpPr>
        <xdr:cNvPr id="92" name="テキスト ボックス 91"/>
        <xdr:cNvSpPr txBox="1"/>
      </xdr:nvSpPr>
      <xdr:spPr>
        <a:xfrm>
          <a:off x="1828800" y="624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57150</xdr:rowOff>
    </xdr:from>
    <xdr:to>
      <xdr:col>6</xdr:col>
      <xdr:colOff>171450</xdr:colOff>
      <xdr:row>35</xdr:row>
      <xdr:rowOff>158750</xdr:rowOff>
    </xdr:to>
    <xdr:sp macro="" textlink="">
      <xdr:nvSpPr>
        <xdr:cNvPr id="93" name="楕円 92"/>
        <xdr:cNvSpPr/>
      </xdr:nvSpPr>
      <xdr:spPr>
        <a:xfrm>
          <a:off x="1270000" y="605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168927</xdr:rowOff>
    </xdr:from>
    <xdr:ext cx="762000" cy="259045"/>
    <xdr:sp macro="" textlink="">
      <xdr:nvSpPr>
        <xdr:cNvPr id="94" name="テキスト ボックス 93"/>
        <xdr:cNvSpPr txBox="1"/>
      </xdr:nvSpPr>
      <xdr:spPr>
        <a:xfrm>
          <a:off x="939800" y="582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廃棄物処理施設の包括的長期民間委託</a:t>
          </a:r>
          <a:r>
            <a:rPr kumimoji="1" lang="en-US" altLang="ja-JP" sz="900" b="0" i="0" u="none" strike="noStrike" kern="0" cap="none" spc="0" normalizeH="0" baseline="30000" noProof="0">
              <a:ln>
                <a:noFill/>
              </a:ln>
              <a:solidFill>
                <a:prstClr val="black"/>
              </a:solidFill>
              <a:effectLst/>
              <a:uLnTx/>
              <a:uFillTx/>
              <a:latin typeface="+mn-lt"/>
              <a:ea typeface="ＭＳ Ｐゴシック" panose="020B0600070205080204" pitchFamily="50" charset="-128"/>
              <a:cs typeface="+mn-cs"/>
            </a:rPr>
            <a:t>※1</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等に伴い、比率は平成</a:t>
          </a:r>
          <a:r>
            <a:rPr kumimoji="1"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28</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年度から大幅な増加</a:t>
          </a:r>
          <a:r>
            <a:rPr kumimoji="1"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と</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なっており</a:t>
          </a:r>
          <a:r>
            <a:rPr kumimoji="1"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また、平成</a:t>
          </a:r>
          <a:r>
            <a:rPr kumimoji="1"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年度については、前年度に整備を行った電算システムの保守料や学校用</a:t>
          </a:r>
          <a:r>
            <a:rPr kumimoji="1"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PC</a:t>
          </a: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等のリース料の増により比率は増加となり、</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類似団体</a:t>
          </a:r>
          <a:r>
            <a:rPr kumimoji="0"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の平均</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を</a:t>
          </a:r>
          <a:r>
            <a:rPr kumimoji="0"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上</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回る水準となっています。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今後も施設管理経費等において増加が見込まれるため、行財政改革の取り組みによる、より一層の削減に努めていく必要があります。</a:t>
          </a:r>
          <a:endPar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5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&lt;</a:t>
          </a:r>
          <a:r>
            <a:rPr kumimoji="0"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参考</a:t>
          </a:r>
          <a:r>
            <a:rPr kumimoji="0"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&gt;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※1</a:t>
          </a:r>
          <a:r>
            <a:rPr kumimoji="0"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廃棄物処理施設の包括的長期民間委託</a:t>
          </a:r>
          <a:r>
            <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 10</a:t>
          </a: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年間の債務負担行為に基づく委託契約。</a:t>
          </a:r>
          <a:r>
            <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10</a:t>
          </a: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a:t>
          </a:r>
          <a:r>
            <a:rPr kumimoji="1" lang="ja-JP"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間に係る</a:t>
          </a: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管</a:t>
          </a:r>
          <a:endPar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理経費を平準化しているため、契約</a:t>
          </a:r>
          <a:r>
            <a:rPr kumimoji="1" lang="ja-JP"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開始から数年間は割高</a:t>
          </a: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endPar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a:t>
          </a: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ふるさと納税に係る必要経費（返礼品や手数料等）については「臨時的経費」として区分しているため、</a:t>
          </a:r>
          <a:endParaRPr kumimoji="1" lang="en-US"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決算額（必要経費）が増加しても、経常収支比率には影響なし。</a:t>
          </a:r>
          <a:endParaRPr kumimoji="0" lang="ja-JP" altLang="ja-JP" sz="7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102507</xdr:rowOff>
    </xdr:from>
    <xdr:to>
      <xdr:col>82</xdr:col>
      <xdr:colOff>107950</xdr:colOff>
      <xdr:row>22</xdr:row>
      <xdr:rowOff>12700</xdr:rowOff>
    </xdr:to>
    <xdr:cxnSp macro="">
      <xdr:nvCxnSpPr>
        <xdr:cNvPr id="124" name="直線コネクタ 123"/>
        <xdr:cNvCxnSpPr/>
      </xdr:nvCxnSpPr>
      <xdr:spPr>
        <a:xfrm flipV="1">
          <a:off x="16510000" y="2331357"/>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156227</xdr:rowOff>
    </xdr:from>
    <xdr:ext cx="762000" cy="259045"/>
    <xdr:sp macro="" textlink="">
      <xdr:nvSpPr>
        <xdr:cNvPr id="125" name="物件費最小値テキスト"/>
        <xdr:cNvSpPr txBox="1"/>
      </xdr:nvSpPr>
      <xdr:spPr>
        <a:xfrm>
          <a:off x="165989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12700</xdr:rowOff>
    </xdr:from>
    <xdr:to>
      <xdr:col>82</xdr:col>
      <xdr:colOff>196850</xdr:colOff>
      <xdr:row>22</xdr:row>
      <xdr:rowOff>12700</xdr:rowOff>
    </xdr:to>
    <xdr:cxnSp macro="">
      <xdr:nvCxnSpPr>
        <xdr:cNvPr id="126" name="直線コネクタ 125"/>
        <xdr:cNvCxnSpPr/>
      </xdr:nvCxnSpPr>
      <xdr:spPr>
        <a:xfrm>
          <a:off x="16421100" y="3784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17434</xdr:rowOff>
    </xdr:from>
    <xdr:ext cx="762000" cy="259045"/>
    <xdr:sp macro="" textlink="">
      <xdr:nvSpPr>
        <xdr:cNvPr id="127" name="物件費最大値テキスト"/>
        <xdr:cNvSpPr txBox="1"/>
      </xdr:nvSpPr>
      <xdr:spPr>
        <a:xfrm>
          <a:off x="16598900" y="2074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102507</xdr:rowOff>
    </xdr:from>
    <xdr:to>
      <xdr:col>82</xdr:col>
      <xdr:colOff>196850</xdr:colOff>
      <xdr:row>13</xdr:row>
      <xdr:rowOff>102507</xdr:rowOff>
    </xdr:to>
    <xdr:cxnSp macro="">
      <xdr:nvCxnSpPr>
        <xdr:cNvPr id="128" name="直線コネクタ 127"/>
        <xdr:cNvCxnSpPr/>
      </xdr:nvCxnSpPr>
      <xdr:spPr>
        <a:xfrm>
          <a:off x="16421100" y="2331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12700</xdr:rowOff>
    </xdr:from>
    <xdr:to>
      <xdr:col>82</xdr:col>
      <xdr:colOff>107950</xdr:colOff>
      <xdr:row>18</xdr:row>
      <xdr:rowOff>143329</xdr:rowOff>
    </xdr:to>
    <xdr:cxnSp macro="">
      <xdr:nvCxnSpPr>
        <xdr:cNvPr id="129" name="直線コネクタ 128"/>
        <xdr:cNvCxnSpPr/>
      </xdr:nvCxnSpPr>
      <xdr:spPr>
        <a:xfrm>
          <a:off x="15671800" y="3098800"/>
          <a:ext cx="8382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141713</xdr:rowOff>
    </xdr:from>
    <xdr:ext cx="762000" cy="259045"/>
    <xdr:sp macro="" textlink="">
      <xdr:nvSpPr>
        <xdr:cNvPr id="130" name="物件費平均値テキスト"/>
        <xdr:cNvSpPr txBox="1"/>
      </xdr:nvSpPr>
      <xdr:spPr>
        <a:xfrm>
          <a:off x="16598900" y="27134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125186</xdr:rowOff>
    </xdr:from>
    <xdr:to>
      <xdr:col>82</xdr:col>
      <xdr:colOff>158750</xdr:colOff>
      <xdr:row>17</xdr:row>
      <xdr:rowOff>55336</xdr:rowOff>
    </xdr:to>
    <xdr:sp macro="" textlink="">
      <xdr:nvSpPr>
        <xdr:cNvPr id="131" name="フローチャート: 判断 130"/>
        <xdr:cNvSpPr/>
      </xdr:nvSpPr>
      <xdr:spPr>
        <a:xfrm>
          <a:off x="16459200" y="2868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4536</xdr:rowOff>
    </xdr:from>
    <xdr:to>
      <xdr:col>78</xdr:col>
      <xdr:colOff>69850</xdr:colOff>
      <xdr:row>18</xdr:row>
      <xdr:rowOff>12700</xdr:rowOff>
    </xdr:to>
    <xdr:cxnSp macro="">
      <xdr:nvCxnSpPr>
        <xdr:cNvPr id="132" name="直線コネクタ 131"/>
        <xdr:cNvCxnSpPr/>
      </xdr:nvCxnSpPr>
      <xdr:spPr>
        <a:xfrm>
          <a:off x="14782800" y="2576286"/>
          <a:ext cx="889000" cy="522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59871</xdr:rowOff>
    </xdr:from>
    <xdr:to>
      <xdr:col>78</xdr:col>
      <xdr:colOff>120650</xdr:colOff>
      <xdr:row>16</xdr:row>
      <xdr:rowOff>161471</xdr:rowOff>
    </xdr:to>
    <xdr:sp macro="" textlink="">
      <xdr:nvSpPr>
        <xdr:cNvPr id="133" name="フローチャート: 判断 132"/>
        <xdr:cNvSpPr/>
      </xdr:nvSpPr>
      <xdr:spPr>
        <a:xfrm>
          <a:off x="15621000" y="2803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198</xdr:rowOff>
    </xdr:from>
    <xdr:ext cx="736600" cy="259045"/>
    <xdr:sp macro="" textlink="">
      <xdr:nvSpPr>
        <xdr:cNvPr id="134" name="テキスト ボックス 133"/>
        <xdr:cNvSpPr txBox="1"/>
      </xdr:nvSpPr>
      <xdr:spPr>
        <a:xfrm>
          <a:off x="15290800" y="25719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159657</xdr:rowOff>
    </xdr:from>
    <xdr:to>
      <xdr:col>73</xdr:col>
      <xdr:colOff>180975</xdr:colOff>
      <xdr:row>15</xdr:row>
      <xdr:rowOff>4536</xdr:rowOff>
    </xdr:to>
    <xdr:cxnSp macro="">
      <xdr:nvCxnSpPr>
        <xdr:cNvPr id="135" name="直線コネクタ 134"/>
        <xdr:cNvCxnSpPr/>
      </xdr:nvCxnSpPr>
      <xdr:spPr>
        <a:xfrm>
          <a:off x="13893800" y="2559957"/>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35379</xdr:rowOff>
    </xdr:from>
    <xdr:to>
      <xdr:col>74</xdr:col>
      <xdr:colOff>31750</xdr:colOff>
      <xdr:row>15</xdr:row>
      <xdr:rowOff>136979</xdr:rowOff>
    </xdr:to>
    <xdr:sp macro="" textlink="">
      <xdr:nvSpPr>
        <xdr:cNvPr id="136" name="フローチャート: 判断 135"/>
        <xdr:cNvSpPr/>
      </xdr:nvSpPr>
      <xdr:spPr>
        <a:xfrm>
          <a:off x="147320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121756</xdr:rowOff>
    </xdr:from>
    <xdr:ext cx="762000" cy="259045"/>
    <xdr:sp macro="" textlink="">
      <xdr:nvSpPr>
        <xdr:cNvPr id="137" name="テキスト ボックス 136"/>
        <xdr:cNvSpPr txBox="1"/>
      </xdr:nvSpPr>
      <xdr:spPr>
        <a:xfrm>
          <a:off x="14401800" y="269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151493</xdr:rowOff>
    </xdr:from>
    <xdr:to>
      <xdr:col>69</xdr:col>
      <xdr:colOff>92075</xdr:colOff>
      <xdr:row>14</xdr:row>
      <xdr:rowOff>159657</xdr:rowOff>
    </xdr:to>
    <xdr:cxnSp macro="">
      <xdr:nvCxnSpPr>
        <xdr:cNvPr id="138" name="直線コネクタ 137"/>
        <xdr:cNvCxnSpPr/>
      </xdr:nvCxnSpPr>
      <xdr:spPr>
        <a:xfrm>
          <a:off x="13004800" y="2380343"/>
          <a:ext cx="889000" cy="179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35379</xdr:rowOff>
    </xdr:from>
    <xdr:to>
      <xdr:col>69</xdr:col>
      <xdr:colOff>142875</xdr:colOff>
      <xdr:row>15</xdr:row>
      <xdr:rowOff>136979</xdr:rowOff>
    </xdr:to>
    <xdr:sp macro="" textlink="">
      <xdr:nvSpPr>
        <xdr:cNvPr id="139" name="フローチャート: 判断 138"/>
        <xdr:cNvSpPr/>
      </xdr:nvSpPr>
      <xdr:spPr>
        <a:xfrm>
          <a:off x="138430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121756</xdr:rowOff>
    </xdr:from>
    <xdr:ext cx="762000" cy="259045"/>
    <xdr:sp macro="" textlink="">
      <xdr:nvSpPr>
        <xdr:cNvPr id="140" name="テキスト ボックス 139"/>
        <xdr:cNvSpPr txBox="1"/>
      </xdr:nvSpPr>
      <xdr:spPr>
        <a:xfrm>
          <a:off x="13512800" y="269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92529</xdr:rowOff>
    </xdr:from>
    <xdr:to>
      <xdr:col>65</xdr:col>
      <xdr:colOff>53975</xdr:colOff>
      <xdr:row>15</xdr:row>
      <xdr:rowOff>22679</xdr:rowOff>
    </xdr:to>
    <xdr:sp macro="" textlink="">
      <xdr:nvSpPr>
        <xdr:cNvPr id="141" name="フローチャート: 判断 140"/>
        <xdr:cNvSpPr/>
      </xdr:nvSpPr>
      <xdr:spPr>
        <a:xfrm>
          <a:off x="12954000" y="2492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7456</xdr:rowOff>
    </xdr:from>
    <xdr:ext cx="762000" cy="259045"/>
    <xdr:sp macro="" textlink="">
      <xdr:nvSpPr>
        <xdr:cNvPr id="142" name="テキスト ボックス 141"/>
        <xdr:cNvSpPr txBox="1"/>
      </xdr:nvSpPr>
      <xdr:spPr>
        <a:xfrm>
          <a:off x="12623800" y="2579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92529</xdr:rowOff>
    </xdr:from>
    <xdr:to>
      <xdr:col>82</xdr:col>
      <xdr:colOff>158750</xdr:colOff>
      <xdr:row>19</xdr:row>
      <xdr:rowOff>22678</xdr:rowOff>
    </xdr:to>
    <xdr:sp macro="" textlink="">
      <xdr:nvSpPr>
        <xdr:cNvPr id="148" name="楕円 147"/>
        <xdr:cNvSpPr/>
      </xdr:nvSpPr>
      <xdr:spPr>
        <a:xfrm>
          <a:off x="16459200" y="3178629"/>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64606</xdr:rowOff>
    </xdr:from>
    <xdr:ext cx="762000" cy="259045"/>
    <xdr:sp macro="" textlink="">
      <xdr:nvSpPr>
        <xdr:cNvPr id="149" name="物件費該当値テキスト"/>
        <xdr:cNvSpPr txBox="1"/>
      </xdr:nvSpPr>
      <xdr:spPr>
        <a:xfrm>
          <a:off x="16598900" y="3150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133350</xdr:rowOff>
    </xdr:from>
    <xdr:to>
      <xdr:col>78</xdr:col>
      <xdr:colOff>120650</xdr:colOff>
      <xdr:row>18</xdr:row>
      <xdr:rowOff>63500</xdr:rowOff>
    </xdr:to>
    <xdr:sp macro="" textlink="">
      <xdr:nvSpPr>
        <xdr:cNvPr id="150" name="楕円 149"/>
        <xdr:cNvSpPr/>
      </xdr:nvSpPr>
      <xdr:spPr>
        <a:xfrm>
          <a:off x="15621000" y="304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48277</xdr:rowOff>
    </xdr:from>
    <xdr:ext cx="736600" cy="259045"/>
    <xdr:sp macro="" textlink="">
      <xdr:nvSpPr>
        <xdr:cNvPr id="151" name="テキスト ボックス 150"/>
        <xdr:cNvSpPr txBox="1"/>
      </xdr:nvSpPr>
      <xdr:spPr>
        <a:xfrm>
          <a:off x="15290800" y="313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125186</xdr:rowOff>
    </xdr:from>
    <xdr:to>
      <xdr:col>74</xdr:col>
      <xdr:colOff>31750</xdr:colOff>
      <xdr:row>15</xdr:row>
      <xdr:rowOff>55336</xdr:rowOff>
    </xdr:to>
    <xdr:sp macro="" textlink="">
      <xdr:nvSpPr>
        <xdr:cNvPr id="152" name="楕円 151"/>
        <xdr:cNvSpPr/>
      </xdr:nvSpPr>
      <xdr:spPr>
        <a:xfrm>
          <a:off x="14732000" y="2525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65513</xdr:rowOff>
    </xdr:from>
    <xdr:ext cx="762000" cy="259045"/>
    <xdr:sp macro="" textlink="">
      <xdr:nvSpPr>
        <xdr:cNvPr id="153" name="テキスト ボックス 152"/>
        <xdr:cNvSpPr txBox="1"/>
      </xdr:nvSpPr>
      <xdr:spPr>
        <a:xfrm>
          <a:off x="14401800" y="2294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108857</xdr:rowOff>
    </xdr:from>
    <xdr:to>
      <xdr:col>69</xdr:col>
      <xdr:colOff>142875</xdr:colOff>
      <xdr:row>15</xdr:row>
      <xdr:rowOff>39007</xdr:rowOff>
    </xdr:to>
    <xdr:sp macro="" textlink="">
      <xdr:nvSpPr>
        <xdr:cNvPr id="154" name="楕円 153"/>
        <xdr:cNvSpPr/>
      </xdr:nvSpPr>
      <xdr:spPr>
        <a:xfrm>
          <a:off x="13843000" y="250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49184</xdr:rowOff>
    </xdr:from>
    <xdr:ext cx="762000" cy="259045"/>
    <xdr:sp macro="" textlink="">
      <xdr:nvSpPr>
        <xdr:cNvPr id="155" name="テキスト ボックス 154"/>
        <xdr:cNvSpPr txBox="1"/>
      </xdr:nvSpPr>
      <xdr:spPr>
        <a:xfrm>
          <a:off x="13512800" y="227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100693</xdr:rowOff>
    </xdr:from>
    <xdr:to>
      <xdr:col>65</xdr:col>
      <xdr:colOff>53975</xdr:colOff>
      <xdr:row>14</xdr:row>
      <xdr:rowOff>30843</xdr:rowOff>
    </xdr:to>
    <xdr:sp macro="" textlink="">
      <xdr:nvSpPr>
        <xdr:cNvPr id="156" name="楕円 155"/>
        <xdr:cNvSpPr/>
      </xdr:nvSpPr>
      <xdr:spPr>
        <a:xfrm>
          <a:off x="12954000" y="2329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41020</xdr:rowOff>
    </xdr:from>
    <xdr:ext cx="762000" cy="259045"/>
    <xdr:sp macro="" textlink="">
      <xdr:nvSpPr>
        <xdr:cNvPr id="157" name="テキスト ボックス 156"/>
        <xdr:cNvSpPr txBox="1"/>
      </xdr:nvSpPr>
      <xdr:spPr>
        <a:xfrm>
          <a:off x="12623800" y="2098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ワクチン接種費（インフルエンザ・肺炎球菌）について、扶助費から委託料への支出科目変更（任意接種のため）に伴い比率が減少し、類似団体の平均並みで推移しています。</a:t>
          </a:r>
          <a:endParaRPr kumimoji="1" lang="en-US" altLang="ja-JP" sz="11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latin typeface="ＭＳ Ｐゴシック" panose="020B0600070205080204" pitchFamily="50" charset="-128"/>
              <a:ea typeface="ＭＳ Ｐゴシック" panose="020B0600070205080204" pitchFamily="50" charset="-128"/>
            </a:rPr>
            <a:t>　</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しかしながら、</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少子高齢化が著しい本町では</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今後</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増加が見込まれるため、その推移に注視していく必要があります。</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102507</xdr:rowOff>
    </xdr:from>
    <xdr:to>
      <xdr:col>24</xdr:col>
      <xdr:colOff>25400</xdr:colOff>
      <xdr:row>61</xdr:row>
      <xdr:rowOff>4535</xdr:rowOff>
    </xdr:to>
    <xdr:cxnSp macro="">
      <xdr:nvCxnSpPr>
        <xdr:cNvPr id="187" name="直線コネクタ 186"/>
        <xdr:cNvCxnSpPr/>
      </xdr:nvCxnSpPr>
      <xdr:spPr>
        <a:xfrm flipV="1">
          <a:off x="4826000" y="9189357"/>
          <a:ext cx="0" cy="12736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148062</xdr:rowOff>
    </xdr:from>
    <xdr:ext cx="762000" cy="259045"/>
    <xdr:sp macro="" textlink="">
      <xdr:nvSpPr>
        <xdr:cNvPr id="188" name="扶助費最小値テキスト"/>
        <xdr:cNvSpPr txBox="1"/>
      </xdr:nvSpPr>
      <xdr:spPr>
        <a:xfrm>
          <a:off x="4914900" y="10435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4535</xdr:rowOff>
    </xdr:from>
    <xdr:to>
      <xdr:col>24</xdr:col>
      <xdr:colOff>114300</xdr:colOff>
      <xdr:row>61</xdr:row>
      <xdr:rowOff>4535</xdr:rowOff>
    </xdr:to>
    <xdr:cxnSp macro="">
      <xdr:nvCxnSpPr>
        <xdr:cNvPr id="189" name="直線コネクタ 188"/>
        <xdr:cNvCxnSpPr/>
      </xdr:nvCxnSpPr>
      <xdr:spPr>
        <a:xfrm>
          <a:off x="4737100" y="10462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17434</xdr:rowOff>
    </xdr:from>
    <xdr:ext cx="762000" cy="259045"/>
    <xdr:sp macro="" textlink="">
      <xdr:nvSpPr>
        <xdr:cNvPr id="190" name="扶助費最大値テキスト"/>
        <xdr:cNvSpPr txBox="1"/>
      </xdr:nvSpPr>
      <xdr:spPr>
        <a:xfrm>
          <a:off x="4914900" y="893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102507</xdr:rowOff>
    </xdr:from>
    <xdr:to>
      <xdr:col>24</xdr:col>
      <xdr:colOff>114300</xdr:colOff>
      <xdr:row>53</xdr:row>
      <xdr:rowOff>102507</xdr:rowOff>
    </xdr:to>
    <xdr:cxnSp macro="">
      <xdr:nvCxnSpPr>
        <xdr:cNvPr id="191" name="直線コネクタ 190"/>
        <xdr:cNvCxnSpPr/>
      </xdr:nvCxnSpPr>
      <xdr:spPr>
        <a:xfrm>
          <a:off x="4737100" y="9189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12700</xdr:rowOff>
    </xdr:from>
    <xdr:to>
      <xdr:col>24</xdr:col>
      <xdr:colOff>25400</xdr:colOff>
      <xdr:row>56</xdr:row>
      <xdr:rowOff>45357</xdr:rowOff>
    </xdr:to>
    <xdr:cxnSp macro="">
      <xdr:nvCxnSpPr>
        <xdr:cNvPr id="192" name="直線コネクタ 191"/>
        <xdr:cNvCxnSpPr/>
      </xdr:nvCxnSpPr>
      <xdr:spPr>
        <a:xfrm flipV="1">
          <a:off x="3987800" y="9613900"/>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121755</xdr:rowOff>
    </xdr:from>
    <xdr:ext cx="762000" cy="259045"/>
    <xdr:sp macro="" textlink="">
      <xdr:nvSpPr>
        <xdr:cNvPr id="193" name="扶助費平均値テキスト"/>
        <xdr:cNvSpPr txBox="1"/>
      </xdr:nvSpPr>
      <xdr:spPr>
        <a:xfrm>
          <a:off x="4914900" y="95515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149678</xdr:rowOff>
    </xdr:from>
    <xdr:to>
      <xdr:col>24</xdr:col>
      <xdr:colOff>76200</xdr:colOff>
      <xdr:row>56</xdr:row>
      <xdr:rowOff>79828</xdr:rowOff>
    </xdr:to>
    <xdr:sp macro="" textlink="">
      <xdr:nvSpPr>
        <xdr:cNvPr id="194" name="フローチャート: 判断 193"/>
        <xdr:cNvSpPr/>
      </xdr:nvSpPr>
      <xdr:spPr>
        <a:xfrm>
          <a:off x="47752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135165</xdr:rowOff>
    </xdr:from>
    <xdr:to>
      <xdr:col>19</xdr:col>
      <xdr:colOff>187325</xdr:colOff>
      <xdr:row>56</xdr:row>
      <xdr:rowOff>45357</xdr:rowOff>
    </xdr:to>
    <xdr:cxnSp macro="">
      <xdr:nvCxnSpPr>
        <xdr:cNvPr id="195" name="直線コネクタ 194"/>
        <xdr:cNvCxnSpPr/>
      </xdr:nvCxnSpPr>
      <xdr:spPr>
        <a:xfrm>
          <a:off x="3098800" y="9564915"/>
          <a:ext cx="889000" cy="8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133350</xdr:rowOff>
    </xdr:from>
    <xdr:to>
      <xdr:col>20</xdr:col>
      <xdr:colOff>38100</xdr:colOff>
      <xdr:row>56</xdr:row>
      <xdr:rowOff>63500</xdr:rowOff>
    </xdr:to>
    <xdr:sp macro="" textlink="">
      <xdr:nvSpPr>
        <xdr:cNvPr id="196" name="フローチャート: 判断 195"/>
        <xdr:cNvSpPr/>
      </xdr:nvSpPr>
      <xdr:spPr>
        <a:xfrm>
          <a:off x="3937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73677</xdr:rowOff>
    </xdr:from>
    <xdr:ext cx="736600" cy="259045"/>
    <xdr:sp macro="" textlink="">
      <xdr:nvSpPr>
        <xdr:cNvPr id="197" name="テキスト ボックス 196"/>
        <xdr:cNvSpPr txBox="1"/>
      </xdr:nvSpPr>
      <xdr:spPr>
        <a:xfrm>
          <a:off x="3606800" y="9331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135165</xdr:rowOff>
    </xdr:from>
    <xdr:to>
      <xdr:col>15</xdr:col>
      <xdr:colOff>98425</xdr:colOff>
      <xdr:row>56</xdr:row>
      <xdr:rowOff>29028</xdr:rowOff>
    </xdr:to>
    <xdr:cxnSp macro="">
      <xdr:nvCxnSpPr>
        <xdr:cNvPr id="198" name="直線コネクタ 197"/>
        <xdr:cNvCxnSpPr/>
      </xdr:nvCxnSpPr>
      <xdr:spPr>
        <a:xfrm flipV="1">
          <a:off x="2209800" y="95649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133350</xdr:rowOff>
    </xdr:from>
    <xdr:to>
      <xdr:col>15</xdr:col>
      <xdr:colOff>149225</xdr:colOff>
      <xdr:row>56</xdr:row>
      <xdr:rowOff>63500</xdr:rowOff>
    </xdr:to>
    <xdr:sp macro="" textlink="">
      <xdr:nvSpPr>
        <xdr:cNvPr id="199" name="フローチャート: 判断 198"/>
        <xdr:cNvSpPr/>
      </xdr:nvSpPr>
      <xdr:spPr>
        <a:xfrm>
          <a:off x="3048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48277</xdr:rowOff>
    </xdr:from>
    <xdr:ext cx="762000" cy="259045"/>
    <xdr:sp macro="" textlink="">
      <xdr:nvSpPr>
        <xdr:cNvPr id="200" name="テキスト ボックス 199"/>
        <xdr:cNvSpPr txBox="1"/>
      </xdr:nvSpPr>
      <xdr:spPr>
        <a:xfrm>
          <a:off x="2717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167822</xdr:rowOff>
    </xdr:from>
    <xdr:to>
      <xdr:col>11</xdr:col>
      <xdr:colOff>9525</xdr:colOff>
      <xdr:row>56</xdr:row>
      <xdr:rowOff>29028</xdr:rowOff>
    </xdr:to>
    <xdr:cxnSp macro="">
      <xdr:nvCxnSpPr>
        <xdr:cNvPr id="201" name="直線コネクタ 200"/>
        <xdr:cNvCxnSpPr/>
      </xdr:nvCxnSpPr>
      <xdr:spPr>
        <a:xfrm>
          <a:off x="1320800" y="95975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117022</xdr:rowOff>
    </xdr:from>
    <xdr:to>
      <xdr:col>11</xdr:col>
      <xdr:colOff>60325</xdr:colOff>
      <xdr:row>56</xdr:row>
      <xdr:rowOff>47172</xdr:rowOff>
    </xdr:to>
    <xdr:sp macro="" textlink="">
      <xdr:nvSpPr>
        <xdr:cNvPr id="202" name="フローチャート: 判断 201"/>
        <xdr:cNvSpPr/>
      </xdr:nvSpPr>
      <xdr:spPr>
        <a:xfrm>
          <a:off x="2159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57349</xdr:rowOff>
    </xdr:from>
    <xdr:ext cx="762000" cy="259045"/>
    <xdr:sp macro="" textlink="">
      <xdr:nvSpPr>
        <xdr:cNvPr id="203" name="テキスト ボックス 202"/>
        <xdr:cNvSpPr txBox="1"/>
      </xdr:nvSpPr>
      <xdr:spPr>
        <a:xfrm>
          <a:off x="1828800" y="9315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84365</xdr:rowOff>
    </xdr:from>
    <xdr:to>
      <xdr:col>6</xdr:col>
      <xdr:colOff>171450</xdr:colOff>
      <xdr:row>56</xdr:row>
      <xdr:rowOff>14515</xdr:rowOff>
    </xdr:to>
    <xdr:sp macro="" textlink="">
      <xdr:nvSpPr>
        <xdr:cNvPr id="204" name="フローチャート: 判断 203"/>
        <xdr:cNvSpPr/>
      </xdr:nvSpPr>
      <xdr:spPr>
        <a:xfrm>
          <a:off x="1270000" y="95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24692</xdr:rowOff>
    </xdr:from>
    <xdr:ext cx="762000" cy="259045"/>
    <xdr:sp macro="" textlink="">
      <xdr:nvSpPr>
        <xdr:cNvPr id="205" name="テキスト ボックス 204"/>
        <xdr:cNvSpPr txBox="1"/>
      </xdr:nvSpPr>
      <xdr:spPr>
        <a:xfrm>
          <a:off x="939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211" name="楕円 210"/>
        <xdr:cNvSpPr/>
      </xdr:nvSpPr>
      <xdr:spPr>
        <a:xfrm>
          <a:off x="47752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149877</xdr:rowOff>
    </xdr:from>
    <xdr:ext cx="762000" cy="259045"/>
    <xdr:sp macro="" textlink="">
      <xdr:nvSpPr>
        <xdr:cNvPr id="212" name="扶助費該当値テキスト"/>
        <xdr:cNvSpPr txBox="1"/>
      </xdr:nvSpPr>
      <xdr:spPr>
        <a:xfrm>
          <a:off x="49149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166007</xdr:rowOff>
    </xdr:from>
    <xdr:to>
      <xdr:col>20</xdr:col>
      <xdr:colOff>38100</xdr:colOff>
      <xdr:row>56</xdr:row>
      <xdr:rowOff>96157</xdr:rowOff>
    </xdr:to>
    <xdr:sp macro="" textlink="">
      <xdr:nvSpPr>
        <xdr:cNvPr id="213" name="楕円 212"/>
        <xdr:cNvSpPr/>
      </xdr:nvSpPr>
      <xdr:spPr>
        <a:xfrm>
          <a:off x="3937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80934</xdr:rowOff>
    </xdr:from>
    <xdr:ext cx="736600" cy="259045"/>
    <xdr:sp macro="" textlink="">
      <xdr:nvSpPr>
        <xdr:cNvPr id="214" name="テキスト ボックス 213"/>
        <xdr:cNvSpPr txBox="1"/>
      </xdr:nvSpPr>
      <xdr:spPr>
        <a:xfrm>
          <a:off x="3606800" y="96821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84365</xdr:rowOff>
    </xdr:from>
    <xdr:to>
      <xdr:col>15</xdr:col>
      <xdr:colOff>149225</xdr:colOff>
      <xdr:row>56</xdr:row>
      <xdr:rowOff>14515</xdr:rowOff>
    </xdr:to>
    <xdr:sp macro="" textlink="">
      <xdr:nvSpPr>
        <xdr:cNvPr id="215" name="楕円 214"/>
        <xdr:cNvSpPr/>
      </xdr:nvSpPr>
      <xdr:spPr>
        <a:xfrm>
          <a:off x="3048000" y="951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24692</xdr:rowOff>
    </xdr:from>
    <xdr:ext cx="762000" cy="259045"/>
    <xdr:sp macro="" textlink="">
      <xdr:nvSpPr>
        <xdr:cNvPr id="216" name="テキスト ボックス 215"/>
        <xdr:cNvSpPr txBox="1"/>
      </xdr:nvSpPr>
      <xdr:spPr>
        <a:xfrm>
          <a:off x="2717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149678</xdr:rowOff>
    </xdr:from>
    <xdr:to>
      <xdr:col>11</xdr:col>
      <xdr:colOff>60325</xdr:colOff>
      <xdr:row>56</xdr:row>
      <xdr:rowOff>79828</xdr:rowOff>
    </xdr:to>
    <xdr:sp macro="" textlink="">
      <xdr:nvSpPr>
        <xdr:cNvPr id="217" name="楕円 216"/>
        <xdr:cNvSpPr/>
      </xdr:nvSpPr>
      <xdr:spPr>
        <a:xfrm>
          <a:off x="2159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64605</xdr:rowOff>
    </xdr:from>
    <xdr:ext cx="762000" cy="259045"/>
    <xdr:sp macro="" textlink="">
      <xdr:nvSpPr>
        <xdr:cNvPr id="218" name="テキスト ボックス 217"/>
        <xdr:cNvSpPr txBox="1"/>
      </xdr:nvSpPr>
      <xdr:spPr>
        <a:xfrm>
          <a:off x="1828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117022</xdr:rowOff>
    </xdr:from>
    <xdr:to>
      <xdr:col>6</xdr:col>
      <xdr:colOff>171450</xdr:colOff>
      <xdr:row>56</xdr:row>
      <xdr:rowOff>47172</xdr:rowOff>
    </xdr:to>
    <xdr:sp macro="" textlink="">
      <xdr:nvSpPr>
        <xdr:cNvPr id="219" name="楕円 218"/>
        <xdr:cNvSpPr/>
      </xdr:nvSpPr>
      <xdr:spPr>
        <a:xfrm>
          <a:off x="12700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31949</xdr:rowOff>
    </xdr:from>
    <xdr:ext cx="762000" cy="259045"/>
    <xdr:sp macro="" textlink="">
      <xdr:nvSpPr>
        <xdr:cNvPr id="220" name="テキスト ボックス 219"/>
        <xdr:cNvSpPr txBox="1"/>
      </xdr:nvSpPr>
      <xdr:spPr>
        <a:xfrm>
          <a:off x="939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類似団体並みの水準で推移していますが、人口減少や高齢化等に伴い、国保や後期高齢者、介護保険、診療所等の各特別会計への繰出金は、今後も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165100</xdr:rowOff>
    </xdr:from>
    <xdr:to>
      <xdr:col>82</xdr:col>
      <xdr:colOff>107950</xdr:colOff>
      <xdr:row>60</xdr:row>
      <xdr:rowOff>88900</xdr:rowOff>
    </xdr:to>
    <xdr:cxnSp macro="">
      <xdr:nvCxnSpPr>
        <xdr:cNvPr id="248" name="直線コネクタ 247"/>
        <xdr:cNvCxnSpPr/>
      </xdr:nvCxnSpPr>
      <xdr:spPr>
        <a:xfrm flipV="1">
          <a:off x="16510000" y="908050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60977</xdr:rowOff>
    </xdr:from>
    <xdr:ext cx="762000" cy="259045"/>
    <xdr:sp macro="" textlink="">
      <xdr:nvSpPr>
        <xdr:cNvPr id="249" name="その他最小値テキスト"/>
        <xdr:cNvSpPr txBox="1"/>
      </xdr:nvSpPr>
      <xdr:spPr>
        <a:xfrm>
          <a:off x="165989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88900</xdr:rowOff>
    </xdr:from>
    <xdr:to>
      <xdr:col>82</xdr:col>
      <xdr:colOff>196850</xdr:colOff>
      <xdr:row>60</xdr:row>
      <xdr:rowOff>88900</xdr:rowOff>
    </xdr:to>
    <xdr:cxnSp macro="">
      <xdr:nvCxnSpPr>
        <xdr:cNvPr id="250" name="直線コネクタ 249"/>
        <xdr:cNvCxnSpPr/>
      </xdr:nvCxnSpPr>
      <xdr:spPr>
        <a:xfrm>
          <a:off x="16421100" y="10375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80027</xdr:rowOff>
    </xdr:from>
    <xdr:ext cx="762000" cy="259045"/>
    <xdr:sp macro="" textlink="">
      <xdr:nvSpPr>
        <xdr:cNvPr id="251" name="その他最大値テキスト"/>
        <xdr:cNvSpPr txBox="1"/>
      </xdr:nvSpPr>
      <xdr:spPr>
        <a:xfrm>
          <a:off x="16598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165100</xdr:rowOff>
    </xdr:from>
    <xdr:to>
      <xdr:col>82</xdr:col>
      <xdr:colOff>196850</xdr:colOff>
      <xdr:row>52</xdr:row>
      <xdr:rowOff>165100</xdr:rowOff>
    </xdr:to>
    <xdr:cxnSp macro="">
      <xdr:nvCxnSpPr>
        <xdr:cNvPr id="252" name="直線コネクタ 251"/>
        <xdr:cNvCxnSpPr/>
      </xdr:nvCxnSpPr>
      <xdr:spPr>
        <a:xfrm>
          <a:off x="16421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101600</xdr:rowOff>
    </xdr:from>
    <xdr:to>
      <xdr:col>82</xdr:col>
      <xdr:colOff>107950</xdr:colOff>
      <xdr:row>56</xdr:row>
      <xdr:rowOff>152400</xdr:rowOff>
    </xdr:to>
    <xdr:cxnSp macro="">
      <xdr:nvCxnSpPr>
        <xdr:cNvPr id="253" name="直線コネクタ 252"/>
        <xdr:cNvCxnSpPr/>
      </xdr:nvCxnSpPr>
      <xdr:spPr>
        <a:xfrm>
          <a:off x="15671800" y="97028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111777</xdr:rowOff>
    </xdr:from>
    <xdr:ext cx="762000" cy="259045"/>
    <xdr:sp macro="" textlink="">
      <xdr:nvSpPr>
        <xdr:cNvPr id="254" name="その他平均値テキスト"/>
        <xdr:cNvSpPr txBox="1"/>
      </xdr:nvSpPr>
      <xdr:spPr>
        <a:xfrm>
          <a:off x="16598900" y="97129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139700</xdr:rowOff>
    </xdr:from>
    <xdr:to>
      <xdr:col>82</xdr:col>
      <xdr:colOff>158750</xdr:colOff>
      <xdr:row>57</xdr:row>
      <xdr:rowOff>69850</xdr:rowOff>
    </xdr:to>
    <xdr:sp macro="" textlink="">
      <xdr:nvSpPr>
        <xdr:cNvPr id="255" name="フローチャート: 判断 254"/>
        <xdr:cNvSpPr/>
      </xdr:nvSpPr>
      <xdr:spPr>
        <a:xfrm>
          <a:off x="16459200" y="9740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88900</xdr:rowOff>
    </xdr:from>
    <xdr:to>
      <xdr:col>78</xdr:col>
      <xdr:colOff>69850</xdr:colOff>
      <xdr:row>56</xdr:row>
      <xdr:rowOff>101600</xdr:rowOff>
    </xdr:to>
    <xdr:cxnSp macro="">
      <xdr:nvCxnSpPr>
        <xdr:cNvPr id="256" name="直線コネクタ 255"/>
        <xdr:cNvCxnSpPr/>
      </xdr:nvCxnSpPr>
      <xdr:spPr>
        <a:xfrm>
          <a:off x="14782800" y="9690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152400</xdr:rowOff>
    </xdr:from>
    <xdr:to>
      <xdr:col>78</xdr:col>
      <xdr:colOff>120650</xdr:colOff>
      <xdr:row>57</xdr:row>
      <xdr:rowOff>82550</xdr:rowOff>
    </xdr:to>
    <xdr:sp macro="" textlink="">
      <xdr:nvSpPr>
        <xdr:cNvPr id="257" name="フローチャート: 判断 256"/>
        <xdr:cNvSpPr/>
      </xdr:nvSpPr>
      <xdr:spPr>
        <a:xfrm>
          <a:off x="15621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67327</xdr:rowOff>
    </xdr:from>
    <xdr:ext cx="736600" cy="259045"/>
    <xdr:sp macro="" textlink="">
      <xdr:nvSpPr>
        <xdr:cNvPr id="258" name="テキスト ボックス 257"/>
        <xdr:cNvSpPr txBox="1"/>
      </xdr:nvSpPr>
      <xdr:spPr>
        <a:xfrm>
          <a:off x="15290800" y="9839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88900</xdr:rowOff>
    </xdr:from>
    <xdr:to>
      <xdr:col>73</xdr:col>
      <xdr:colOff>180975</xdr:colOff>
      <xdr:row>56</xdr:row>
      <xdr:rowOff>101600</xdr:rowOff>
    </xdr:to>
    <xdr:cxnSp macro="">
      <xdr:nvCxnSpPr>
        <xdr:cNvPr id="259" name="直線コネクタ 258"/>
        <xdr:cNvCxnSpPr/>
      </xdr:nvCxnSpPr>
      <xdr:spPr>
        <a:xfrm flipV="1">
          <a:off x="13893800" y="9690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50800</xdr:rowOff>
    </xdr:from>
    <xdr:to>
      <xdr:col>74</xdr:col>
      <xdr:colOff>31750</xdr:colOff>
      <xdr:row>56</xdr:row>
      <xdr:rowOff>152400</xdr:rowOff>
    </xdr:to>
    <xdr:sp macro="" textlink="">
      <xdr:nvSpPr>
        <xdr:cNvPr id="260" name="フローチャート: 判断 259"/>
        <xdr:cNvSpPr/>
      </xdr:nvSpPr>
      <xdr:spPr>
        <a:xfrm>
          <a:off x="14732000" y="965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137177</xdr:rowOff>
    </xdr:from>
    <xdr:ext cx="762000" cy="259045"/>
    <xdr:sp macro="" textlink="">
      <xdr:nvSpPr>
        <xdr:cNvPr id="261" name="テキスト ボックス 260"/>
        <xdr:cNvSpPr txBox="1"/>
      </xdr:nvSpPr>
      <xdr:spPr>
        <a:xfrm>
          <a:off x="14401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12700</xdr:rowOff>
    </xdr:from>
    <xdr:to>
      <xdr:col>69</xdr:col>
      <xdr:colOff>92075</xdr:colOff>
      <xdr:row>56</xdr:row>
      <xdr:rowOff>101600</xdr:rowOff>
    </xdr:to>
    <xdr:cxnSp macro="">
      <xdr:nvCxnSpPr>
        <xdr:cNvPr id="262" name="直線コネクタ 261"/>
        <xdr:cNvCxnSpPr/>
      </xdr:nvCxnSpPr>
      <xdr:spPr>
        <a:xfrm>
          <a:off x="13004800" y="96139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76200</xdr:rowOff>
    </xdr:from>
    <xdr:to>
      <xdr:col>69</xdr:col>
      <xdr:colOff>142875</xdr:colOff>
      <xdr:row>57</xdr:row>
      <xdr:rowOff>6350</xdr:rowOff>
    </xdr:to>
    <xdr:sp macro="" textlink="">
      <xdr:nvSpPr>
        <xdr:cNvPr id="263" name="フローチャート: 判断 262"/>
        <xdr:cNvSpPr/>
      </xdr:nvSpPr>
      <xdr:spPr>
        <a:xfrm>
          <a:off x="13843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162577</xdr:rowOff>
    </xdr:from>
    <xdr:ext cx="762000" cy="259045"/>
    <xdr:sp macro="" textlink="">
      <xdr:nvSpPr>
        <xdr:cNvPr id="264" name="テキスト ボックス 263"/>
        <xdr:cNvSpPr txBox="1"/>
      </xdr:nvSpPr>
      <xdr:spPr>
        <a:xfrm>
          <a:off x="13512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12700</xdr:rowOff>
    </xdr:from>
    <xdr:to>
      <xdr:col>65</xdr:col>
      <xdr:colOff>53975</xdr:colOff>
      <xdr:row>56</xdr:row>
      <xdr:rowOff>114300</xdr:rowOff>
    </xdr:to>
    <xdr:sp macro="" textlink="">
      <xdr:nvSpPr>
        <xdr:cNvPr id="265" name="フローチャート: 判断 264"/>
        <xdr:cNvSpPr/>
      </xdr:nvSpPr>
      <xdr:spPr>
        <a:xfrm>
          <a:off x="12954000" y="961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99077</xdr:rowOff>
    </xdr:from>
    <xdr:ext cx="762000" cy="259045"/>
    <xdr:sp macro="" textlink="">
      <xdr:nvSpPr>
        <xdr:cNvPr id="266" name="テキスト ボックス 265"/>
        <xdr:cNvSpPr txBox="1"/>
      </xdr:nvSpPr>
      <xdr:spPr>
        <a:xfrm>
          <a:off x="12623800" y="970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101600</xdr:rowOff>
    </xdr:from>
    <xdr:to>
      <xdr:col>82</xdr:col>
      <xdr:colOff>158750</xdr:colOff>
      <xdr:row>57</xdr:row>
      <xdr:rowOff>31750</xdr:rowOff>
    </xdr:to>
    <xdr:sp macro="" textlink="">
      <xdr:nvSpPr>
        <xdr:cNvPr id="272" name="楕円 271"/>
        <xdr:cNvSpPr/>
      </xdr:nvSpPr>
      <xdr:spPr>
        <a:xfrm>
          <a:off x="16459200" y="970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118127</xdr:rowOff>
    </xdr:from>
    <xdr:ext cx="762000" cy="259045"/>
    <xdr:sp macro="" textlink="">
      <xdr:nvSpPr>
        <xdr:cNvPr id="273" name="その他該当値テキスト"/>
        <xdr:cNvSpPr txBox="1"/>
      </xdr:nvSpPr>
      <xdr:spPr>
        <a:xfrm>
          <a:off x="16598900" y="954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50800</xdr:rowOff>
    </xdr:from>
    <xdr:to>
      <xdr:col>78</xdr:col>
      <xdr:colOff>120650</xdr:colOff>
      <xdr:row>56</xdr:row>
      <xdr:rowOff>152400</xdr:rowOff>
    </xdr:to>
    <xdr:sp macro="" textlink="">
      <xdr:nvSpPr>
        <xdr:cNvPr id="274" name="楕円 273"/>
        <xdr:cNvSpPr/>
      </xdr:nvSpPr>
      <xdr:spPr>
        <a:xfrm>
          <a:off x="15621000" y="965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162577</xdr:rowOff>
    </xdr:from>
    <xdr:ext cx="736600" cy="259045"/>
    <xdr:sp macro="" textlink="">
      <xdr:nvSpPr>
        <xdr:cNvPr id="275" name="テキスト ボックス 274"/>
        <xdr:cNvSpPr txBox="1"/>
      </xdr:nvSpPr>
      <xdr:spPr>
        <a:xfrm>
          <a:off x="15290800" y="942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38100</xdr:rowOff>
    </xdr:from>
    <xdr:to>
      <xdr:col>74</xdr:col>
      <xdr:colOff>31750</xdr:colOff>
      <xdr:row>56</xdr:row>
      <xdr:rowOff>139700</xdr:rowOff>
    </xdr:to>
    <xdr:sp macro="" textlink="">
      <xdr:nvSpPr>
        <xdr:cNvPr id="276" name="楕円 275"/>
        <xdr:cNvSpPr/>
      </xdr:nvSpPr>
      <xdr:spPr>
        <a:xfrm>
          <a:off x="14732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149877</xdr:rowOff>
    </xdr:from>
    <xdr:ext cx="762000" cy="259045"/>
    <xdr:sp macro="" textlink="">
      <xdr:nvSpPr>
        <xdr:cNvPr id="277" name="テキスト ボックス 276"/>
        <xdr:cNvSpPr txBox="1"/>
      </xdr:nvSpPr>
      <xdr:spPr>
        <a:xfrm>
          <a:off x="14401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50800</xdr:rowOff>
    </xdr:from>
    <xdr:to>
      <xdr:col>69</xdr:col>
      <xdr:colOff>142875</xdr:colOff>
      <xdr:row>56</xdr:row>
      <xdr:rowOff>152400</xdr:rowOff>
    </xdr:to>
    <xdr:sp macro="" textlink="">
      <xdr:nvSpPr>
        <xdr:cNvPr id="278" name="楕円 277"/>
        <xdr:cNvSpPr/>
      </xdr:nvSpPr>
      <xdr:spPr>
        <a:xfrm>
          <a:off x="13843000" y="965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162577</xdr:rowOff>
    </xdr:from>
    <xdr:ext cx="762000" cy="259045"/>
    <xdr:sp macro="" textlink="">
      <xdr:nvSpPr>
        <xdr:cNvPr id="279" name="テキスト ボックス 278"/>
        <xdr:cNvSpPr txBox="1"/>
      </xdr:nvSpPr>
      <xdr:spPr>
        <a:xfrm>
          <a:off x="13512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133350</xdr:rowOff>
    </xdr:from>
    <xdr:to>
      <xdr:col>65</xdr:col>
      <xdr:colOff>53975</xdr:colOff>
      <xdr:row>56</xdr:row>
      <xdr:rowOff>63500</xdr:rowOff>
    </xdr:to>
    <xdr:sp macro="" textlink="">
      <xdr:nvSpPr>
        <xdr:cNvPr id="280" name="楕円 279"/>
        <xdr:cNvSpPr/>
      </xdr:nvSpPr>
      <xdr:spPr>
        <a:xfrm>
          <a:off x="12954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73677</xdr:rowOff>
    </xdr:from>
    <xdr:ext cx="762000" cy="259045"/>
    <xdr:sp macro="" textlink="">
      <xdr:nvSpPr>
        <xdr:cNvPr id="281" name="テキスト ボックス 280"/>
        <xdr:cNvSpPr txBox="1"/>
      </xdr:nvSpPr>
      <xdr:spPr>
        <a:xfrm>
          <a:off x="12623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前年度から</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ポイント増加したものの、引き続き類似団体の平均より低い水準で推移しています。</a:t>
          </a:r>
        </a:p>
        <a:p>
          <a:r>
            <a:rPr kumimoji="1" lang="ja-JP" altLang="en-US" sz="1100">
              <a:latin typeface="ＭＳ Ｐゴシック" panose="020B0600070205080204" pitchFamily="50" charset="-128"/>
              <a:ea typeface="ＭＳ Ｐゴシック" panose="020B0600070205080204" pitchFamily="50" charset="-128"/>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96" name="直線コネクタ 295"/>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97" name="テキスト ボックス 296"/>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298" name="直線コネクタ 297"/>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299" name="テキスト ボックス 298"/>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300" name="直線コネクタ 299"/>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1" name="テキスト ボックス 300"/>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302" name="直線コネクタ 301"/>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303" name="テキスト ボックス 302"/>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304" name="直線コネクタ 303"/>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305" name="テキスト ボックス 304"/>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6" name="直線コネクタ 305"/>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7" name="テキスト ボックス 306"/>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8"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32</xdr:row>
      <xdr:rowOff>149860</xdr:rowOff>
    </xdr:from>
    <xdr:to>
      <xdr:col>82</xdr:col>
      <xdr:colOff>107950</xdr:colOff>
      <xdr:row>40</xdr:row>
      <xdr:rowOff>142240</xdr:rowOff>
    </xdr:to>
    <xdr:cxnSp macro="">
      <xdr:nvCxnSpPr>
        <xdr:cNvPr id="309" name="直線コネクタ 308"/>
        <xdr:cNvCxnSpPr/>
      </xdr:nvCxnSpPr>
      <xdr:spPr>
        <a:xfrm flipV="1">
          <a:off x="16510000" y="563626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114317</xdr:rowOff>
    </xdr:from>
    <xdr:ext cx="762000" cy="259045"/>
    <xdr:sp macro="" textlink="">
      <xdr:nvSpPr>
        <xdr:cNvPr id="310" name="補助費等最小値テキスト"/>
        <xdr:cNvSpPr txBox="1"/>
      </xdr:nvSpPr>
      <xdr:spPr>
        <a:xfrm>
          <a:off x="16598900" y="697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142240</xdr:rowOff>
    </xdr:from>
    <xdr:to>
      <xdr:col>82</xdr:col>
      <xdr:colOff>196850</xdr:colOff>
      <xdr:row>40</xdr:row>
      <xdr:rowOff>142240</xdr:rowOff>
    </xdr:to>
    <xdr:cxnSp macro="">
      <xdr:nvCxnSpPr>
        <xdr:cNvPr id="311" name="直線コネクタ 310"/>
        <xdr:cNvCxnSpPr/>
      </xdr:nvCxnSpPr>
      <xdr:spPr>
        <a:xfrm>
          <a:off x="16421100" y="7000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64787</xdr:rowOff>
    </xdr:from>
    <xdr:ext cx="762000" cy="259045"/>
    <xdr:sp macro="" textlink="">
      <xdr:nvSpPr>
        <xdr:cNvPr id="312" name="補助費等最大値テキスト"/>
        <xdr:cNvSpPr txBox="1"/>
      </xdr:nvSpPr>
      <xdr:spPr>
        <a:xfrm>
          <a:off x="16598900" y="5379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32</xdr:row>
      <xdr:rowOff>149860</xdr:rowOff>
    </xdr:from>
    <xdr:to>
      <xdr:col>82</xdr:col>
      <xdr:colOff>196850</xdr:colOff>
      <xdr:row>32</xdr:row>
      <xdr:rowOff>149860</xdr:rowOff>
    </xdr:to>
    <xdr:cxnSp macro="">
      <xdr:nvCxnSpPr>
        <xdr:cNvPr id="313" name="直線コネクタ 312"/>
        <xdr:cNvCxnSpPr/>
      </xdr:nvCxnSpPr>
      <xdr:spPr>
        <a:xfrm>
          <a:off x="16421100" y="5636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119380</xdr:rowOff>
    </xdr:from>
    <xdr:to>
      <xdr:col>82</xdr:col>
      <xdr:colOff>107950</xdr:colOff>
      <xdr:row>34</xdr:row>
      <xdr:rowOff>134620</xdr:rowOff>
    </xdr:to>
    <xdr:cxnSp macro="">
      <xdr:nvCxnSpPr>
        <xdr:cNvPr id="314" name="直線コネクタ 313"/>
        <xdr:cNvCxnSpPr/>
      </xdr:nvCxnSpPr>
      <xdr:spPr>
        <a:xfrm>
          <a:off x="15671800" y="594868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139717</xdr:rowOff>
    </xdr:from>
    <xdr:ext cx="762000" cy="259045"/>
    <xdr:sp macro="" textlink="">
      <xdr:nvSpPr>
        <xdr:cNvPr id="315" name="補助費等平均値テキスト"/>
        <xdr:cNvSpPr txBox="1"/>
      </xdr:nvSpPr>
      <xdr:spPr>
        <a:xfrm>
          <a:off x="16598900" y="6311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167640</xdr:rowOff>
    </xdr:from>
    <xdr:to>
      <xdr:col>82</xdr:col>
      <xdr:colOff>158750</xdr:colOff>
      <xdr:row>37</xdr:row>
      <xdr:rowOff>97790</xdr:rowOff>
    </xdr:to>
    <xdr:sp macro="" textlink="">
      <xdr:nvSpPr>
        <xdr:cNvPr id="316" name="フローチャート: 判断 315"/>
        <xdr:cNvSpPr/>
      </xdr:nvSpPr>
      <xdr:spPr>
        <a:xfrm>
          <a:off x="16459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50800</xdr:rowOff>
    </xdr:from>
    <xdr:to>
      <xdr:col>78</xdr:col>
      <xdr:colOff>69850</xdr:colOff>
      <xdr:row>34</xdr:row>
      <xdr:rowOff>119380</xdr:rowOff>
    </xdr:to>
    <xdr:cxnSp macro="">
      <xdr:nvCxnSpPr>
        <xdr:cNvPr id="317" name="直線コネクタ 316"/>
        <xdr:cNvCxnSpPr/>
      </xdr:nvCxnSpPr>
      <xdr:spPr>
        <a:xfrm>
          <a:off x="14782800" y="58801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114300</xdr:rowOff>
    </xdr:from>
    <xdr:to>
      <xdr:col>78</xdr:col>
      <xdr:colOff>120650</xdr:colOff>
      <xdr:row>37</xdr:row>
      <xdr:rowOff>44450</xdr:rowOff>
    </xdr:to>
    <xdr:sp macro="" textlink="">
      <xdr:nvSpPr>
        <xdr:cNvPr id="318" name="フローチャート: 判断 317"/>
        <xdr:cNvSpPr/>
      </xdr:nvSpPr>
      <xdr:spPr>
        <a:xfrm>
          <a:off x="15621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29227</xdr:rowOff>
    </xdr:from>
    <xdr:ext cx="736600" cy="259045"/>
    <xdr:sp macro="" textlink="">
      <xdr:nvSpPr>
        <xdr:cNvPr id="319" name="テキスト ボックス 318"/>
        <xdr:cNvSpPr txBox="1"/>
      </xdr:nvSpPr>
      <xdr:spPr>
        <a:xfrm>
          <a:off x="15290800" y="637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50800</xdr:rowOff>
    </xdr:from>
    <xdr:to>
      <xdr:col>73</xdr:col>
      <xdr:colOff>180975</xdr:colOff>
      <xdr:row>34</xdr:row>
      <xdr:rowOff>81280</xdr:rowOff>
    </xdr:to>
    <xdr:cxnSp macro="">
      <xdr:nvCxnSpPr>
        <xdr:cNvPr id="320" name="直線コネクタ 319"/>
        <xdr:cNvCxnSpPr/>
      </xdr:nvCxnSpPr>
      <xdr:spPr>
        <a:xfrm flipV="1">
          <a:off x="13893800" y="588010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30480</xdr:rowOff>
    </xdr:from>
    <xdr:to>
      <xdr:col>74</xdr:col>
      <xdr:colOff>31750</xdr:colOff>
      <xdr:row>36</xdr:row>
      <xdr:rowOff>132080</xdr:rowOff>
    </xdr:to>
    <xdr:sp macro="" textlink="">
      <xdr:nvSpPr>
        <xdr:cNvPr id="321" name="フローチャート: 判断 320"/>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116857</xdr:rowOff>
    </xdr:from>
    <xdr:ext cx="762000" cy="259045"/>
    <xdr:sp macro="" textlink="">
      <xdr:nvSpPr>
        <xdr:cNvPr id="322" name="テキスト ボックス 321"/>
        <xdr:cNvSpPr txBox="1"/>
      </xdr:nvSpPr>
      <xdr:spPr>
        <a:xfrm>
          <a:off x="14401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43180</xdr:rowOff>
    </xdr:from>
    <xdr:to>
      <xdr:col>69</xdr:col>
      <xdr:colOff>92075</xdr:colOff>
      <xdr:row>34</xdr:row>
      <xdr:rowOff>81280</xdr:rowOff>
    </xdr:to>
    <xdr:cxnSp macro="">
      <xdr:nvCxnSpPr>
        <xdr:cNvPr id="323" name="直線コネクタ 322"/>
        <xdr:cNvCxnSpPr/>
      </xdr:nvCxnSpPr>
      <xdr:spPr>
        <a:xfrm>
          <a:off x="13004800" y="58724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24" name="フローチャート: 判断 323"/>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116857</xdr:rowOff>
    </xdr:from>
    <xdr:ext cx="762000" cy="259045"/>
    <xdr:sp macro="" textlink="">
      <xdr:nvSpPr>
        <xdr:cNvPr id="325" name="テキスト ボックス 324"/>
        <xdr:cNvSpPr txBox="1"/>
      </xdr:nvSpPr>
      <xdr:spPr>
        <a:xfrm>
          <a:off x="13512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38100</xdr:rowOff>
    </xdr:from>
    <xdr:to>
      <xdr:col>65</xdr:col>
      <xdr:colOff>53975</xdr:colOff>
      <xdr:row>36</xdr:row>
      <xdr:rowOff>139700</xdr:rowOff>
    </xdr:to>
    <xdr:sp macro="" textlink="">
      <xdr:nvSpPr>
        <xdr:cNvPr id="326" name="フローチャート: 判断 325"/>
        <xdr:cNvSpPr/>
      </xdr:nvSpPr>
      <xdr:spPr>
        <a:xfrm>
          <a:off x="12954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124477</xdr:rowOff>
    </xdr:from>
    <xdr:ext cx="762000" cy="259045"/>
    <xdr:sp macro="" textlink="">
      <xdr:nvSpPr>
        <xdr:cNvPr id="327" name="テキスト ボックス 326"/>
        <xdr:cNvSpPr txBox="1"/>
      </xdr:nvSpPr>
      <xdr:spPr>
        <a:xfrm>
          <a:off x="12623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8" name="テキスト ボックス 327"/>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9" name="テキスト ボックス 328"/>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0" name="テキスト ボックス 329"/>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1" name="テキスト ボックス 330"/>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2" name="テキスト ボックス 331"/>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83820</xdr:rowOff>
    </xdr:from>
    <xdr:to>
      <xdr:col>82</xdr:col>
      <xdr:colOff>158750</xdr:colOff>
      <xdr:row>35</xdr:row>
      <xdr:rowOff>13970</xdr:rowOff>
    </xdr:to>
    <xdr:sp macro="" textlink="">
      <xdr:nvSpPr>
        <xdr:cNvPr id="333" name="楕円 332"/>
        <xdr:cNvSpPr/>
      </xdr:nvSpPr>
      <xdr:spPr>
        <a:xfrm>
          <a:off x="164592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100347</xdr:rowOff>
    </xdr:from>
    <xdr:ext cx="762000" cy="259045"/>
    <xdr:sp macro="" textlink="">
      <xdr:nvSpPr>
        <xdr:cNvPr id="334" name="補助費等該当値テキスト"/>
        <xdr:cNvSpPr txBox="1"/>
      </xdr:nvSpPr>
      <xdr:spPr>
        <a:xfrm>
          <a:off x="16598900" y="5758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68580</xdr:rowOff>
    </xdr:from>
    <xdr:to>
      <xdr:col>78</xdr:col>
      <xdr:colOff>120650</xdr:colOff>
      <xdr:row>34</xdr:row>
      <xdr:rowOff>170180</xdr:rowOff>
    </xdr:to>
    <xdr:sp macro="" textlink="">
      <xdr:nvSpPr>
        <xdr:cNvPr id="335" name="楕円 334"/>
        <xdr:cNvSpPr/>
      </xdr:nvSpPr>
      <xdr:spPr>
        <a:xfrm>
          <a:off x="15621000" y="5897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8907</xdr:rowOff>
    </xdr:from>
    <xdr:ext cx="736600" cy="259045"/>
    <xdr:sp macro="" textlink="">
      <xdr:nvSpPr>
        <xdr:cNvPr id="336" name="テキスト ボックス 335"/>
        <xdr:cNvSpPr txBox="1"/>
      </xdr:nvSpPr>
      <xdr:spPr>
        <a:xfrm>
          <a:off x="15290800" y="5666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0</xdr:rowOff>
    </xdr:from>
    <xdr:to>
      <xdr:col>74</xdr:col>
      <xdr:colOff>31750</xdr:colOff>
      <xdr:row>34</xdr:row>
      <xdr:rowOff>101600</xdr:rowOff>
    </xdr:to>
    <xdr:sp macro="" textlink="">
      <xdr:nvSpPr>
        <xdr:cNvPr id="337" name="楕円 336"/>
        <xdr:cNvSpPr/>
      </xdr:nvSpPr>
      <xdr:spPr>
        <a:xfrm>
          <a:off x="14732000" y="582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111777</xdr:rowOff>
    </xdr:from>
    <xdr:ext cx="762000" cy="259045"/>
    <xdr:sp macro="" textlink="">
      <xdr:nvSpPr>
        <xdr:cNvPr id="338" name="テキスト ボックス 337"/>
        <xdr:cNvSpPr txBox="1"/>
      </xdr:nvSpPr>
      <xdr:spPr>
        <a:xfrm>
          <a:off x="14401800" y="559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30480</xdr:rowOff>
    </xdr:from>
    <xdr:to>
      <xdr:col>69</xdr:col>
      <xdr:colOff>142875</xdr:colOff>
      <xdr:row>34</xdr:row>
      <xdr:rowOff>132080</xdr:rowOff>
    </xdr:to>
    <xdr:sp macro="" textlink="">
      <xdr:nvSpPr>
        <xdr:cNvPr id="339" name="楕円 338"/>
        <xdr:cNvSpPr/>
      </xdr:nvSpPr>
      <xdr:spPr>
        <a:xfrm>
          <a:off x="13843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142257</xdr:rowOff>
    </xdr:from>
    <xdr:ext cx="762000" cy="259045"/>
    <xdr:sp macro="" textlink="">
      <xdr:nvSpPr>
        <xdr:cNvPr id="340" name="テキスト ボックス 339"/>
        <xdr:cNvSpPr txBox="1"/>
      </xdr:nvSpPr>
      <xdr:spPr>
        <a:xfrm>
          <a:off x="13512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33</xdr:row>
      <xdr:rowOff>163830</xdr:rowOff>
    </xdr:from>
    <xdr:to>
      <xdr:col>65</xdr:col>
      <xdr:colOff>53975</xdr:colOff>
      <xdr:row>34</xdr:row>
      <xdr:rowOff>93980</xdr:rowOff>
    </xdr:to>
    <xdr:sp macro="" textlink="">
      <xdr:nvSpPr>
        <xdr:cNvPr id="341" name="楕円 340"/>
        <xdr:cNvSpPr/>
      </xdr:nvSpPr>
      <xdr:spPr>
        <a:xfrm>
          <a:off x="12954000" y="582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104157</xdr:rowOff>
    </xdr:from>
    <xdr:ext cx="762000" cy="259045"/>
    <xdr:sp macro="" textlink="">
      <xdr:nvSpPr>
        <xdr:cNvPr id="342" name="テキスト ボックス 341"/>
        <xdr:cNvSpPr txBox="1"/>
      </xdr:nvSpPr>
      <xdr:spPr>
        <a:xfrm>
          <a:off x="12623800" y="5590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3" name="正方形/長方形 342"/>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4" name="正方形/長方形 343"/>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5" name="正方形/長方形 344"/>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6" name="正方形/長方形 345"/>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7" name="正方形/長方形 346"/>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8" name="正方形/長方形 347"/>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9" name="正方形/長方形 348"/>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正方形/長方形 349"/>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1" name="正方形/長方形 350"/>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2" name="正方形/長方形 351"/>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3" name="テキスト ボックス 352"/>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繰上償還の実施によりその効果が一定表れているものの、平成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年度に実施した大型事業（庁舎建設等）等の元金償還が始まったことにより比率は増加しています。また、地方債残高は依然として高水準で推移する見込みであり、財政硬直化の最大の要因となっています。</a:t>
          </a:r>
        </a:p>
        <a:p>
          <a:r>
            <a:rPr kumimoji="1" lang="ja-JP" altLang="en-US" sz="1100">
              <a:latin typeface="ＭＳ Ｐゴシック" panose="020B0600070205080204" pitchFamily="50" charset="-128"/>
              <a:ea typeface="ＭＳ Ｐゴシック" panose="020B0600070205080204" pitchFamily="50" charset="-128"/>
            </a:rPr>
            <a:t>　今後は四万十町中期財政計画等に沿って、地方債の計画的な発行（対象事業の厳選と新規発行債の抑制）に、より一層努めていく必要があります。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54" name="テキスト ボックス 353"/>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5" name="直線コネクタ 354"/>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6" name="テキスト ボックス 355"/>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82</xdr:row>
      <xdr:rowOff>29029</xdr:rowOff>
    </xdr:from>
    <xdr:to>
      <xdr:col>26</xdr:col>
      <xdr:colOff>184150</xdr:colOff>
      <xdr:row>82</xdr:row>
      <xdr:rowOff>29029</xdr:rowOff>
    </xdr:to>
    <xdr:cxnSp macro="">
      <xdr:nvCxnSpPr>
        <xdr:cNvPr id="357" name="直線コネクタ 356"/>
        <xdr:cNvCxnSpPr/>
      </xdr:nvCxnSpPr>
      <xdr:spPr>
        <a:xfrm>
          <a:off x="762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58256</xdr:rowOff>
    </xdr:from>
    <xdr:ext cx="508000" cy="259045"/>
    <xdr:sp macro="" textlink="">
      <xdr:nvSpPr>
        <xdr:cNvPr id="358" name="テキスト ボックス 357"/>
        <xdr:cNvSpPr txBox="1"/>
      </xdr:nvSpPr>
      <xdr:spPr>
        <a:xfrm>
          <a:off x="254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45357</xdr:rowOff>
    </xdr:from>
    <xdr:to>
      <xdr:col>26</xdr:col>
      <xdr:colOff>184150</xdr:colOff>
      <xdr:row>80</xdr:row>
      <xdr:rowOff>45357</xdr:rowOff>
    </xdr:to>
    <xdr:cxnSp macro="">
      <xdr:nvCxnSpPr>
        <xdr:cNvPr id="359" name="直線コネクタ 358"/>
        <xdr:cNvCxnSpPr/>
      </xdr:nvCxnSpPr>
      <xdr:spPr>
        <a:xfrm>
          <a:off x="762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74584</xdr:rowOff>
    </xdr:from>
    <xdr:ext cx="508000" cy="259045"/>
    <xdr:sp macro="" textlink="">
      <xdr:nvSpPr>
        <xdr:cNvPr id="360" name="テキスト ボックス 359"/>
        <xdr:cNvSpPr txBox="1"/>
      </xdr:nvSpPr>
      <xdr:spPr>
        <a:xfrm>
          <a:off x="254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61686</xdr:rowOff>
    </xdr:from>
    <xdr:to>
      <xdr:col>26</xdr:col>
      <xdr:colOff>184150</xdr:colOff>
      <xdr:row>78</xdr:row>
      <xdr:rowOff>61686</xdr:rowOff>
    </xdr:to>
    <xdr:cxnSp macro="">
      <xdr:nvCxnSpPr>
        <xdr:cNvPr id="361" name="直線コネクタ 360"/>
        <xdr:cNvCxnSpPr/>
      </xdr:nvCxnSpPr>
      <xdr:spPr>
        <a:xfrm>
          <a:off x="762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90913</xdr:rowOff>
    </xdr:from>
    <xdr:ext cx="508000" cy="259045"/>
    <xdr:sp macro="" textlink="">
      <xdr:nvSpPr>
        <xdr:cNvPr id="362" name="テキスト ボックス 361"/>
        <xdr:cNvSpPr txBox="1"/>
      </xdr:nvSpPr>
      <xdr:spPr>
        <a:xfrm>
          <a:off x="254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78014</xdr:rowOff>
    </xdr:from>
    <xdr:to>
      <xdr:col>26</xdr:col>
      <xdr:colOff>184150</xdr:colOff>
      <xdr:row>76</xdr:row>
      <xdr:rowOff>78014</xdr:rowOff>
    </xdr:to>
    <xdr:cxnSp macro="">
      <xdr:nvCxnSpPr>
        <xdr:cNvPr id="363" name="直線コネクタ 362"/>
        <xdr:cNvCxnSpPr/>
      </xdr:nvCxnSpPr>
      <xdr:spPr>
        <a:xfrm>
          <a:off x="762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107241</xdr:rowOff>
    </xdr:from>
    <xdr:ext cx="508000" cy="259045"/>
    <xdr:sp macro="" textlink="">
      <xdr:nvSpPr>
        <xdr:cNvPr id="364" name="テキスト ボックス 363"/>
        <xdr:cNvSpPr txBox="1"/>
      </xdr:nvSpPr>
      <xdr:spPr>
        <a:xfrm>
          <a:off x="254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94343</xdr:rowOff>
    </xdr:from>
    <xdr:to>
      <xdr:col>26</xdr:col>
      <xdr:colOff>184150</xdr:colOff>
      <xdr:row>74</xdr:row>
      <xdr:rowOff>94343</xdr:rowOff>
    </xdr:to>
    <xdr:cxnSp macro="">
      <xdr:nvCxnSpPr>
        <xdr:cNvPr id="365" name="直線コネクタ 364"/>
        <xdr:cNvCxnSpPr/>
      </xdr:nvCxnSpPr>
      <xdr:spPr>
        <a:xfrm>
          <a:off x="762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123570</xdr:rowOff>
    </xdr:from>
    <xdr:ext cx="508000" cy="259045"/>
    <xdr:sp macro="" textlink="">
      <xdr:nvSpPr>
        <xdr:cNvPr id="366" name="テキスト ボックス 365"/>
        <xdr:cNvSpPr txBox="1"/>
      </xdr:nvSpPr>
      <xdr:spPr>
        <a:xfrm>
          <a:off x="254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110672</xdr:rowOff>
    </xdr:from>
    <xdr:to>
      <xdr:col>26</xdr:col>
      <xdr:colOff>184150</xdr:colOff>
      <xdr:row>72</xdr:row>
      <xdr:rowOff>110672</xdr:rowOff>
    </xdr:to>
    <xdr:cxnSp macro="">
      <xdr:nvCxnSpPr>
        <xdr:cNvPr id="367" name="直線コネクタ 366"/>
        <xdr:cNvCxnSpPr/>
      </xdr:nvCxnSpPr>
      <xdr:spPr>
        <a:xfrm>
          <a:off x="762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139899</xdr:rowOff>
    </xdr:from>
    <xdr:ext cx="508000" cy="259045"/>
    <xdr:sp macro="" textlink="">
      <xdr:nvSpPr>
        <xdr:cNvPr id="368" name="テキスト ボックス 367"/>
        <xdr:cNvSpPr txBox="1"/>
      </xdr:nvSpPr>
      <xdr:spPr>
        <a:xfrm>
          <a:off x="254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9" name="直線コネクタ 368"/>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0" name="テキスト ボックス 369"/>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1"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154759</xdr:rowOff>
    </xdr:from>
    <xdr:to>
      <xdr:col>24</xdr:col>
      <xdr:colOff>25400</xdr:colOff>
      <xdr:row>80</xdr:row>
      <xdr:rowOff>169455</xdr:rowOff>
    </xdr:to>
    <xdr:cxnSp macro="">
      <xdr:nvCxnSpPr>
        <xdr:cNvPr id="372" name="直線コネクタ 371"/>
        <xdr:cNvCxnSpPr/>
      </xdr:nvCxnSpPr>
      <xdr:spPr>
        <a:xfrm flipV="1">
          <a:off x="4826000" y="12670609"/>
          <a:ext cx="0" cy="1214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141532</xdr:rowOff>
    </xdr:from>
    <xdr:ext cx="762000" cy="259045"/>
    <xdr:sp macro="" textlink="">
      <xdr:nvSpPr>
        <xdr:cNvPr id="373" name="公債費最小値テキスト"/>
        <xdr:cNvSpPr txBox="1"/>
      </xdr:nvSpPr>
      <xdr:spPr>
        <a:xfrm>
          <a:off x="4914900" y="13857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169455</xdr:rowOff>
    </xdr:from>
    <xdr:to>
      <xdr:col>24</xdr:col>
      <xdr:colOff>114300</xdr:colOff>
      <xdr:row>80</xdr:row>
      <xdr:rowOff>169455</xdr:rowOff>
    </xdr:to>
    <xdr:cxnSp macro="">
      <xdr:nvCxnSpPr>
        <xdr:cNvPr id="374" name="直線コネクタ 373"/>
        <xdr:cNvCxnSpPr/>
      </xdr:nvCxnSpPr>
      <xdr:spPr>
        <a:xfrm>
          <a:off x="4737100" y="138854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69686</xdr:rowOff>
    </xdr:from>
    <xdr:ext cx="762000" cy="259045"/>
    <xdr:sp macro="" textlink="">
      <xdr:nvSpPr>
        <xdr:cNvPr id="375" name="公債費最大値テキスト"/>
        <xdr:cNvSpPr txBox="1"/>
      </xdr:nvSpPr>
      <xdr:spPr>
        <a:xfrm>
          <a:off x="4914900" y="12414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154759</xdr:rowOff>
    </xdr:from>
    <xdr:to>
      <xdr:col>24</xdr:col>
      <xdr:colOff>114300</xdr:colOff>
      <xdr:row>73</xdr:row>
      <xdr:rowOff>154759</xdr:rowOff>
    </xdr:to>
    <xdr:cxnSp macro="">
      <xdr:nvCxnSpPr>
        <xdr:cNvPr id="376" name="直線コネクタ 375"/>
        <xdr:cNvCxnSpPr/>
      </xdr:nvCxnSpPr>
      <xdr:spPr>
        <a:xfrm>
          <a:off x="4737100" y="12670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164556</xdr:rowOff>
    </xdr:from>
    <xdr:to>
      <xdr:col>24</xdr:col>
      <xdr:colOff>25400</xdr:colOff>
      <xdr:row>80</xdr:row>
      <xdr:rowOff>38826</xdr:rowOff>
    </xdr:to>
    <xdr:cxnSp macro="">
      <xdr:nvCxnSpPr>
        <xdr:cNvPr id="377" name="直線コネクタ 376"/>
        <xdr:cNvCxnSpPr/>
      </xdr:nvCxnSpPr>
      <xdr:spPr>
        <a:xfrm>
          <a:off x="3987800" y="13709106"/>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100891</xdr:rowOff>
    </xdr:from>
    <xdr:ext cx="762000" cy="259045"/>
    <xdr:sp macro="" textlink="">
      <xdr:nvSpPr>
        <xdr:cNvPr id="378" name="公債費平均値テキスト"/>
        <xdr:cNvSpPr txBox="1"/>
      </xdr:nvSpPr>
      <xdr:spPr>
        <a:xfrm>
          <a:off x="4914900" y="131310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84364</xdr:rowOff>
    </xdr:from>
    <xdr:to>
      <xdr:col>24</xdr:col>
      <xdr:colOff>76200</xdr:colOff>
      <xdr:row>78</xdr:row>
      <xdr:rowOff>14514</xdr:rowOff>
    </xdr:to>
    <xdr:sp macro="" textlink="">
      <xdr:nvSpPr>
        <xdr:cNvPr id="379" name="フローチャート: 判断 378"/>
        <xdr:cNvSpPr/>
      </xdr:nvSpPr>
      <xdr:spPr>
        <a:xfrm>
          <a:off x="4775200" y="13286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112305</xdr:rowOff>
    </xdr:from>
    <xdr:to>
      <xdr:col>19</xdr:col>
      <xdr:colOff>187325</xdr:colOff>
      <xdr:row>79</xdr:row>
      <xdr:rowOff>164556</xdr:rowOff>
    </xdr:to>
    <xdr:cxnSp macro="">
      <xdr:nvCxnSpPr>
        <xdr:cNvPr id="380" name="直線コネクタ 379"/>
        <xdr:cNvCxnSpPr/>
      </xdr:nvCxnSpPr>
      <xdr:spPr>
        <a:xfrm>
          <a:off x="3098800" y="13656855"/>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64770</xdr:rowOff>
    </xdr:from>
    <xdr:to>
      <xdr:col>20</xdr:col>
      <xdr:colOff>38100</xdr:colOff>
      <xdr:row>77</xdr:row>
      <xdr:rowOff>166370</xdr:rowOff>
    </xdr:to>
    <xdr:sp macro="" textlink="">
      <xdr:nvSpPr>
        <xdr:cNvPr id="381" name="フローチャート: 判断 380"/>
        <xdr:cNvSpPr/>
      </xdr:nvSpPr>
      <xdr:spPr>
        <a:xfrm>
          <a:off x="3937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5097</xdr:rowOff>
    </xdr:from>
    <xdr:ext cx="736600" cy="259045"/>
    <xdr:sp macro="" textlink="">
      <xdr:nvSpPr>
        <xdr:cNvPr id="382" name="テキスト ボックス 381"/>
        <xdr:cNvSpPr txBox="1"/>
      </xdr:nvSpPr>
      <xdr:spPr>
        <a:xfrm>
          <a:off x="3606800" y="13035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112305</xdr:rowOff>
    </xdr:from>
    <xdr:to>
      <xdr:col>15</xdr:col>
      <xdr:colOff>98425</xdr:colOff>
      <xdr:row>79</xdr:row>
      <xdr:rowOff>151493</xdr:rowOff>
    </xdr:to>
    <xdr:cxnSp macro="">
      <xdr:nvCxnSpPr>
        <xdr:cNvPr id="383" name="直線コネクタ 382"/>
        <xdr:cNvCxnSpPr/>
      </xdr:nvCxnSpPr>
      <xdr:spPr>
        <a:xfrm flipV="1">
          <a:off x="2209800" y="13656855"/>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71301</xdr:rowOff>
    </xdr:from>
    <xdr:to>
      <xdr:col>15</xdr:col>
      <xdr:colOff>149225</xdr:colOff>
      <xdr:row>78</xdr:row>
      <xdr:rowOff>1451</xdr:rowOff>
    </xdr:to>
    <xdr:sp macro="" textlink="">
      <xdr:nvSpPr>
        <xdr:cNvPr id="384" name="フローチャート: 判断 383"/>
        <xdr:cNvSpPr/>
      </xdr:nvSpPr>
      <xdr:spPr>
        <a:xfrm>
          <a:off x="3048000" y="13272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11628</xdr:rowOff>
    </xdr:from>
    <xdr:ext cx="762000" cy="259045"/>
    <xdr:sp macro="" textlink="">
      <xdr:nvSpPr>
        <xdr:cNvPr id="385" name="テキスト ボックス 384"/>
        <xdr:cNvSpPr txBox="1"/>
      </xdr:nvSpPr>
      <xdr:spPr>
        <a:xfrm>
          <a:off x="2717800" y="13041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151493</xdr:rowOff>
    </xdr:from>
    <xdr:to>
      <xdr:col>11</xdr:col>
      <xdr:colOff>9525</xdr:colOff>
      <xdr:row>79</xdr:row>
      <xdr:rowOff>164556</xdr:rowOff>
    </xdr:to>
    <xdr:cxnSp macro="">
      <xdr:nvCxnSpPr>
        <xdr:cNvPr id="386" name="直線コネクタ 385"/>
        <xdr:cNvCxnSpPr/>
      </xdr:nvCxnSpPr>
      <xdr:spPr>
        <a:xfrm flipV="1">
          <a:off x="1320800" y="13696043"/>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136616</xdr:rowOff>
    </xdr:from>
    <xdr:to>
      <xdr:col>11</xdr:col>
      <xdr:colOff>60325</xdr:colOff>
      <xdr:row>78</xdr:row>
      <xdr:rowOff>66766</xdr:rowOff>
    </xdr:to>
    <xdr:sp macro="" textlink="">
      <xdr:nvSpPr>
        <xdr:cNvPr id="387" name="フローチャート: 判断 386"/>
        <xdr:cNvSpPr/>
      </xdr:nvSpPr>
      <xdr:spPr>
        <a:xfrm>
          <a:off x="2159000" y="13338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76943</xdr:rowOff>
    </xdr:from>
    <xdr:ext cx="762000" cy="259045"/>
    <xdr:sp macro="" textlink="">
      <xdr:nvSpPr>
        <xdr:cNvPr id="388" name="テキスト ボックス 387"/>
        <xdr:cNvSpPr txBox="1"/>
      </xdr:nvSpPr>
      <xdr:spPr>
        <a:xfrm>
          <a:off x="1828800" y="131071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156211</xdr:rowOff>
    </xdr:from>
    <xdr:to>
      <xdr:col>6</xdr:col>
      <xdr:colOff>171450</xdr:colOff>
      <xdr:row>78</xdr:row>
      <xdr:rowOff>86361</xdr:rowOff>
    </xdr:to>
    <xdr:sp macro="" textlink="">
      <xdr:nvSpPr>
        <xdr:cNvPr id="389" name="フローチャート: 判断 388"/>
        <xdr:cNvSpPr/>
      </xdr:nvSpPr>
      <xdr:spPr>
        <a:xfrm>
          <a:off x="12700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96538</xdr:rowOff>
    </xdr:from>
    <xdr:ext cx="762000" cy="259045"/>
    <xdr:sp macro="" textlink="">
      <xdr:nvSpPr>
        <xdr:cNvPr id="390" name="テキスト ボックス 389"/>
        <xdr:cNvSpPr txBox="1"/>
      </xdr:nvSpPr>
      <xdr:spPr>
        <a:xfrm>
          <a:off x="939800" y="13126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1" name="テキスト ボックス 390"/>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2" name="テキスト ボックス 391"/>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3" name="テキスト ボックス 392"/>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4" name="テキスト ボックス 393"/>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5" name="テキスト ボックス 394"/>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159476</xdr:rowOff>
    </xdr:from>
    <xdr:to>
      <xdr:col>24</xdr:col>
      <xdr:colOff>76200</xdr:colOff>
      <xdr:row>80</xdr:row>
      <xdr:rowOff>89626</xdr:rowOff>
    </xdr:to>
    <xdr:sp macro="" textlink="">
      <xdr:nvSpPr>
        <xdr:cNvPr id="396" name="楕円 395"/>
        <xdr:cNvSpPr/>
      </xdr:nvSpPr>
      <xdr:spPr>
        <a:xfrm>
          <a:off x="4775200" y="13704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131553</xdr:rowOff>
    </xdr:from>
    <xdr:ext cx="762000" cy="259045"/>
    <xdr:sp macro="" textlink="">
      <xdr:nvSpPr>
        <xdr:cNvPr id="397" name="公債費該当値テキスト"/>
        <xdr:cNvSpPr txBox="1"/>
      </xdr:nvSpPr>
      <xdr:spPr>
        <a:xfrm>
          <a:off x="4914900" y="136761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113756</xdr:rowOff>
    </xdr:from>
    <xdr:to>
      <xdr:col>20</xdr:col>
      <xdr:colOff>38100</xdr:colOff>
      <xdr:row>80</xdr:row>
      <xdr:rowOff>43906</xdr:rowOff>
    </xdr:to>
    <xdr:sp macro="" textlink="">
      <xdr:nvSpPr>
        <xdr:cNvPr id="398" name="楕円 397"/>
        <xdr:cNvSpPr/>
      </xdr:nvSpPr>
      <xdr:spPr>
        <a:xfrm>
          <a:off x="3937000" y="1365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28683</xdr:rowOff>
    </xdr:from>
    <xdr:ext cx="736600" cy="259045"/>
    <xdr:sp macro="" textlink="">
      <xdr:nvSpPr>
        <xdr:cNvPr id="399" name="テキスト ボックス 398"/>
        <xdr:cNvSpPr txBox="1"/>
      </xdr:nvSpPr>
      <xdr:spPr>
        <a:xfrm>
          <a:off x="3606800" y="13744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61505</xdr:rowOff>
    </xdr:from>
    <xdr:to>
      <xdr:col>15</xdr:col>
      <xdr:colOff>149225</xdr:colOff>
      <xdr:row>79</xdr:row>
      <xdr:rowOff>163105</xdr:rowOff>
    </xdr:to>
    <xdr:sp macro="" textlink="">
      <xdr:nvSpPr>
        <xdr:cNvPr id="400" name="楕円 399"/>
        <xdr:cNvSpPr/>
      </xdr:nvSpPr>
      <xdr:spPr>
        <a:xfrm>
          <a:off x="3048000" y="13606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147882</xdr:rowOff>
    </xdr:from>
    <xdr:ext cx="762000" cy="259045"/>
    <xdr:sp macro="" textlink="">
      <xdr:nvSpPr>
        <xdr:cNvPr id="401" name="テキスト ボックス 400"/>
        <xdr:cNvSpPr txBox="1"/>
      </xdr:nvSpPr>
      <xdr:spPr>
        <a:xfrm>
          <a:off x="2717800" y="1369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100693</xdr:rowOff>
    </xdr:from>
    <xdr:to>
      <xdr:col>11</xdr:col>
      <xdr:colOff>60325</xdr:colOff>
      <xdr:row>80</xdr:row>
      <xdr:rowOff>30843</xdr:rowOff>
    </xdr:to>
    <xdr:sp macro="" textlink="">
      <xdr:nvSpPr>
        <xdr:cNvPr id="402" name="楕円 401"/>
        <xdr:cNvSpPr/>
      </xdr:nvSpPr>
      <xdr:spPr>
        <a:xfrm>
          <a:off x="2159000" y="13645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15620</xdr:rowOff>
    </xdr:from>
    <xdr:ext cx="762000" cy="259045"/>
    <xdr:sp macro="" textlink="">
      <xdr:nvSpPr>
        <xdr:cNvPr id="403" name="テキスト ボックス 402"/>
        <xdr:cNvSpPr txBox="1"/>
      </xdr:nvSpPr>
      <xdr:spPr>
        <a:xfrm>
          <a:off x="1828800" y="13731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113756</xdr:rowOff>
    </xdr:from>
    <xdr:to>
      <xdr:col>6</xdr:col>
      <xdr:colOff>171450</xdr:colOff>
      <xdr:row>80</xdr:row>
      <xdr:rowOff>43906</xdr:rowOff>
    </xdr:to>
    <xdr:sp macro="" textlink="">
      <xdr:nvSpPr>
        <xdr:cNvPr id="404" name="楕円 403"/>
        <xdr:cNvSpPr/>
      </xdr:nvSpPr>
      <xdr:spPr>
        <a:xfrm>
          <a:off x="1270000" y="1365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28683</xdr:rowOff>
    </xdr:from>
    <xdr:ext cx="762000" cy="259045"/>
    <xdr:sp macro="" textlink="">
      <xdr:nvSpPr>
        <xdr:cNvPr id="405" name="テキスト ボックス 404"/>
        <xdr:cNvSpPr txBox="1"/>
      </xdr:nvSpPr>
      <xdr:spPr>
        <a:xfrm>
          <a:off x="939800" y="13744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6" name="正方形/長方形 40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7" name="正方形/長方形 406"/>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8" name="正方形/長方形 407"/>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9" name="正方形/長方形 408"/>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0" name="正方形/長方形 409"/>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1" name="正方形/長方形 410"/>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2" name="正方形/長方形 411"/>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3" name="正方形/長方形 412"/>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4" name="正方形/長方形 413"/>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5" name="正方形/長方形 414"/>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6" name="テキスト ボックス 415"/>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公債費以外では、物件費を除き、類似団体の平均並みか平均を下回る水準で推移していますが、今後は扶助費や物件費等での増加が見込まれ、今後の動向に注視していく必要があります。</a:t>
          </a:r>
        </a:p>
        <a:p>
          <a:r>
            <a:rPr kumimoji="1" lang="ja-JP" altLang="en-US" sz="1100">
              <a:latin typeface="ＭＳ Ｐゴシック" panose="020B0600070205080204" pitchFamily="50" charset="-128"/>
              <a:ea typeface="ＭＳ Ｐゴシック" panose="020B0600070205080204" pitchFamily="50" charset="-128"/>
            </a:rPr>
            <a:t>　また、地方交付税に依存している本町としては、歳入</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分母</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17" name="テキスト ボックス 416"/>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8" name="直線コネクタ 417"/>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9" name="テキスト ボックス 418"/>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20" name="直線コネクタ 419"/>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21" name="テキスト ボックス 420"/>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2" name="直線コネクタ 421"/>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3" name="テキスト ボックス 422"/>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24" name="直線コネクタ 423"/>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25" name="テキスト ボックス 424"/>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6" name="直線コネクタ 425"/>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7" name="テキスト ボックス 426"/>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8"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115570</xdr:rowOff>
    </xdr:from>
    <xdr:to>
      <xdr:col>82</xdr:col>
      <xdr:colOff>107950</xdr:colOff>
      <xdr:row>81</xdr:row>
      <xdr:rowOff>64136</xdr:rowOff>
    </xdr:to>
    <xdr:cxnSp macro="">
      <xdr:nvCxnSpPr>
        <xdr:cNvPr id="429" name="直線コネクタ 428"/>
        <xdr:cNvCxnSpPr/>
      </xdr:nvCxnSpPr>
      <xdr:spPr>
        <a:xfrm flipV="1">
          <a:off x="16510000" y="12631420"/>
          <a:ext cx="0" cy="13201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36213</xdr:rowOff>
    </xdr:from>
    <xdr:ext cx="762000" cy="259045"/>
    <xdr:sp macro="" textlink="">
      <xdr:nvSpPr>
        <xdr:cNvPr id="430" name="公債費以外最小値テキスト"/>
        <xdr:cNvSpPr txBox="1"/>
      </xdr:nvSpPr>
      <xdr:spPr>
        <a:xfrm>
          <a:off x="16598900" y="13923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64136</xdr:rowOff>
    </xdr:from>
    <xdr:to>
      <xdr:col>82</xdr:col>
      <xdr:colOff>196850</xdr:colOff>
      <xdr:row>81</xdr:row>
      <xdr:rowOff>64136</xdr:rowOff>
    </xdr:to>
    <xdr:cxnSp macro="">
      <xdr:nvCxnSpPr>
        <xdr:cNvPr id="431" name="直線コネクタ 430"/>
        <xdr:cNvCxnSpPr/>
      </xdr:nvCxnSpPr>
      <xdr:spPr>
        <a:xfrm>
          <a:off x="16421100" y="13951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30497</xdr:rowOff>
    </xdr:from>
    <xdr:ext cx="762000" cy="259045"/>
    <xdr:sp macro="" textlink="">
      <xdr:nvSpPr>
        <xdr:cNvPr id="432" name="公債費以外最大値テキスト"/>
        <xdr:cNvSpPr txBox="1"/>
      </xdr:nvSpPr>
      <xdr:spPr>
        <a:xfrm>
          <a:off x="16598900" y="1237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115570</xdr:rowOff>
    </xdr:from>
    <xdr:to>
      <xdr:col>82</xdr:col>
      <xdr:colOff>196850</xdr:colOff>
      <xdr:row>73</xdr:row>
      <xdr:rowOff>115570</xdr:rowOff>
    </xdr:to>
    <xdr:cxnSp macro="">
      <xdr:nvCxnSpPr>
        <xdr:cNvPr id="433" name="直線コネクタ 432"/>
        <xdr:cNvCxnSpPr/>
      </xdr:nvCxnSpPr>
      <xdr:spPr>
        <a:xfrm>
          <a:off x="16421100" y="12631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81280</xdr:rowOff>
    </xdr:from>
    <xdr:to>
      <xdr:col>82</xdr:col>
      <xdr:colOff>107950</xdr:colOff>
      <xdr:row>76</xdr:row>
      <xdr:rowOff>92711</xdr:rowOff>
    </xdr:to>
    <xdr:cxnSp macro="">
      <xdr:nvCxnSpPr>
        <xdr:cNvPr id="434" name="直線コネクタ 433"/>
        <xdr:cNvCxnSpPr/>
      </xdr:nvCxnSpPr>
      <xdr:spPr>
        <a:xfrm flipV="1">
          <a:off x="15671800" y="13111480"/>
          <a:ext cx="8382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59707</xdr:rowOff>
    </xdr:from>
    <xdr:ext cx="762000" cy="259045"/>
    <xdr:sp macro="" textlink="">
      <xdr:nvSpPr>
        <xdr:cNvPr id="435" name="公債費以外平均値テキスト"/>
        <xdr:cNvSpPr txBox="1"/>
      </xdr:nvSpPr>
      <xdr:spPr>
        <a:xfrm>
          <a:off x="16598900" y="132613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87630</xdr:rowOff>
    </xdr:from>
    <xdr:to>
      <xdr:col>82</xdr:col>
      <xdr:colOff>158750</xdr:colOff>
      <xdr:row>78</xdr:row>
      <xdr:rowOff>17780</xdr:rowOff>
    </xdr:to>
    <xdr:sp macro="" textlink="">
      <xdr:nvSpPr>
        <xdr:cNvPr id="436" name="フローチャート: 判断 435"/>
        <xdr:cNvSpPr/>
      </xdr:nvSpPr>
      <xdr:spPr>
        <a:xfrm>
          <a:off x="164592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92710</xdr:rowOff>
    </xdr:from>
    <xdr:to>
      <xdr:col>78</xdr:col>
      <xdr:colOff>69850</xdr:colOff>
      <xdr:row>76</xdr:row>
      <xdr:rowOff>92711</xdr:rowOff>
    </xdr:to>
    <xdr:cxnSp macro="">
      <xdr:nvCxnSpPr>
        <xdr:cNvPr id="437" name="直線コネクタ 436"/>
        <xdr:cNvCxnSpPr/>
      </xdr:nvCxnSpPr>
      <xdr:spPr>
        <a:xfrm>
          <a:off x="14782800" y="12780010"/>
          <a:ext cx="889000" cy="342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24764</xdr:rowOff>
    </xdr:from>
    <xdr:to>
      <xdr:col>78</xdr:col>
      <xdr:colOff>120650</xdr:colOff>
      <xdr:row>77</xdr:row>
      <xdr:rowOff>126364</xdr:rowOff>
    </xdr:to>
    <xdr:sp macro="" textlink="">
      <xdr:nvSpPr>
        <xdr:cNvPr id="438" name="フローチャート: 判断 437"/>
        <xdr:cNvSpPr/>
      </xdr:nvSpPr>
      <xdr:spPr>
        <a:xfrm>
          <a:off x="15621000" y="1322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111141</xdr:rowOff>
    </xdr:from>
    <xdr:ext cx="736600" cy="259045"/>
    <xdr:sp macro="" textlink="">
      <xdr:nvSpPr>
        <xdr:cNvPr id="439" name="テキスト ボックス 438"/>
        <xdr:cNvSpPr txBox="1"/>
      </xdr:nvSpPr>
      <xdr:spPr>
        <a:xfrm>
          <a:off x="15290800" y="133127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92710</xdr:rowOff>
    </xdr:from>
    <xdr:to>
      <xdr:col>73</xdr:col>
      <xdr:colOff>180975</xdr:colOff>
      <xdr:row>75</xdr:row>
      <xdr:rowOff>1270</xdr:rowOff>
    </xdr:to>
    <xdr:cxnSp macro="">
      <xdr:nvCxnSpPr>
        <xdr:cNvPr id="440" name="直線コネクタ 439"/>
        <xdr:cNvCxnSpPr/>
      </xdr:nvCxnSpPr>
      <xdr:spPr>
        <a:xfrm flipV="1">
          <a:off x="13893800" y="1278001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24764</xdr:rowOff>
    </xdr:from>
    <xdr:to>
      <xdr:col>74</xdr:col>
      <xdr:colOff>31750</xdr:colOff>
      <xdr:row>76</xdr:row>
      <xdr:rowOff>126364</xdr:rowOff>
    </xdr:to>
    <xdr:sp macro="" textlink="">
      <xdr:nvSpPr>
        <xdr:cNvPr id="441" name="フローチャート: 判断 440"/>
        <xdr:cNvSpPr/>
      </xdr:nvSpPr>
      <xdr:spPr>
        <a:xfrm>
          <a:off x="14732000" y="13054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111141</xdr:rowOff>
    </xdr:from>
    <xdr:ext cx="762000" cy="259045"/>
    <xdr:sp macro="" textlink="">
      <xdr:nvSpPr>
        <xdr:cNvPr id="442" name="テキスト ボックス 441"/>
        <xdr:cNvSpPr txBox="1"/>
      </xdr:nvSpPr>
      <xdr:spPr>
        <a:xfrm>
          <a:off x="14401800" y="13141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73</xdr:row>
      <xdr:rowOff>155575</xdr:rowOff>
    </xdr:from>
    <xdr:to>
      <xdr:col>69</xdr:col>
      <xdr:colOff>92075</xdr:colOff>
      <xdr:row>75</xdr:row>
      <xdr:rowOff>1270</xdr:rowOff>
    </xdr:to>
    <xdr:cxnSp macro="">
      <xdr:nvCxnSpPr>
        <xdr:cNvPr id="443" name="直線コネクタ 442"/>
        <xdr:cNvCxnSpPr/>
      </xdr:nvCxnSpPr>
      <xdr:spPr>
        <a:xfrm>
          <a:off x="13004800" y="12671425"/>
          <a:ext cx="889000" cy="18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47625</xdr:rowOff>
    </xdr:from>
    <xdr:to>
      <xdr:col>69</xdr:col>
      <xdr:colOff>142875</xdr:colOff>
      <xdr:row>76</xdr:row>
      <xdr:rowOff>149225</xdr:rowOff>
    </xdr:to>
    <xdr:sp macro="" textlink="">
      <xdr:nvSpPr>
        <xdr:cNvPr id="444" name="フローチャート: 判断 443"/>
        <xdr:cNvSpPr/>
      </xdr:nvSpPr>
      <xdr:spPr>
        <a:xfrm>
          <a:off x="13843000" y="1307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134002</xdr:rowOff>
    </xdr:from>
    <xdr:ext cx="762000" cy="259045"/>
    <xdr:sp macro="" textlink="">
      <xdr:nvSpPr>
        <xdr:cNvPr id="445" name="テキスト ボックス 444"/>
        <xdr:cNvSpPr txBox="1"/>
      </xdr:nvSpPr>
      <xdr:spPr>
        <a:xfrm>
          <a:off x="13512800" y="13164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133350</xdr:rowOff>
    </xdr:from>
    <xdr:to>
      <xdr:col>65</xdr:col>
      <xdr:colOff>53975</xdr:colOff>
      <xdr:row>76</xdr:row>
      <xdr:rowOff>63500</xdr:rowOff>
    </xdr:to>
    <xdr:sp macro="" textlink="">
      <xdr:nvSpPr>
        <xdr:cNvPr id="446" name="フローチャート: 判断 445"/>
        <xdr:cNvSpPr/>
      </xdr:nvSpPr>
      <xdr:spPr>
        <a:xfrm>
          <a:off x="12954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48277</xdr:rowOff>
    </xdr:from>
    <xdr:ext cx="762000" cy="259045"/>
    <xdr:sp macro="" textlink="">
      <xdr:nvSpPr>
        <xdr:cNvPr id="447" name="テキスト ボックス 446"/>
        <xdr:cNvSpPr txBox="1"/>
      </xdr:nvSpPr>
      <xdr:spPr>
        <a:xfrm>
          <a:off x="12623800" y="1307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8" name="テキスト ボックス 447"/>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9" name="テキスト ボックス 448"/>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0" name="テキスト ボックス 449"/>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1" name="テキスト ボックス 450"/>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2" name="テキスト ボックス 451"/>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30480</xdr:rowOff>
    </xdr:from>
    <xdr:to>
      <xdr:col>82</xdr:col>
      <xdr:colOff>158750</xdr:colOff>
      <xdr:row>76</xdr:row>
      <xdr:rowOff>132080</xdr:rowOff>
    </xdr:to>
    <xdr:sp macro="" textlink="">
      <xdr:nvSpPr>
        <xdr:cNvPr id="453" name="楕円 452"/>
        <xdr:cNvSpPr/>
      </xdr:nvSpPr>
      <xdr:spPr>
        <a:xfrm>
          <a:off x="164592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47007</xdr:rowOff>
    </xdr:from>
    <xdr:ext cx="762000" cy="259045"/>
    <xdr:sp macro="" textlink="">
      <xdr:nvSpPr>
        <xdr:cNvPr id="454" name="公債費以外該当値テキスト"/>
        <xdr:cNvSpPr txBox="1"/>
      </xdr:nvSpPr>
      <xdr:spPr>
        <a:xfrm>
          <a:off x="165989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41911</xdr:rowOff>
    </xdr:from>
    <xdr:to>
      <xdr:col>78</xdr:col>
      <xdr:colOff>120650</xdr:colOff>
      <xdr:row>76</xdr:row>
      <xdr:rowOff>143511</xdr:rowOff>
    </xdr:to>
    <xdr:sp macro="" textlink="">
      <xdr:nvSpPr>
        <xdr:cNvPr id="455" name="楕円 454"/>
        <xdr:cNvSpPr/>
      </xdr:nvSpPr>
      <xdr:spPr>
        <a:xfrm>
          <a:off x="15621000" y="13072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153687</xdr:rowOff>
    </xdr:from>
    <xdr:ext cx="736600" cy="259045"/>
    <xdr:sp macro="" textlink="">
      <xdr:nvSpPr>
        <xdr:cNvPr id="456" name="テキスト ボックス 455"/>
        <xdr:cNvSpPr txBox="1"/>
      </xdr:nvSpPr>
      <xdr:spPr>
        <a:xfrm>
          <a:off x="15290800" y="12840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41910</xdr:rowOff>
    </xdr:from>
    <xdr:to>
      <xdr:col>74</xdr:col>
      <xdr:colOff>31750</xdr:colOff>
      <xdr:row>74</xdr:row>
      <xdr:rowOff>143510</xdr:rowOff>
    </xdr:to>
    <xdr:sp macro="" textlink="">
      <xdr:nvSpPr>
        <xdr:cNvPr id="457" name="楕円 456"/>
        <xdr:cNvSpPr/>
      </xdr:nvSpPr>
      <xdr:spPr>
        <a:xfrm>
          <a:off x="14732000" y="1272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72</xdr:row>
      <xdr:rowOff>153687</xdr:rowOff>
    </xdr:from>
    <xdr:ext cx="762000" cy="259045"/>
    <xdr:sp macro="" textlink="">
      <xdr:nvSpPr>
        <xdr:cNvPr id="458" name="テキスト ボックス 457"/>
        <xdr:cNvSpPr txBox="1"/>
      </xdr:nvSpPr>
      <xdr:spPr>
        <a:xfrm>
          <a:off x="14401800" y="12498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121920</xdr:rowOff>
    </xdr:from>
    <xdr:to>
      <xdr:col>69</xdr:col>
      <xdr:colOff>142875</xdr:colOff>
      <xdr:row>75</xdr:row>
      <xdr:rowOff>52070</xdr:rowOff>
    </xdr:to>
    <xdr:sp macro="" textlink="">
      <xdr:nvSpPr>
        <xdr:cNvPr id="459" name="楕円 458"/>
        <xdr:cNvSpPr/>
      </xdr:nvSpPr>
      <xdr:spPr>
        <a:xfrm>
          <a:off x="13843000" y="1280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62247</xdr:rowOff>
    </xdr:from>
    <xdr:ext cx="762000" cy="259045"/>
    <xdr:sp macro="" textlink="">
      <xdr:nvSpPr>
        <xdr:cNvPr id="460" name="テキスト ボックス 459"/>
        <xdr:cNvSpPr txBox="1"/>
      </xdr:nvSpPr>
      <xdr:spPr>
        <a:xfrm>
          <a:off x="13512800" y="1257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73</xdr:row>
      <xdr:rowOff>104775</xdr:rowOff>
    </xdr:from>
    <xdr:to>
      <xdr:col>65</xdr:col>
      <xdr:colOff>53975</xdr:colOff>
      <xdr:row>74</xdr:row>
      <xdr:rowOff>34925</xdr:rowOff>
    </xdr:to>
    <xdr:sp macro="" textlink="">
      <xdr:nvSpPr>
        <xdr:cNvPr id="461" name="楕円 460"/>
        <xdr:cNvSpPr/>
      </xdr:nvSpPr>
      <xdr:spPr>
        <a:xfrm>
          <a:off x="12954000" y="12620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72</xdr:row>
      <xdr:rowOff>45102</xdr:rowOff>
    </xdr:from>
    <xdr:ext cx="762000" cy="259045"/>
    <xdr:sp macro="" textlink="">
      <xdr:nvSpPr>
        <xdr:cNvPr id="462" name="テキスト ボックス 461"/>
        <xdr:cNvSpPr txBox="1"/>
      </xdr:nvSpPr>
      <xdr:spPr>
        <a:xfrm>
          <a:off x="12623800" y="12389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118281</xdr:rowOff>
    </xdr:from>
    <xdr:to>
      <xdr:col>29</xdr:col>
      <xdr:colOff>127000</xdr:colOff>
      <xdr:row>20</xdr:row>
      <xdr:rowOff>106611</xdr:rowOff>
    </xdr:to>
    <xdr:cxnSp macro="">
      <xdr:nvCxnSpPr>
        <xdr:cNvPr id="47" name="直線コネクタ 46"/>
        <xdr:cNvCxnSpPr/>
      </xdr:nvCxnSpPr>
      <xdr:spPr bwMode="auto">
        <a:xfrm flipV="1">
          <a:off x="5651500" y="2051856"/>
          <a:ext cx="0" cy="153138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78688</xdr:rowOff>
    </xdr:from>
    <xdr:ext cx="762000" cy="259045"/>
    <xdr:sp macro="" textlink="">
      <xdr:nvSpPr>
        <xdr:cNvPr id="48" name="人口1人当たり決算額の推移最小値テキスト130"/>
        <xdr:cNvSpPr txBox="1"/>
      </xdr:nvSpPr>
      <xdr:spPr>
        <a:xfrm>
          <a:off x="5740400" y="3555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106611</xdr:rowOff>
    </xdr:from>
    <xdr:to>
      <xdr:col>30</xdr:col>
      <xdr:colOff>25400</xdr:colOff>
      <xdr:row>20</xdr:row>
      <xdr:rowOff>106611</xdr:rowOff>
    </xdr:to>
    <xdr:cxnSp macro="">
      <xdr:nvCxnSpPr>
        <xdr:cNvPr id="49" name="直線コネクタ 48"/>
        <xdr:cNvCxnSpPr/>
      </xdr:nvCxnSpPr>
      <xdr:spPr bwMode="auto">
        <a:xfrm>
          <a:off x="5562600" y="35832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33208</xdr:rowOff>
    </xdr:from>
    <xdr:ext cx="762000" cy="259045"/>
    <xdr:sp macro="" textlink="">
      <xdr:nvSpPr>
        <xdr:cNvPr id="50" name="人口1人当たり決算額の推移最大値テキスト130"/>
        <xdr:cNvSpPr txBox="1"/>
      </xdr:nvSpPr>
      <xdr:spPr>
        <a:xfrm>
          <a:off x="5740400" y="1795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118281</xdr:rowOff>
    </xdr:from>
    <xdr:to>
      <xdr:col>30</xdr:col>
      <xdr:colOff>25400</xdr:colOff>
      <xdr:row>11</xdr:row>
      <xdr:rowOff>118281</xdr:rowOff>
    </xdr:to>
    <xdr:cxnSp macro="">
      <xdr:nvCxnSpPr>
        <xdr:cNvPr id="51" name="直線コネクタ 50"/>
        <xdr:cNvCxnSpPr/>
      </xdr:nvCxnSpPr>
      <xdr:spPr bwMode="auto">
        <a:xfrm>
          <a:off x="5562600" y="205185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14</xdr:row>
      <xdr:rowOff>170967</xdr:rowOff>
    </xdr:from>
    <xdr:to>
      <xdr:col>29</xdr:col>
      <xdr:colOff>127000</xdr:colOff>
      <xdr:row>15</xdr:row>
      <xdr:rowOff>52836</xdr:rowOff>
    </xdr:to>
    <xdr:cxnSp macro="">
      <xdr:nvCxnSpPr>
        <xdr:cNvPr id="52" name="直線コネクタ 51"/>
        <xdr:cNvCxnSpPr/>
      </xdr:nvCxnSpPr>
      <xdr:spPr bwMode="auto">
        <a:xfrm flipV="1">
          <a:off x="5003800" y="2618892"/>
          <a:ext cx="647700" cy="533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154794</xdr:rowOff>
    </xdr:from>
    <xdr:ext cx="762000" cy="259045"/>
    <xdr:sp macro="" textlink="">
      <xdr:nvSpPr>
        <xdr:cNvPr id="53" name="人口1人当たり決算額の推移平均値テキスト130"/>
        <xdr:cNvSpPr txBox="1"/>
      </xdr:nvSpPr>
      <xdr:spPr>
        <a:xfrm>
          <a:off x="5740400" y="2945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11267</xdr:rowOff>
    </xdr:from>
    <xdr:to>
      <xdr:col>29</xdr:col>
      <xdr:colOff>177800</xdr:colOff>
      <xdr:row>17</xdr:row>
      <xdr:rowOff>112867</xdr:rowOff>
    </xdr:to>
    <xdr:sp macro="" textlink="">
      <xdr:nvSpPr>
        <xdr:cNvPr id="54" name="フローチャート: 判断 53"/>
        <xdr:cNvSpPr/>
      </xdr:nvSpPr>
      <xdr:spPr bwMode="auto">
        <a:xfrm>
          <a:off x="5600700" y="29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52836</xdr:rowOff>
    </xdr:from>
    <xdr:to>
      <xdr:col>26</xdr:col>
      <xdr:colOff>50800</xdr:colOff>
      <xdr:row>15</xdr:row>
      <xdr:rowOff>89814</xdr:rowOff>
    </xdr:to>
    <xdr:cxnSp macro="">
      <xdr:nvCxnSpPr>
        <xdr:cNvPr id="55" name="直線コネクタ 54"/>
        <xdr:cNvCxnSpPr/>
      </xdr:nvCxnSpPr>
      <xdr:spPr bwMode="auto">
        <a:xfrm flipV="1">
          <a:off x="4305300" y="2672211"/>
          <a:ext cx="698500" cy="369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20073</xdr:rowOff>
    </xdr:from>
    <xdr:to>
      <xdr:col>26</xdr:col>
      <xdr:colOff>101600</xdr:colOff>
      <xdr:row>17</xdr:row>
      <xdr:rowOff>121673</xdr:rowOff>
    </xdr:to>
    <xdr:sp macro="" textlink="">
      <xdr:nvSpPr>
        <xdr:cNvPr id="56" name="フローチャート: 判断 55"/>
        <xdr:cNvSpPr/>
      </xdr:nvSpPr>
      <xdr:spPr bwMode="auto">
        <a:xfrm>
          <a:off x="4953000" y="29823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106450</xdr:rowOff>
    </xdr:from>
    <xdr:ext cx="736600" cy="259045"/>
    <xdr:sp macro="" textlink="">
      <xdr:nvSpPr>
        <xdr:cNvPr id="57" name="テキスト ボックス 56"/>
        <xdr:cNvSpPr txBox="1"/>
      </xdr:nvSpPr>
      <xdr:spPr>
        <a:xfrm>
          <a:off x="4622800" y="30687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15</xdr:row>
      <xdr:rowOff>89814</xdr:rowOff>
    </xdr:from>
    <xdr:to>
      <xdr:col>22</xdr:col>
      <xdr:colOff>114300</xdr:colOff>
      <xdr:row>15</xdr:row>
      <xdr:rowOff>111227</xdr:rowOff>
    </xdr:to>
    <xdr:cxnSp macro="">
      <xdr:nvCxnSpPr>
        <xdr:cNvPr id="58" name="直線コネクタ 57"/>
        <xdr:cNvCxnSpPr/>
      </xdr:nvCxnSpPr>
      <xdr:spPr bwMode="auto">
        <a:xfrm flipV="1">
          <a:off x="3606800" y="2709189"/>
          <a:ext cx="698500" cy="214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145422</xdr:rowOff>
    </xdr:from>
    <xdr:to>
      <xdr:col>22</xdr:col>
      <xdr:colOff>165100</xdr:colOff>
      <xdr:row>17</xdr:row>
      <xdr:rowOff>75572</xdr:rowOff>
    </xdr:to>
    <xdr:sp macro="" textlink="">
      <xdr:nvSpPr>
        <xdr:cNvPr id="59" name="フローチャート: 判断 58"/>
        <xdr:cNvSpPr/>
      </xdr:nvSpPr>
      <xdr:spPr bwMode="auto">
        <a:xfrm>
          <a:off x="4254500" y="2936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60349</xdr:rowOff>
    </xdr:from>
    <xdr:ext cx="762000" cy="259045"/>
    <xdr:sp macro="" textlink="">
      <xdr:nvSpPr>
        <xdr:cNvPr id="60" name="テキスト ボックス 59"/>
        <xdr:cNvSpPr txBox="1"/>
      </xdr:nvSpPr>
      <xdr:spPr>
        <a:xfrm>
          <a:off x="3924300" y="30226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15</xdr:row>
      <xdr:rowOff>111227</xdr:rowOff>
    </xdr:from>
    <xdr:to>
      <xdr:col>18</xdr:col>
      <xdr:colOff>177800</xdr:colOff>
      <xdr:row>16</xdr:row>
      <xdr:rowOff>18284</xdr:rowOff>
    </xdr:to>
    <xdr:cxnSp macro="">
      <xdr:nvCxnSpPr>
        <xdr:cNvPr id="61" name="直線コネクタ 60"/>
        <xdr:cNvCxnSpPr/>
      </xdr:nvCxnSpPr>
      <xdr:spPr bwMode="auto">
        <a:xfrm flipV="1">
          <a:off x="2908300" y="2730602"/>
          <a:ext cx="698500" cy="785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160706</xdr:rowOff>
    </xdr:from>
    <xdr:to>
      <xdr:col>19</xdr:col>
      <xdr:colOff>38100</xdr:colOff>
      <xdr:row>17</xdr:row>
      <xdr:rowOff>90856</xdr:rowOff>
    </xdr:to>
    <xdr:sp macro="" textlink="">
      <xdr:nvSpPr>
        <xdr:cNvPr id="62" name="フローチャート: 判断 61"/>
        <xdr:cNvSpPr/>
      </xdr:nvSpPr>
      <xdr:spPr bwMode="auto">
        <a:xfrm>
          <a:off x="3556000" y="29515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75633</xdr:rowOff>
    </xdr:from>
    <xdr:ext cx="762000" cy="259045"/>
    <xdr:sp macro="" textlink="">
      <xdr:nvSpPr>
        <xdr:cNvPr id="63" name="テキスト ボックス 62"/>
        <xdr:cNvSpPr txBox="1"/>
      </xdr:nvSpPr>
      <xdr:spPr>
        <a:xfrm>
          <a:off x="3225800" y="3037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21782</xdr:rowOff>
    </xdr:from>
    <xdr:to>
      <xdr:col>15</xdr:col>
      <xdr:colOff>101600</xdr:colOff>
      <xdr:row>17</xdr:row>
      <xdr:rowOff>123382</xdr:rowOff>
    </xdr:to>
    <xdr:sp macro="" textlink="">
      <xdr:nvSpPr>
        <xdr:cNvPr id="64" name="フローチャート: 判断 63"/>
        <xdr:cNvSpPr/>
      </xdr:nvSpPr>
      <xdr:spPr bwMode="auto">
        <a:xfrm>
          <a:off x="2857500" y="29840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108159</xdr:rowOff>
    </xdr:from>
    <xdr:ext cx="762000" cy="259045"/>
    <xdr:sp macro="" textlink="">
      <xdr:nvSpPr>
        <xdr:cNvPr id="65" name="テキスト ボックス 64"/>
        <xdr:cNvSpPr txBox="1"/>
      </xdr:nvSpPr>
      <xdr:spPr>
        <a:xfrm>
          <a:off x="2527300" y="307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14</xdr:row>
      <xdr:rowOff>120167</xdr:rowOff>
    </xdr:from>
    <xdr:to>
      <xdr:col>29</xdr:col>
      <xdr:colOff>177800</xdr:colOff>
      <xdr:row>15</xdr:row>
      <xdr:rowOff>50317</xdr:rowOff>
    </xdr:to>
    <xdr:sp macro="" textlink="">
      <xdr:nvSpPr>
        <xdr:cNvPr id="71" name="楕円 70"/>
        <xdr:cNvSpPr/>
      </xdr:nvSpPr>
      <xdr:spPr bwMode="auto">
        <a:xfrm>
          <a:off x="5600700" y="25680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13</xdr:row>
      <xdr:rowOff>136694</xdr:rowOff>
    </xdr:from>
    <xdr:ext cx="762000" cy="259045"/>
    <xdr:sp macro="" textlink="">
      <xdr:nvSpPr>
        <xdr:cNvPr id="72" name="人口1人当たり決算額の推移該当値テキスト130"/>
        <xdr:cNvSpPr txBox="1"/>
      </xdr:nvSpPr>
      <xdr:spPr>
        <a:xfrm>
          <a:off x="5740400" y="2413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2036</xdr:rowOff>
    </xdr:from>
    <xdr:to>
      <xdr:col>26</xdr:col>
      <xdr:colOff>101600</xdr:colOff>
      <xdr:row>15</xdr:row>
      <xdr:rowOff>103636</xdr:rowOff>
    </xdr:to>
    <xdr:sp macro="" textlink="">
      <xdr:nvSpPr>
        <xdr:cNvPr id="73" name="楕円 72"/>
        <xdr:cNvSpPr/>
      </xdr:nvSpPr>
      <xdr:spPr bwMode="auto">
        <a:xfrm>
          <a:off x="4953000" y="26214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13</xdr:row>
      <xdr:rowOff>113813</xdr:rowOff>
    </xdr:from>
    <xdr:ext cx="736600" cy="259045"/>
    <xdr:sp macro="" textlink="">
      <xdr:nvSpPr>
        <xdr:cNvPr id="74" name="テキスト ボックス 73"/>
        <xdr:cNvSpPr txBox="1"/>
      </xdr:nvSpPr>
      <xdr:spPr>
        <a:xfrm>
          <a:off x="4622800" y="23902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39014</xdr:rowOff>
    </xdr:from>
    <xdr:to>
      <xdr:col>22</xdr:col>
      <xdr:colOff>165100</xdr:colOff>
      <xdr:row>15</xdr:row>
      <xdr:rowOff>140614</xdr:rowOff>
    </xdr:to>
    <xdr:sp macro="" textlink="">
      <xdr:nvSpPr>
        <xdr:cNvPr id="75" name="楕円 74"/>
        <xdr:cNvSpPr/>
      </xdr:nvSpPr>
      <xdr:spPr bwMode="auto">
        <a:xfrm>
          <a:off x="4254500" y="26583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13</xdr:row>
      <xdr:rowOff>150791</xdr:rowOff>
    </xdr:from>
    <xdr:ext cx="762000" cy="259045"/>
    <xdr:sp macro="" textlink="">
      <xdr:nvSpPr>
        <xdr:cNvPr id="76" name="テキスト ボックス 75"/>
        <xdr:cNvSpPr txBox="1"/>
      </xdr:nvSpPr>
      <xdr:spPr>
        <a:xfrm>
          <a:off x="3924300" y="2427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15</xdr:row>
      <xdr:rowOff>60427</xdr:rowOff>
    </xdr:from>
    <xdr:to>
      <xdr:col>19</xdr:col>
      <xdr:colOff>38100</xdr:colOff>
      <xdr:row>15</xdr:row>
      <xdr:rowOff>162027</xdr:rowOff>
    </xdr:to>
    <xdr:sp macro="" textlink="">
      <xdr:nvSpPr>
        <xdr:cNvPr id="77" name="楕円 76"/>
        <xdr:cNvSpPr/>
      </xdr:nvSpPr>
      <xdr:spPr bwMode="auto">
        <a:xfrm>
          <a:off x="3556000" y="26798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754</xdr:rowOff>
    </xdr:from>
    <xdr:ext cx="762000" cy="259045"/>
    <xdr:sp macro="" textlink="">
      <xdr:nvSpPr>
        <xdr:cNvPr id="78" name="テキスト ボックス 77"/>
        <xdr:cNvSpPr txBox="1"/>
      </xdr:nvSpPr>
      <xdr:spPr>
        <a:xfrm>
          <a:off x="3225800" y="2448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15</xdr:row>
      <xdr:rowOff>138934</xdr:rowOff>
    </xdr:from>
    <xdr:to>
      <xdr:col>15</xdr:col>
      <xdr:colOff>101600</xdr:colOff>
      <xdr:row>16</xdr:row>
      <xdr:rowOff>69084</xdr:rowOff>
    </xdr:to>
    <xdr:sp macro="" textlink="">
      <xdr:nvSpPr>
        <xdr:cNvPr id="79" name="楕円 78"/>
        <xdr:cNvSpPr/>
      </xdr:nvSpPr>
      <xdr:spPr bwMode="auto">
        <a:xfrm>
          <a:off x="2857500" y="27583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79261</xdr:rowOff>
    </xdr:from>
    <xdr:ext cx="762000" cy="259045"/>
    <xdr:sp macro="" textlink="">
      <xdr:nvSpPr>
        <xdr:cNvPr id="80" name="テキスト ボックス 79"/>
        <xdr:cNvSpPr txBox="1"/>
      </xdr:nvSpPr>
      <xdr:spPr>
        <a:xfrm>
          <a:off x="2527300" y="2527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6" name="直線コネクタ 95"/>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7" name="テキスト ボックス 96"/>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8" name="直線コネクタ 97"/>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9" name="テキスト ボックス 98"/>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100" name="直線コネクタ 99"/>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101" name="テキスト ボックス 100"/>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102" name="直線コネクタ 101"/>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3" name="テキスト ボックス 102"/>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155941</xdr:rowOff>
    </xdr:from>
    <xdr:to>
      <xdr:col>29</xdr:col>
      <xdr:colOff>127000</xdr:colOff>
      <xdr:row>37</xdr:row>
      <xdr:rowOff>197729</xdr:rowOff>
    </xdr:to>
    <xdr:cxnSp macro="">
      <xdr:nvCxnSpPr>
        <xdr:cNvPr id="107" name="直線コネクタ 106"/>
        <xdr:cNvCxnSpPr/>
      </xdr:nvCxnSpPr>
      <xdr:spPr bwMode="auto">
        <a:xfrm flipV="1">
          <a:off x="5651500" y="6080491"/>
          <a:ext cx="0" cy="124193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169806</xdr:rowOff>
    </xdr:from>
    <xdr:ext cx="762000" cy="259045"/>
    <xdr:sp macro="" textlink="">
      <xdr:nvSpPr>
        <xdr:cNvPr id="108" name="人口1人当たり決算額の推移最小値テキスト445"/>
        <xdr:cNvSpPr txBox="1"/>
      </xdr:nvSpPr>
      <xdr:spPr>
        <a:xfrm>
          <a:off x="5740400" y="7294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197729</xdr:rowOff>
    </xdr:from>
    <xdr:to>
      <xdr:col>30</xdr:col>
      <xdr:colOff>25400</xdr:colOff>
      <xdr:row>37</xdr:row>
      <xdr:rowOff>197729</xdr:rowOff>
    </xdr:to>
    <xdr:cxnSp macro="">
      <xdr:nvCxnSpPr>
        <xdr:cNvPr id="109" name="直線コネクタ 108"/>
        <xdr:cNvCxnSpPr/>
      </xdr:nvCxnSpPr>
      <xdr:spPr bwMode="auto">
        <a:xfrm>
          <a:off x="5562600" y="73224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70868</xdr:rowOff>
    </xdr:from>
    <xdr:ext cx="762000" cy="259045"/>
    <xdr:sp macro="" textlink="">
      <xdr:nvSpPr>
        <xdr:cNvPr id="110" name="人口1人当たり決算額の推移最大値テキスト445"/>
        <xdr:cNvSpPr txBox="1"/>
      </xdr:nvSpPr>
      <xdr:spPr>
        <a:xfrm>
          <a:off x="5740400" y="5823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155941</xdr:rowOff>
    </xdr:from>
    <xdr:to>
      <xdr:col>30</xdr:col>
      <xdr:colOff>25400</xdr:colOff>
      <xdr:row>33</xdr:row>
      <xdr:rowOff>155941</xdr:rowOff>
    </xdr:to>
    <xdr:cxnSp macro="">
      <xdr:nvCxnSpPr>
        <xdr:cNvPr id="111" name="直線コネクタ 110"/>
        <xdr:cNvCxnSpPr/>
      </xdr:nvCxnSpPr>
      <xdr:spPr bwMode="auto">
        <a:xfrm>
          <a:off x="5562600" y="60804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340626</xdr:rowOff>
    </xdr:from>
    <xdr:to>
      <xdr:col>29</xdr:col>
      <xdr:colOff>127000</xdr:colOff>
      <xdr:row>35</xdr:row>
      <xdr:rowOff>126588</xdr:rowOff>
    </xdr:to>
    <xdr:cxnSp macro="">
      <xdr:nvCxnSpPr>
        <xdr:cNvPr id="112" name="直線コネクタ 111"/>
        <xdr:cNvCxnSpPr/>
      </xdr:nvCxnSpPr>
      <xdr:spPr bwMode="auto">
        <a:xfrm flipV="1">
          <a:off x="5003800" y="6608076"/>
          <a:ext cx="647700" cy="1288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122069</xdr:rowOff>
    </xdr:from>
    <xdr:ext cx="762000" cy="259045"/>
    <xdr:sp macro="" textlink="">
      <xdr:nvSpPr>
        <xdr:cNvPr id="113" name="人口1人当たり決算額の推移平均値テキスト445"/>
        <xdr:cNvSpPr txBox="1"/>
      </xdr:nvSpPr>
      <xdr:spPr>
        <a:xfrm>
          <a:off x="5740400" y="67324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149992</xdr:rowOff>
    </xdr:from>
    <xdr:to>
      <xdr:col>29</xdr:col>
      <xdr:colOff>177800</xdr:colOff>
      <xdr:row>35</xdr:row>
      <xdr:rowOff>251592</xdr:rowOff>
    </xdr:to>
    <xdr:sp macro="" textlink="">
      <xdr:nvSpPr>
        <xdr:cNvPr id="114" name="フローチャート: 判断 113"/>
        <xdr:cNvSpPr/>
      </xdr:nvSpPr>
      <xdr:spPr bwMode="auto">
        <a:xfrm>
          <a:off x="5600700" y="67603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126588</xdr:rowOff>
    </xdr:from>
    <xdr:to>
      <xdr:col>26</xdr:col>
      <xdr:colOff>50800</xdr:colOff>
      <xdr:row>35</xdr:row>
      <xdr:rowOff>139322</xdr:rowOff>
    </xdr:to>
    <xdr:cxnSp macro="">
      <xdr:nvCxnSpPr>
        <xdr:cNvPr id="115" name="直線コネクタ 114"/>
        <xdr:cNvCxnSpPr/>
      </xdr:nvCxnSpPr>
      <xdr:spPr bwMode="auto">
        <a:xfrm flipV="1">
          <a:off x="4305300" y="6736938"/>
          <a:ext cx="698500" cy="127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163228</xdr:rowOff>
    </xdr:from>
    <xdr:to>
      <xdr:col>26</xdr:col>
      <xdr:colOff>101600</xdr:colOff>
      <xdr:row>35</xdr:row>
      <xdr:rowOff>264828</xdr:rowOff>
    </xdr:to>
    <xdr:sp macro="" textlink="">
      <xdr:nvSpPr>
        <xdr:cNvPr id="116" name="フローチャート: 判断 115"/>
        <xdr:cNvSpPr/>
      </xdr:nvSpPr>
      <xdr:spPr bwMode="auto">
        <a:xfrm>
          <a:off x="4953000" y="677357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249605</xdr:rowOff>
    </xdr:from>
    <xdr:ext cx="736600" cy="259045"/>
    <xdr:sp macro="" textlink="">
      <xdr:nvSpPr>
        <xdr:cNvPr id="117" name="テキスト ボックス 116"/>
        <xdr:cNvSpPr txBox="1"/>
      </xdr:nvSpPr>
      <xdr:spPr>
        <a:xfrm>
          <a:off x="4622800" y="68599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139322</xdr:rowOff>
    </xdr:from>
    <xdr:to>
      <xdr:col>22</xdr:col>
      <xdr:colOff>114300</xdr:colOff>
      <xdr:row>35</xdr:row>
      <xdr:rowOff>165611</xdr:rowOff>
    </xdr:to>
    <xdr:cxnSp macro="">
      <xdr:nvCxnSpPr>
        <xdr:cNvPr id="118" name="直線コネクタ 117"/>
        <xdr:cNvCxnSpPr/>
      </xdr:nvCxnSpPr>
      <xdr:spPr bwMode="auto">
        <a:xfrm flipV="1">
          <a:off x="3606800" y="6749672"/>
          <a:ext cx="698500" cy="262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118994</xdr:rowOff>
    </xdr:from>
    <xdr:to>
      <xdr:col>22</xdr:col>
      <xdr:colOff>165100</xdr:colOff>
      <xdr:row>35</xdr:row>
      <xdr:rowOff>220594</xdr:rowOff>
    </xdr:to>
    <xdr:sp macro="" textlink="">
      <xdr:nvSpPr>
        <xdr:cNvPr id="119" name="フローチャート: 判断 118"/>
        <xdr:cNvSpPr/>
      </xdr:nvSpPr>
      <xdr:spPr bwMode="auto">
        <a:xfrm>
          <a:off x="4254500" y="6729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205371</xdr:rowOff>
    </xdr:from>
    <xdr:ext cx="762000" cy="259045"/>
    <xdr:sp macro="" textlink="">
      <xdr:nvSpPr>
        <xdr:cNvPr id="120" name="テキスト ボックス 119"/>
        <xdr:cNvSpPr txBox="1"/>
      </xdr:nvSpPr>
      <xdr:spPr>
        <a:xfrm>
          <a:off x="3924300" y="6815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59334</xdr:rowOff>
    </xdr:from>
    <xdr:to>
      <xdr:col>18</xdr:col>
      <xdr:colOff>177800</xdr:colOff>
      <xdr:row>35</xdr:row>
      <xdr:rowOff>165611</xdr:rowOff>
    </xdr:to>
    <xdr:cxnSp macro="">
      <xdr:nvCxnSpPr>
        <xdr:cNvPr id="121" name="直線コネクタ 120"/>
        <xdr:cNvCxnSpPr/>
      </xdr:nvCxnSpPr>
      <xdr:spPr bwMode="auto">
        <a:xfrm>
          <a:off x="2908300" y="6669684"/>
          <a:ext cx="698500" cy="1062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69502</xdr:rowOff>
    </xdr:from>
    <xdr:to>
      <xdr:col>19</xdr:col>
      <xdr:colOff>38100</xdr:colOff>
      <xdr:row>35</xdr:row>
      <xdr:rowOff>171102</xdr:rowOff>
    </xdr:to>
    <xdr:sp macro="" textlink="">
      <xdr:nvSpPr>
        <xdr:cNvPr id="122" name="フローチャート: 判断 121"/>
        <xdr:cNvSpPr/>
      </xdr:nvSpPr>
      <xdr:spPr bwMode="auto">
        <a:xfrm>
          <a:off x="3556000" y="66798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181279</xdr:rowOff>
    </xdr:from>
    <xdr:ext cx="762000" cy="259045"/>
    <xdr:sp macro="" textlink="">
      <xdr:nvSpPr>
        <xdr:cNvPr id="123" name="テキスト ボックス 122"/>
        <xdr:cNvSpPr txBox="1"/>
      </xdr:nvSpPr>
      <xdr:spPr>
        <a:xfrm>
          <a:off x="3225800" y="6448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313372</xdr:rowOff>
    </xdr:from>
    <xdr:to>
      <xdr:col>15</xdr:col>
      <xdr:colOff>101600</xdr:colOff>
      <xdr:row>35</xdr:row>
      <xdr:rowOff>72072</xdr:rowOff>
    </xdr:to>
    <xdr:sp macro="" textlink="">
      <xdr:nvSpPr>
        <xdr:cNvPr id="124" name="フローチャート: 判断 123"/>
        <xdr:cNvSpPr/>
      </xdr:nvSpPr>
      <xdr:spPr bwMode="auto">
        <a:xfrm>
          <a:off x="2857500" y="65808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82249</xdr:rowOff>
    </xdr:from>
    <xdr:ext cx="762000" cy="259045"/>
    <xdr:sp macro="" textlink="">
      <xdr:nvSpPr>
        <xdr:cNvPr id="125" name="テキスト ボックス 124"/>
        <xdr:cNvSpPr txBox="1"/>
      </xdr:nvSpPr>
      <xdr:spPr>
        <a:xfrm>
          <a:off x="2527300" y="6349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289826</xdr:rowOff>
    </xdr:from>
    <xdr:to>
      <xdr:col>29</xdr:col>
      <xdr:colOff>177800</xdr:colOff>
      <xdr:row>35</xdr:row>
      <xdr:rowOff>48526</xdr:rowOff>
    </xdr:to>
    <xdr:sp macro="" textlink="">
      <xdr:nvSpPr>
        <xdr:cNvPr id="131" name="楕円 130"/>
        <xdr:cNvSpPr/>
      </xdr:nvSpPr>
      <xdr:spPr bwMode="auto">
        <a:xfrm>
          <a:off x="5600700" y="65572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134904</xdr:rowOff>
    </xdr:from>
    <xdr:ext cx="762000" cy="259045"/>
    <xdr:sp macro="" textlink="">
      <xdr:nvSpPr>
        <xdr:cNvPr id="132" name="人口1人当たり決算額の推移該当値テキスト445"/>
        <xdr:cNvSpPr txBox="1"/>
      </xdr:nvSpPr>
      <xdr:spPr>
        <a:xfrm>
          <a:off x="5740400" y="6402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75788</xdr:rowOff>
    </xdr:from>
    <xdr:to>
      <xdr:col>26</xdr:col>
      <xdr:colOff>101600</xdr:colOff>
      <xdr:row>35</xdr:row>
      <xdr:rowOff>177388</xdr:rowOff>
    </xdr:to>
    <xdr:sp macro="" textlink="">
      <xdr:nvSpPr>
        <xdr:cNvPr id="133" name="楕円 132"/>
        <xdr:cNvSpPr/>
      </xdr:nvSpPr>
      <xdr:spPr bwMode="auto">
        <a:xfrm>
          <a:off x="4953000" y="6686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187565</xdr:rowOff>
    </xdr:from>
    <xdr:ext cx="736600" cy="259045"/>
    <xdr:sp macro="" textlink="">
      <xdr:nvSpPr>
        <xdr:cNvPr id="134" name="テキスト ボックス 133"/>
        <xdr:cNvSpPr txBox="1"/>
      </xdr:nvSpPr>
      <xdr:spPr>
        <a:xfrm>
          <a:off x="4622800" y="6455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88522</xdr:rowOff>
    </xdr:from>
    <xdr:to>
      <xdr:col>22</xdr:col>
      <xdr:colOff>165100</xdr:colOff>
      <xdr:row>35</xdr:row>
      <xdr:rowOff>190122</xdr:rowOff>
    </xdr:to>
    <xdr:sp macro="" textlink="">
      <xdr:nvSpPr>
        <xdr:cNvPr id="135" name="楕円 134"/>
        <xdr:cNvSpPr/>
      </xdr:nvSpPr>
      <xdr:spPr bwMode="auto">
        <a:xfrm>
          <a:off x="4254500" y="66988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200299</xdr:rowOff>
    </xdr:from>
    <xdr:ext cx="762000" cy="259045"/>
    <xdr:sp macro="" textlink="">
      <xdr:nvSpPr>
        <xdr:cNvPr id="136" name="テキスト ボックス 135"/>
        <xdr:cNvSpPr txBox="1"/>
      </xdr:nvSpPr>
      <xdr:spPr>
        <a:xfrm>
          <a:off x="3924300" y="646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114811</xdr:rowOff>
    </xdr:from>
    <xdr:to>
      <xdr:col>19</xdr:col>
      <xdr:colOff>38100</xdr:colOff>
      <xdr:row>35</xdr:row>
      <xdr:rowOff>216411</xdr:rowOff>
    </xdr:to>
    <xdr:sp macro="" textlink="">
      <xdr:nvSpPr>
        <xdr:cNvPr id="137" name="楕円 136"/>
        <xdr:cNvSpPr/>
      </xdr:nvSpPr>
      <xdr:spPr bwMode="auto">
        <a:xfrm>
          <a:off x="3556000" y="67251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201188</xdr:rowOff>
    </xdr:from>
    <xdr:ext cx="762000" cy="259045"/>
    <xdr:sp macro="" textlink="">
      <xdr:nvSpPr>
        <xdr:cNvPr id="138" name="テキスト ボックス 137"/>
        <xdr:cNvSpPr txBox="1"/>
      </xdr:nvSpPr>
      <xdr:spPr>
        <a:xfrm>
          <a:off x="3225800" y="6811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8534</xdr:rowOff>
    </xdr:from>
    <xdr:to>
      <xdr:col>15</xdr:col>
      <xdr:colOff>101600</xdr:colOff>
      <xdr:row>35</xdr:row>
      <xdr:rowOff>110134</xdr:rowOff>
    </xdr:to>
    <xdr:sp macro="" textlink="">
      <xdr:nvSpPr>
        <xdr:cNvPr id="139" name="楕円 138"/>
        <xdr:cNvSpPr/>
      </xdr:nvSpPr>
      <xdr:spPr bwMode="auto">
        <a:xfrm>
          <a:off x="2857500" y="66188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94911</xdr:rowOff>
    </xdr:from>
    <xdr:ext cx="762000" cy="259045"/>
    <xdr:sp macro="" textlink="">
      <xdr:nvSpPr>
        <xdr:cNvPr id="140" name="テキスト ボックス 139"/>
        <xdr:cNvSpPr txBox="1"/>
      </xdr:nvSpPr>
      <xdr:spPr>
        <a:xfrm>
          <a:off x="2527300" y="6705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138998</xdr:rowOff>
    </xdr:from>
    <xdr:to>
      <xdr:col>24</xdr:col>
      <xdr:colOff>62865</xdr:colOff>
      <xdr:row>39</xdr:row>
      <xdr:rowOff>164258</xdr:rowOff>
    </xdr:to>
    <xdr:cxnSp macro="">
      <xdr:nvCxnSpPr>
        <xdr:cNvPr id="58" name="直線コネクタ 57"/>
        <xdr:cNvCxnSpPr/>
      </xdr:nvCxnSpPr>
      <xdr:spPr>
        <a:xfrm flipV="1">
          <a:off x="4633595" y="5282498"/>
          <a:ext cx="1270" cy="15683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168085</xdr:rowOff>
    </xdr:from>
    <xdr:ext cx="534377" cy="259045"/>
    <xdr:sp macro="" textlink="">
      <xdr:nvSpPr>
        <xdr:cNvPr id="59" name="人件費最小値テキスト"/>
        <xdr:cNvSpPr txBox="1"/>
      </xdr:nvSpPr>
      <xdr:spPr>
        <a:xfrm>
          <a:off x="4686300" y="6854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164258</xdr:rowOff>
    </xdr:from>
    <xdr:to>
      <xdr:col>24</xdr:col>
      <xdr:colOff>152400</xdr:colOff>
      <xdr:row>39</xdr:row>
      <xdr:rowOff>164258</xdr:rowOff>
    </xdr:to>
    <xdr:cxnSp macro="">
      <xdr:nvCxnSpPr>
        <xdr:cNvPr id="60" name="直線コネクタ 59"/>
        <xdr:cNvCxnSpPr/>
      </xdr:nvCxnSpPr>
      <xdr:spPr>
        <a:xfrm>
          <a:off x="4546600" y="6850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85675</xdr:rowOff>
    </xdr:from>
    <xdr:ext cx="599010" cy="259045"/>
    <xdr:sp macro="" textlink="">
      <xdr:nvSpPr>
        <xdr:cNvPr id="61" name="人件費最大値テキスト"/>
        <xdr:cNvSpPr txBox="1"/>
      </xdr:nvSpPr>
      <xdr:spPr>
        <a:xfrm>
          <a:off x="4686300" y="5057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138998</xdr:rowOff>
    </xdr:from>
    <xdr:to>
      <xdr:col>24</xdr:col>
      <xdr:colOff>152400</xdr:colOff>
      <xdr:row>30</xdr:row>
      <xdr:rowOff>138998</xdr:rowOff>
    </xdr:to>
    <xdr:cxnSp macro="">
      <xdr:nvCxnSpPr>
        <xdr:cNvPr id="62" name="直線コネクタ 61"/>
        <xdr:cNvCxnSpPr/>
      </xdr:nvCxnSpPr>
      <xdr:spPr>
        <a:xfrm>
          <a:off x="4546600" y="5282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91955</xdr:rowOff>
    </xdr:from>
    <xdr:to>
      <xdr:col>24</xdr:col>
      <xdr:colOff>63500</xdr:colOff>
      <xdr:row>33</xdr:row>
      <xdr:rowOff>149530</xdr:rowOff>
    </xdr:to>
    <xdr:cxnSp macro="">
      <xdr:nvCxnSpPr>
        <xdr:cNvPr id="63" name="直線コネクタ 62"/>
        <xdr:cNvCxnSpPr/>
      </xdr:nvCxnSpPr>
      <xdr:spPr>
        <a:xfrm>
          <a:off x="3797300" y="5749805"/>
          <a:ext cx="838200" cy="57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47031</xdr:rowOff>
    </xdr:from>
    <xdr:ext cx="534377" cy="259045"/>
    <xdr:sp macro="" textlink="">
      <xdr:nvSpPr>
        <xdr:cNvPr id="64" name="人件費平均値テキスト"/>
        <xdr:cNvSpPr txBox="1"/>
      </xdr:nvSpPr>
      <xdr:spPr>
        <a:xfrm>
          <a:off x="4686300" y="62192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68604</xdr:rowOff>
    </xdr:from>
    <xdr:to>
      <xdr:col>24</xdr:col>
      <xdr:colOff>114300</xdr:colOff>
      <xdr:row>36</xdr:row>
      <xdr:rowOff>170204</xdr:rowOff>
    </xdr:to>
    <xdr:sp macro="" textlink="">
      <xdr:nvSpPr>
        <xdr:cNvPr id="65" name="フローチャート: 判断 64"/>
        <xdr:cNvSpPr/>
      </xdr:nvSpPr>
      <xdr:spPr>
        <a:xfrm>
          <a:off x="4584700" y="6240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91955</xdr:rowOff>
    </xdr:from>
    <xdr:to>
      <xdr:col>19</xdr:col>
      <xdr:colOff>177800</xdr:colOff>
      <xdr:row>33</xdr:row>
      <xdr:rowOff>135536</xdr:rowOff>
    </xdr:to>
    <xdr:cxnSp macro="">
      <xdr:nvCxnSpPr>
        <xdr:cNvPr id="66" name="直線コネクタ 65"/>
        <xdr:cNvCxnSpPr/>
      </xdr:nvCxnSpPr>
      <xdr:spPr>
        <a:xfrm flipV="1">
          <a:off x="2908300" y="5749805"/>
          <a:ext cx="889000" cy="4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66644</xdr:rowOff>
    </xdr:from>
    <xdr:to>
      <xdr:col>20</xdr:col>
      <xdr:colOff>38100</xdr:colOff>
      <xdr:row>36</xdr:row>
      <xdr:rowOff>168244</xdr:rowOff>
    </xdr:to>
    <xdr:sp macro="" textlink="">
      <xdr:nvSpPr>
        <xdr:cNvPr id="67" name="フローチャート: 判断 66"/>
        <xdr:cNvSpPr/>
      </xdr:nvSpPr>
      <xdr:spPr>
        <a:xfrm>
          <a:off x="3746500" y="6238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159371</xdr:rowOff>
    </xdr:from>
    <xdr:ext cx="534377" cy="259045"/>
    <xdr:sp macro="" textlink="">
      <xdr:nvSpPr>
        <xdr:cNvPr id="68" name="テキスト ボックス 67"/>
        <xdr:cNvSpPr txBox="1"/>
      </xdr:nvSpPr>
      <xdr:spPr>
        <a:xfrm>
          <a:off x="3530111" y="633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135536</xdr:rowOff>
    </xdr:from>
    <xdr:to>
      <xdr:col>15</xdr:col>
      <xdr:colOff>50800</xdr:colOff>
      <xdr:row>33</xdr:row>
      <xdr:rowOff>145807</xdr:rowOff>
    </xdr:to>
    <xdr:cxnSp macro="">
      <xdr:nvCxnSpPr>
        <xdr:cNvPr id="69" name="直線コネクタ 68"/>
        <xdr:cNvCxnSpPr/>
      </xdr:nvCxnSpPr>
      <xdr:spPr>
        <a:xfrm flipV="1">
          <a:off x="2019300" y="5793386"/>
          <a:ext cx="889000" cy="10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158052</xdr:rowOff>
    </xdr:from>
    <xdr:to>
      <xdr:col>15</xdr:col>
      <xdr:colOff>101600</xdr:colOff>
      <xdr:row>36</xdr:row>
      <xdr:rowOff>88202</xdr:rowOff>
    </xdr:to>
    <xdr:sp macro="" textlink="">
      <xdr:nvSpPr>
        <xdr:cNvPr id="70" name="フローチャート: 判断 69"/>
        <xdr:cNvSpPr/>
      </xdr:nvSpPr>
      <xdr:spPr>
        <a:xfrm>
          <a:off x="2857500" y="6158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79329</xdr:rowOff>
    </xdr:from>
    <xdr:ext cx="534377" cy="259045"/>
    <xdr:sp macro="" textlink="">
      <xdr:nvSpPr>
        <xdr:cNvPr id="71" name="テキスト ボックス 70"/>
        <xdr:cNvSpPr txBox="1"/>
      </xdr:nvSpPr>
      <xdr:spPr>
        <a:xfrm>
          <a:off x="2641111" y="6251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145807</xdr:rowOff>
    </xdr:from>
    <xdr:to>
      <xdr:col>10</xdr:col>
      <xdr:colOff>114300</xdr:colOff>
      <xdr:row>34</xdr:row>
      <xdr:rowOff>73814</xdr:rowOff>
    </xdr:to>
    <xdr:cxnSp macro="">
      <xdr:nvCxnSpPr>
        <xdr:cNvPr id="72" name="直線コネクタ 71"/>
        <xdr:cNvCxnSpPr/>
      </xdr:nvCxnSpPr>
      <xdr:spPr>
        <a:xfrm flipV="1">
          <a:off x="1130300" y="5803657"/>
          <a:ext cx="889000" cy="99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2914</xdr:rowOff>
    </xdr:from>
    <xdr:to>
      <xdr:col>10</xdr:col>
      <xdr:colOff>165100</xdr:colOff>
      <xdr:row>36</xdr:row>
      <xdr:rowOff>104514</xdr:rowOff>
    </xdr:to>
    <xdr:sp macro="" textlink="">
      <xdr:nvSpPr>
        <xdr:cNvPr id="73" name="フローチャート: 判断 72"/>
        <xdr:cNvSpPr/>
      </xdr:nvSpPr>
      <xdr:spPr>
        <a:xfrm>
          <a:off x="1968500" y="6175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95641</xdr:rowOff>
    </xdr:from>
    <xdr:ext cx="534377" cy="259045"/>
    <xdr:sp macro="" textlink="">
      <xdr:nvSpPr>
        <xdr:cNvPr id="74" name="テキスト ボックス 73"/>
        <xdr:cNvSpPr txBox="1"/>
      </xdr:nvSpPr>
      <xdr:spPr>
        <a:xfrm>
          <a:off x="1752111" y="6267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28615</xdr:rowOff>
    </xdr:from>
    <xdr:to>
      <xdr:col>6</xdr:col>
      <xdr:colOff>38100</xdr:colOff>
      <xdr:row>36</xdr:row>
      <xdr:rowOff>130215</xdr:rowOff>
    </xdr:to>
    <xdr:sp macro="" textlink="">
      <xdr:nvSpPr>
        <xdr:cNvPr id="75" name="フローチャート: 判断 74"/>
        <xdr:cNvSpPr/>
      </xdr:nvSpPr>
      <xdr:spPr>
        <a:xfrm>
          <a:off x="1079500" y="620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121342</xdr:rowOff>
    </xdr:from>
    <xdr:ext cx="534377" cy="259045"/>
    <xdr:sp macro="" textlink="">
      <xdr:nvSpPr>
        <xdr:cNvPr id="76" name="テキスト ボックス 75"/>
        <xdr:cNvSpPr txBox="1"/>
      </xdr:nvSpPr>
      <xdr:spPr>
        <a:xfrm>
          <a:off x="863111" y="6293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98730</xdr:rowOff>
    </xdr:from>
    <xdr:to>
      <xdr:col>24</xdr:col>
      <xdr:colOff>114300</xdr:colOff>
      <xdr:row>34</xdr:row>
      <xdr:rowOff>28880</xdr:rowOff>
    </xdr:to>
    <xdr:sp macro="" textlink="">
      <xdr:nvSpPr>
        <xdr:cNvPr id="82" name="楕円 81"/>
        <xdr:cNvSpPr/>
      </xdr:nvSpPr>
      <xdr:spPr>
        <a:xfrm>
          <a:off x="4584700" y="575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121607</xdr:rowOff>
    </xdr:from>
    <xdr:ext cx="599010" cy="259045"/>
    <xdr:sp macro="" textlink="">
      <xdr:nvSpPr>
        <xdr:cNvPr id="83" name="人件費該当値テキスト"/>
        <xdr:cNvSpPr txBox="1"/>
      </xdr:nvSpPr>
      <xdr:spPr>
        <a:xfrm>
          <a:off x="4686300" y="56080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41155</xdr:rowOff>
    </xdr:from>
    <xdr:to>
      <xdr:col>20</xdr:col>
      <xdr:colOff>38100</xdr:colOff>
      <xdr:row>33</xdr:row>
      <xdr:rowOff>142755</xdr:rowOff>
    </xdr:to>
    <xdr:sp macro="" textlink="">
      <xdr:nvSpPr>
        <xdr:cNvPr id="84" name="楕円 83"/>
        <xdr:cNvSpPr/>
      </xdr:nvSpPr>
      <xdr:spPr>
        <a:xfrm>
          <a:off x="3746500" y="569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31</xdr:row>
      <xdr:rowOff>159282</xdr:rowOff>
    </xdr:from>
    <xdr:ext cx="599010" cy="259045"/>
    <xdr:sp macro="" textlink="">
      <xdr:nvSpPr>
        <xdr:cNvPr id="85" name="テキスト ボックス 84"/>
        <xdr:cNvSpPr txBox="1"/>
      </xdr:nvSpPr>
      <xdr:spPr>
        <a:xfrm>
          <a:off x="3497795" y="547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84736</xdr:rowOff>
    </xdr:from>
    <xdr:to>
      <xdr:col>15</xdr:col>
      <xdr:colOff>101600</xdr:colOff>
      <xdr:row>34</xdr:row>
      <xdr:rowOff>14886</xdr:rowOff>
    </xdr:to>
    <xdr:sp macro="" textlink="">
      <xdr:nvSpPr>
        <xdr:cNvPr id="86" name="楕円 85"/>
        <xdr:cNvSpPr/>
      </xdr:nvSpPr>
      <xdr:spPr>
        <a:xfrm>
          <a:off x="2857500" y="574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31413</xdr:rowOff>
    </xdr:from>
    <xdr:ext cx="599010" cy="259045"/>
    <xdr:sp macro="" textlink="">
      <xdr:nvSpPr>
        <xdr:cNvPr id="87" name="テキスト ボックス 86"/>
        <xdr:cNvSpPr txBox="1"/>
      </xdr:nvSpPr>
      <xdr:spPr>
        <a:xfrm>
          <a:off x="2608795" y="551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95007</xdr:rowOff>
    </xdr:from>
    <xdr:to>
      <xdr:col>10</xdr:col>
      <xdr:colOff>165100</xdr:colOff>
      <xdr:row>34</xdr:row>
      <xdr:rowOff>25157</xdr:rowOff>
    </xdr:to>
    <xdr:sp macro="" textlink="">
      <xdr:nvSpPr>
        <xdr:cNvPr id="88" name="楕円 87"/>
        <xdr:cNvSpPr/>
      </xdr:nvSpPr>
      <xdr:spPr>
        <a:xfrm>
          <a:off x="1968500" y="57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41684</xdr:rowOff>
    </xdr:from>
    <xdr:ext cx="599010" cy="259045"/>
    <xdr:sp macro="" textlink="">
      <xdr:nvSpPr>
        <xdr:cNvPr id="89" name="テキスト ボックス 88"/>
        <xdr:cNvSpPr txBox="1"/>
      </xdr:nvSpPr>
      <xdr:spPr>
        <a:xfrm>
          <a:off x="1719795" y="5528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23014</xdr:rowOff>
    </xdr:from>
    <xdr:to>
      <xdr:col>6</xdr:col>
      <xdr:colOff>38100</xdr:colOff>
      <xdr:row>34</xdr:row>
      <xdr:rowOff>124614</xdr:rowOff>
    </xdr:to>
    <xdr:sp macro="" textlink="">
      <xdr:nvSpPr>
        <xdr:cNvPr id="90" name="楕円 89"/>
        <xdr:cNvSpPr/>
      </xdr:nvSpPr>
      <xdr:spPr>
        <a:xfrm>
          <a:off x="1079500" y="5852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141141</xdr:rowOff>
    </xdr:from>
    <xdr:ext cx="599010" cy="259045"/>
    <xdr:sp macro="" textlink="">
      <xdr:nvSpPr>
        <xdr:cNvPr id="91" name="テキスト ボックス 90"/>
        <xdr:cNvSpPr txBox="1"/>
      </xdr:nvSpPr>
      <xdr:spPr>
        <a:xfrm>
          <a:off x="830795" y="5627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2" name="テキスト ボックス 101"/>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3" name="直線コネクタ 102"/>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4" name="テキスト ボックス 103"/>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5" name="直線コネクタ 104"/>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6" name="テキスト ボックス 105"/>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8" name="テキスト ボックス 107"/>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9" name="直線コネクタ 108"/>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0" name="テキスト ボックス 109"/>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1" name="直線コネクタ 110"/>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2" name="テキスト ボックス 111"/>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149362</xdr:rowOff>
    </xdr:from>
    <xdr:to>
      <xdr:col>24</xdr:col>
      <xdr:colOff>62865</xdr:colOff>
      <xdr:row>58</xdr:row>
      <xdr:rowOff>136682</xdr:rowOff>
    </xdr:to>
    <xdr:cxnSp macro="">
      <xdr:nvCxnSpPr>
        <xdr:cNvPr id="116" name="直線コネクタ 115"/>
        <xdr:cNvCxnSpPr/>
      </xdr:nvCxnSpPr>
      <xdr:spPr>
        <a:xfrm flipV="1">
          <a:off x="4633595" y="8721862"/>
          <a:ext cx="1270" cy="13589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140509</xdr:rowOff>
    </xdr:from>
    <xdr:ext cx="534377" cy="259045"/>
    <xdr:sp macro="" textlink="">
      <xdr:nvSpPr>
        <xdr:cNvPr id="117" name="物件費最小値テキスト"/>
        <xdr:cNvSpPr txBox="1"/>
      </xdr:nvSpPr>
      <xdr:spPr>
        <a:xfrm>
          <a:off x="4686300" y="10084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136682</xdr:rowOff>
    </xdr:from>
    <xdr:to>
      <xdr:col>24</xdr:col>
      <xdr:colOff>152400</xdr:colOff>
      <xdr:row>58</xdr:row>
      <xdr:rowOff>136682</xdr:rowOff>
    </xdr:to>
    <xdr:cxnSp macro="">
      <xdr:nvCxnSpPr>
        <xdr:cNvPr id="118" name="直線コネクタ 117"/>
        <xdr:cNvCxnSpPr/>
      </xdr:nvCxnSpPr>
      <xdr:spPr>
        <a:xfrm>
          <a:off x="4546600" y="10080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96039</xdr:rowOff>
    </xdr:from>
    <xdr:ext cx="599010" cy="259045"/>
    <xdr:sp macro="" textlink="">
      <xdr:nvSpPr>
        <xdr:cNvPr id="119" name="物件費最大値テキスト"/>
        <xdr:cNvSpPr txBox="1"/>
      </xdr:nvSpPr>
      <xdr:spPr>
        <a:xfrm>
          <a:off x="4686300" y="8497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149362</xdr:rowOff>
    </xdr:from>
    <xdr:to>
      <xdr:col>24</xdr:col>
      <xdr:colOff>152400</xdr:colOff>
      <xdr:row>50</xdr:row>
      <xdr:rowOff>149362</xdr:rowOff>
    </xdr:to>
    <xdr:cxnSp macro="">
      <xdr:nvCxnSpPr>
        <xdr:cNvPr id="120" name="直線コネクタ 119"/>
        <xdr:cNvCxnSpPr/>
      </xdr:nvCxnSpPr>
      <xdr:spPr>
        <a:xfrm>
          <a:off x="4546600" y="8721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151572</xdr:rowOff>
    </xdr:from>
    <xdr:to>
      <xdr:col>24</xdr:col>
      <xdr:colOff>63500</xdr:colOff>
      <xdr:row>53</xdr:row>
      <xdr:rowOff>167483</xdr:rowOff>
    </xdr:to>
    <xdr:cxnSp macro="">
      <xdr:nvCxnSpPr>
        <xdr:cNvPr id="121" name="直線コネクタ 120"/>
        <xdr:cNvCxnSpPr/>
      </xdr:nvCxnSpPr>
      <xdr:spPr>
        <a:xfrm flipV="1">
          <a:off x="3797300" y="9238422"/>
          <a:ext cx="838200" cy="15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131830</xdr:rowOff>
    </xdr:from>
    <xdr:ext cx="534377" cy="259045"/>
    <xdr:sp macro="" textlink="">
      <xdr:nvSpPr>
        <xdr:cNvPr id="122" name="物件費平均値テキスト"/>
        <xdr:cNvSpPr txBox="1"/>
      </xdr:nvSpPr>
      <xdr:spPr>
        <a:xfrm>
          <a:off x="4686300" y="97330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153403</xdr:rowOff>
    </xdr:from>
    <xdr:to>
      <xdr:col>24</xdr:col>
      <xdr:colOff>114300</xdr:colOff>
      <xdr:row>57</xdr:row>
      <xdr:rowOff>83553</xdr:rowOff>
    </xdr:to>
    <xdr:sp macro="" textlink="">
      <xdr:nvSpPr>
        <xdr:cNvPr id="123" name="フローチャート: 判断 122"/>
        <xdr:cNvSpPr/>
      </xdr:nvSpPr>
      <xdr:spPr>
        <a:xfrm>
          <a:off x="4584700" y="9754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53</xdr:row>
      <xdr:rowOff>167483</xdr:rowOff>
    </xdr:from>
    <xdr:to>
      <xdr:col>19</xdr:col>
      <xdr:colOff>177800</xdr:colOff>
      <xdr:row>54</xdr:row>
      <xdr:rowOff>159779</xdr:rowOff>
    </xdr:to>
    <xdr:cxnSp macro="">
      <xdr:nvCxnSpPr>
        <xdr:cNvPr id="124" name="直線コネクタ 123"/>
        <xdr:cNvCxnSpPr/>
      </xdr:nvCxnSpPr>
      <xdr:spPr>
        <a:xfrm flipV="1">
          <a:off x="2908300" y="9254333"/>
          <a:ext cx="889000" cy="163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1628</xdr:rowOff>
    </xdr:from>
    <xdr:to>
      <xdr:col>20</xdr:col>
      <xdr:colOff>38100</xdr:colOff>
      <xdr:row>57</xdr:row>
      <xdr:rowOff>103228</xdr:rowOff>
    </xdr:to>
    <xdr:sp macro="" textlink="">
      <xdr:nvSpPr>
        <xdr:cNvPr id="125" name="フローチャート: 判断 124"/>
        <xdr:cNvSpPr/>
      </xdr:nvSpPr>
      <xdr:spPr>
        <a:xfrm>
          <a:off x="3746500" y="9774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94355</xdr:rowOff>
    </xdr:from>
    <xdr:ext cx="534377" cy="259045"/>
    <xdr:sp macro="" textlink="">
      <xdr:nvSpPr>
        <xdr:cNvPr id="126" name="テキスト ボックス 125"/>
        <xdr:cNvSpPr txBox="1"/>
      </xdr:nvSpPr>
      <xdr:spPr>
        <a:xfrm>
          <a:off x="3530111" y="986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159779</xdr:rowOff>
    </xdr:from>
    <xdr:to>
      <xdr:col>15</xdr:col>
      <xdr:colOff>50800</xdr:colOff>
      <xdr:row>56</xdr:row>
      <xdr:rowOff>24646</xdr:rowOff>
    </xdr:to>
    <xdr:cxnSp macro="">
      <xdr:nvCxnSpPr>
        <xdr:cNvPr id="127" name="直線コネクタ 126"/>
        <xdr:cNvCxnSpPr/>
      </xdr:nvCxnSpPr>
      <xdr:spPr>
        <a:xfrm flipV="1">
          <a:off x="2019300" y="9418079"/>
          <a:ext cx="889000" cy="207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54442</xdr:rowOff>
    </xdr:from>
    <xdr:to>
      <xdr:col>15</xdr:col>
      <xdr:colOff>101600</xdr:colOff>
      <xdr:row>57</xdr:row>
      <xdr:rowOff>156042</xdr:rowOff>
    </xdr:to>
    <xdr:sp macro="" textlink="">
      <xdr:nvSpPr>
        <xdr:cNvPr id="128" name="フローチャート: 判断 127"/>
        <xdr:cNvSpPr/>
      </xdr:nvSpPr>
      <xdr:spPr>
        <a:xfrm>
          <a:off x="2857500" y="9827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147169</xdr:rowOff>
    </xdr:from>
    <xdr:ext cx="534377" cy="259045"/>
    <xdr:sp macro="" textlink="">
      <xdr:nvSpPr>
        <xdr:cNvPr id="129" name="テキスト ボックス 128"/>
        <xdr:cNvSpPr txBox="1"/>
      </xdr:nvSpPr>
      <xdr:spPr>
        <a:xfrm>
          <a:off x="2641111" y="9919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24646</xdr:rowOff>
    </xdr:from>
    <xdr:to>
      <xdr:col>10</xdr:col>
      <xdr:colOff>114300</xdr:colOff>
      <xdr:row>57</xdr:row>
      <xdr:rowOff>48610</xdr:rowOff>
    </xdr:to>
    <xdr:cxnSp macro="">
      <xdr:nvCxnSpPr>
        <xdr:cNvPr id="130" name="直線コネクタ 129"/>
        <xdr:cNvCxnSpPr/>
      </xdr:nvCxnSpPr>
      <xdr:spPr>
        <a:xfrm flipV="1">
          <a:off x="1130300" y="9625846"/>
          <a:ext cx="889000" cy="195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106243</xdr:rowOff>
    </xdr:from>
    <xdr:to>
      <xdr:col>10</xdr:col>
      <xdr:colOff>165100</xdr:colOff>
      <xdr:row>58</xdr:row>
      <xdr:rowOff>36393</xdr:rowOff>
    </xdr:to>
    <xdr:sp macro="" textlink="">
      <xdr:nvSpPr>
        <xdr:cNvPr id="131" name="フローチャート: 判断 130"/>
        <xdr:cNvSpPr/>
      </xdr:nvSpPr>
      <xdr:spPr>
        <a:xfrm>
          <a:off x="1968500" y="9878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27520</xdr:rowOff>
    </xdr:from>
    <xdr:ext cx="534377" cy="259045"/>
    <xdr:sp macro="" textlink="">
      <xdr:nvSpPr>
        <xdr:cNvPr id="132" name="テキスト ボックス 131"/>
        <xdr:cNvSpPr txBox="1"/>
      </xdr:nvSpPr>
      <xdr:spPr>
        <a:xfrm>
          <a:off x="1752111" y="9971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135123</xdr:rowOff>
    </xdr:from>
    <xdr:to>
      <xdr:col>6</xdr:col>
      <xdr:colOff>38100</xdr:colOff>
      <xdr:row>58</xdr:row>
      <xdr:rowOff>65273</xdr:rowOff>
    </xdr:to>
    <xdr:sp macro="" textlink="">
      <xdr:nvSpPr>
        <xdr:cNvPr id="133" name="フローチャート: 判断 132"/>
        <xdr:cNvSpPr/>
      </xdr:nvSpPr>
      <xdr:spPr>
        <a:xfrm>
          <a:off x="1079500" y="9907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56400</xdr:rowOff>
    </xdr:from>
    <xdr:ext cx="534377" cy="259045"/>
    <xdr:sp macro="" textlink="">
      <xdr:nvSpPr>
        <xdr:cNvPr id="134" name="テキスト ボックス 133"/>
        <xdr:cNvSpPr txBox="1"/>
      </xdr:nvSpPr>
      <xdr:spPr>
        <a:xfrm>
          <a:off x="863111" y="10000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53</xdr:row>
      <xdr:rowOff>100772</xdr:rowOff>
    </xdr:from>
    <xdr:to>
      <xdr:col>24</xdr:col>
      <xdr:colOff>114300</xdr:colOff>
      <xdr:row>54</xdr:row>
      <xdr:rowOff>30922</xdr:rowOff>
    </xdr:to>
    <xdr:sp macro="" textlink="">
      <xdr:nvSpPr>
        <xdr:cNvPr id="140" name="楕円 139"/>
        <xdr:cNvSpPr/>
      </xdr:nvSpPr>
      <xdr:spPr>
        <a:xfrm>
          <a:off x="4584700" y="9187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123649</xdr:rowOff>
    </xdr:from>
    <xdr:ext cx="599010" cy="259045"/>
    <xdr:sp macro="" textlink="">
      <xdr:nvSpPr>
        <xdr:cNvPr id="141" name="物件費該当値テキスト"/>
        <xdr:cNvSpPr txBox="1"/>
      </xdr:nvSpPr>
      <xdr:spPr>
        <a:xfrm>
          <a:off x="4686300" y="9039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53</xdr:row>
      <xdr:rowOff>116683</xdr:rowOff>
    </xdr:from>
    <xdr:to>
      <xdr:col>20</xdr:col>
      <xdr:colOff>38100</xdr:colOff>
      <xdr:row>54</xdr:row>
      <xdr:rowOff>46833</xdr:rowOff>
    </xdr:to>
    <xdr:sp macro="" textlink="">
      <xdr:nvSpPr>
        <xdr:cNvPr id="142" name="楕円 141"/>
        <xdr:cNvSpPr/>
      </xdr:nvSpPr>
      <xdr:spPr>
        <a:xfrm>
          <a:off x="3746500" y="9203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63360</xdr:rowOff>
    </xdr:from>
    <xdr:ext cx="599010" cy="259045"/>
    <xdr:sp macro="" textlink="">
      <xdr:nvSpPr>
        <xdr:cNvPr id="143" name="テキスト ボックス 142"/>
        <xdr:cNvSpPr txBox="1"/>
      </xdr:nvSpPr>
      <xdr:spPr>
        <a:xfrm>
          <a:off x="3497795" y="8978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108979</xdr:rowOff>
    </xdr:from>
    <xdr:to>
      <xdr:col>15</xdr:col>
      <xdr:colOff>101600</xdr:colOff>
      <xdr:row>55</xdr:row>
      <xdr:rowOff>39129</xdr:rowOff>
    </xdr:to>
    <xdr:sp macro="" textlink="">
      <xdr:nvSpPr>
        <xdr:cNvPr id="144" name="楕円 143"/>
        <xdr:cNvSpPr/>
      </xdr:nvSpPr>
      <xdr:spPr>
        <a:xfrm>
          <a:off x="2857500" y="9367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55656</xdr:rowOff>
    </xdr:from>
    <xdr:ext cx="599010" cy="259045"/>
    <xdr:sp macro="" textlink="">
      <xdr:nvSpPr>
        <xdr:cNvPr id="145" name="テキスト ボックス 144"/>
        <xdr:cNvSpPr txBox="1"/>
      </xdr:nvSpPr>
      <xdr:spPr>
        <a:xfrm>
          <a:off x="2608795" y="91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145296</xdr:rowOff>
    </xdr:from>
    <xdr:to>
      <xdr:col>10</xdr:col>
      <xdr:colOff>165100</xdr:colOff>
      <xdr:row>56</xdr:row>
      <xdr:rowOff>75446</xdr:rowOff>
    </xdr:to>
    <xdr:sp macro="" textlink="">
      <xdr:nvSpPr>
        <xdr:cNvPr id="146" name="楕円 145"/>
        <xdr:cNvSpPr/>
      </xdr:nvSpPr>
      <xdr:spPr>
        <a:xfrm>
          <a:off x="1968500" y="9575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91973</xdr:rowOff>
    </xdr:from>
    <xdr:ext cx="599010" cy="259045"/>
    <xdr:sp macro="" textlink="">
      <xdr:nvSpPr>
        <xdr:cNvPr id="147" name="テキスト ボックス 146"/>
        <xdr:cNvSpPr txBox="1"/>
      </xdr:nvSpPr>
      <xdr:spPr>
        <a:xfrm>
          <a:off x="1719795" y="9350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169260</xdr:rowOff>
    </xdr:from>
    <xdr:to>
      <xdr:col>6</xdr:col>
      <xdr:colOff>38100</xdr:colOff>
      <xdr:row>57</xdr:row>
      <xdr:rowOff>99410</xdr:rowOff>
    </xdr:to>
    <xdr:sp macro="" textlink="">
      <xdr:nvSpPr>
        <xdr:cNvPr id="148" name="楕円 147"/>
        <xdr:cNvSpPr/>
      </xdr:nvSpPr>
      <xdr:spPr>
        <a:xfrm>
          <a:off x="1079500" y="977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115937</xdr:rowOff>
    </xdr:from>
    <xdr:ext cx="534377" cy="259045"/>
    <xdr:sp macro="" textlink="">
      <xdr:nvSpPr>
        <xdr:cNvPr id="149" name="テキスト ボックス 148"/>
        <xdr:cNvSpPr txBox="1"/>
      </xdr:nvSpPr>
      <xdr:spPr>
        <a:xfrm>
          <a:off x="863111" y="9545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113228</xdr:rowOff>
    </xdr:from>
    <xdr:to>
      <xdr:col>24</xdr:col>
      <xdr:colOff>62865</xdr:colOff>
      <xdr:row>78</xdr:row>
      <xdr:rowOff>63348</xdr:rowOff>
    </xdr:to>
    <xdr:cxnSp macro="">
      <xdr:nvCxnSpPr>
        <xdr:cNvPr id="171" name="直線コネクタ 170"/>
        <xdr:cNvCxnSpPr/>
      </xdr:nvCxnSpPr>
      <xdr:spPr>
        <a:xfrm flipV="1">
          <a:off x="4633595" y="12114728"/>
          <a:ext cx="1270" cy="1321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67175</xdr:rowOff>
    </xdr:from>
    <xdr:ext cx="469744" cy="259045"/>
    <xdr:sp macro="" textlink="">
      <xdr:nvSpPr>
        <xdr:cNvPr id="172" name="維持補修費最小値テキスト"/>
        <xdr:cNvSpPr txBox="1"/>
      </xdr:nvSpPr>
      <xdr:spPr>
        <a:xfrm>
          <a:off x="4686300" y="13440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63348</xdr:rowOff>
    </xdr:from>
    <xdr:to>
      <xdr:col>24</xdr:col>
      <xdr:colOff>152400</xdr:colOff>
      <xdr:row>78</xdr:row>
      <xdr:rowOff>63348</xdr:rowOff>
    </xdr:to>
    <xdr:cxnSp macro="">
      <xdr:nvCxnSpPr>
        <xdr:cNvPr id="173" name="直線コネクタ 172"/>
        <xdr:cNvCxnSpPr/>
      </xdr:nvCxnSpPr>
      <xdr:spPr>
        <a:xfrm>
          <a:off x="4546600" y="13436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59905</xdr:rowOff>
    </xdr:from>
    <xdr:ext cx="534377" cy="259045"/>
    <xdr:sp macro="" textlink="">
      <xdr:nvSpPr>
        <xdr:cNvPr id="174" name="維持補修費最大値テキスト"/>
        <xdr:cNvSpPr txBox="1"/>
      </xdr:nvSpPr>
      <xdr:spPr>
        <a:xfrm>
          <a:off x="4686300" y="11889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113228</xdr:rowOff>
    </xdr:from>
    <xdr:to>
      <xdr:col>24</xdr:col>
      <xdr:colOff>152400</xdr:colOff>
      <xdr:row>70</xdr:row>
      <xdr:rowOff>113228</xdr:rowOff>
    </xdr:to>
    <xdr:cxnSp macro="">
      <xdr:nvCxnSpPr>
        <xdr:cNvPr id="175" name="直線コネクタ 174"/>
        <xdr:cNvCxnSpPr/>
      </xdr:nvCxnSpPr>
      <xdr:spPr>
        <a:xfrm>
          <a:off x="4546600" y="1211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123744</xdr:rowOff>
    </xdr:from>
    <xdr:to>
      <xdr:col>24</xdr:col>
      <xdr:colOff>63500</xdr:colOff>
      <xdr:row>77</xdr:row>
      <xdr:rowOff>138557</xdr:rowOff>
    </xdr:to>
    <xdr:cxnSp macro="">
      <xdr:nvCxnSpPr>
        <xdr:cNvPr id="176" name="直線コネクタ 175"/>
        <xdr:cNvCxnSpPr/>
      </xdr:nvCxnSpPr>
      <xdr:spPr>
        <a:xfrm flipV="1">
          <a:off x="3797300" y="13325394"/>
          <a:ext cx="838200" cy="14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21389</xdr:rowOff>
    </xdr:from>
    <xdr:ext cx="469744" cy="259045"/>
    <xdr:sp macro="" textlink="">
      <xdr:nvSpPr>
        <xdr:cNvPr id="177" name="維持補修費平均値テキスト"/>
        <xdr:cNvSpPr txBox="1"/>
      </xdr:nvSpPr>
      <xdr:spPr>
        <a:xfrm>
          <a:off x="4686300" y="128801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169962</xdr:rowOff>
    </xdr:from>
    <xdr:to>
      <xdr:col>24</xdr:col>
      <xdr:colOff>114300</xdr:colOff>
      <xdr:row>76</xdr:row>
      <xdr:rowOff>100112</xdr:rowOff>
    </xdr:to>
    <xdr:sp macro="" textlink="">
      <xdr:nvSpPr>
        <xdr:cNvPr id="178" name="フローチャート: 判断 177"/>
        <xdr:cNvSpPr/>
      </xdr:nvSpPr>
      <xdr:spPr>
        <a:xfrm>
          <a:off x="4584700" y="13028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92974</xdr:rowOff>
    </xdr:from>
    <xdr:to>
      <xdr:col>19</xdr:col>
      <xdr:colOff>177800</xdr:colOff>
      <xdr:row>77</xdr:row>
      <xdr:rowOff>138557</xdr:rowOff>
    </xdr:to>
    <xdr:cxnSp macro="">
      <xdr:nvCxnSpPr>
        <xdr:cNvPr id="179" name="直線コネクタ 178"/>
        <xdr:cNvCxnSpPr/>
      </xdr:nvCxnSpPr>
      <xdr:spPr>
        <a:xfrm>
          <a:off x="2908300" y="13294624"/>
          <a:ext cx="889000" cy="45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569</xdr:rowOff>
    </xdr:from>
    <xdr:to>
      <xdr:col>20</xdr:col>
      <xdr:colOff>38100</xdr:colOff>
      <xdr:row>76</xdr:row>
      <xdr:rowOff>102169</xdr:rowOff>
    </xdr:to>
    <xdr:sp macro="" textlink="">
      <xdr:nvSpPr>
        <xdr:cNvPr id="180" name="フローチャート: 判断 179"/>
        <xdr:cNvSpPr/>
      </xdr:nvSpPr>
      <xdr:spPr>
        <a:xfrm>
          <a:off x="3746500" y="13030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74</xdr:row>
      <xdr:rowOff>118696</xdr:rowOff>
    </xdr:from>
    <xdr:ext cx="469744" cy="259045"/>
    <xdr:sp macro="" textlink="">
      <xdr:nvSpPr>
        <xdr:cNvPr id="181" name="テキスト ボックス 180"/>
        <xdr:cNvSpPr txBox="1"/>
      </xdr:nvSpPr>
      <xdr:spPr>
        <a:xfrm>
          <a:off x="3562428" y="1280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92974</xdr:rowOff>
    </xdr:from>
    <xdr:to>
      <xdr:col>15</xdr:col>
      <xdr:colOff>50800</xdr:colOff>
      <xdr:row>77</xdr:row>
      <xdr:rowOff>102026</xdr:rowOff>
    </xdr:to>
    <xdr:cxnSp macro="">
      <xdr:nvCxnSpPr>
        <xdr:cNvPr id="182" name="直線コネクタ 181"/>
        <xdr:cNvCxnSpPr/>
      </xdr:nvCxnSpPr>
      <xdr:spPr>
        <a:xfrm flipV="1">
          <a:off x="2019300" y="13294624"/>
          <a:ext cx="889000" cy="9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8113</xdr:rowOff>
    </xdr:from>
    <xdr:to>
      <xdr:col>15</xdr:col>
      <xdr:colOff>101600</xdr:colOff>
      <xdr:row>76</xdr:row>
      <xdr:rowOff>109713</xdr:rowOff>
    </xdr:to>
    <xdr:sp macro="" textlink="">
      <xdr:nvSpPr>
        <xdr:cNvPr id="183" name="フローチャート: 判断 182"/>
        <xdr:cNvSpPr/>
      </xdr:nvSpPr>
      <xdr:spPr>
        <a:xfrm>
          <a:off x="2857500" y="1303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74</xdr:row>
      <xdr:rowOff>126240</xdr:rowOff>
    </xdr:from>
    <xdr:ext cx="469744" cy="259045"/>
    <xdr:sp macro="" textlink="">
      <xdr:nvSpPr>
        <xdr:cNvPr id="184" name="テキスト ボックス 183"/>
        <xdr:cNvSpPr txBox="1"/>
      </xdr:nvSpPr>
      <xdr:spPr>
        <a:xfrm>
          <a:off x="2673428" y="12813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102026</xdr:rowOff>
    </xdr:from>
    <xdr:to>
      <xdr:col>10</xdr:col>
      <xdr:colOff>114300</xdr:colOff>
      <xdr:row>77</xdr:row>
      <xdr:rowOff>153415</xdr:rowOff>
    </xdr:to>
    <xdr:cxnSp macro="">
      <xdr:nvCxnSpPr>
        <xdr:cNvPr id="185" name="直線コネクタ 184"/>
        <xdr:cNvCxnSpPr/>
      </xdr:nvCxnSpPr>
      <xdr:spPr>
        <a:xfrm flipV="1">
          <a:off x="1130300" y="13303676"/>
          <a:ext cx="889000" cy="51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26355</xdr:rowOff>
    </xdr:from>
    <xdr:to>
      <xdr:col>10</xdr:col>
      <xdr:colOff>165100</xdr:colOff>
      <xdr:row>76</xdr:row>
      <xdr:rowOff>127955</xdr:rowOff>
    </xdr:to>
    <xdr:sp macro="" textlink="">
      <xdr:nvSpPr>
        <xdr:cNvPr id="186" name="フローチャート: 判断 185"/>
        <xdr:cNvSpPr/>
      </xdr:nvSpPr>
      <xdr:spPr>
        <a:xfrm>
          <a:off x="1968500" y="1305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74</xdr:row>
      <xdr:rowOff>144482</xdr:rowOff>
    </xdr:from>
    <xdr:ext cx="469744" cy="259045"/>
    <xdr:sp macro="" textlink="">
      <xdr:nvSpPr>
        <xdr:cNvPr id="187" name="テキスト ボックス 186"/>
        <xdr:cNvSpPr txBox="1"/>
      </xdr:nvSpPr>
      <xdr:spPr>
        <a:xfrm>
          <a:off x="1784428" y="12831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41900</xdr:rowOff>
    </xdr:from>
    <xdr:to>
      <xdr:col>6</xdr:col>
      <xdr:colOff>38100</xdr:colOff>
      <xdr:row>76</xdr:row>
      <xdr:rowOff>143500</xdr:rowOff>
    </xdr:to>
    <xdr:sp macro="" textlink="">
      <xdr:nvSpPr>
        <xdr:cNvPr id="188" name="フローチャート: 判断 187"/>
        <xdr:cNvSpPr/>
      </xdr:nvSpPr>
      <xdr:spPr>
        <a:xfrm>
          <a:off x="1079500" y="1307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160027</xdr:rowOff>
    </xdr:from>
    <xdr:ext cx="469744" cy="259045"/>
    <xdr:sp macro="" textlink="">
      <xdr:nvSpPr>
        <xdr:cNvPr id="189" name="テキスト ボックス 188"/>
        <xdr:cNvSpPr txBox="1"/>
      </xdr:nvSpPr>
      <xdr:spPr>
        <a:xfrm>
          <a:off x="895428" y="12847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72944</xdr:rowOff>
    </xdr:from>
    <xdr:to>
      <xdr:col>24</xdr:col>
      <xdr:colOff>114300</xdr:colOff>
      <xdr:row>78</xdr:row>
      <xdr:rowOff>3094</xdr:rowOff>
    </xdr:to>
    <xdr:sp macro="" textlink="">
      <xdr:nvSpPr>
        <xdr:cNvPr id="195" name="楕円 194"/>
        <xdr:cNvSpPr/>
      </xdr:nvSpPr>
      <xdr:spPr>
        <a:xfrm>
          <a:off x="4584700" y="1327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159321</xdr:rowOff>
    </xdr:from>
    <xdr:ext cx="469744" cy="259045"/>
    <xdr:sp macro="" textlink="">
      <xdr:nvSpPr>
        <xdr:cNvPr id="196" name="維持補修費該当値テキスト"/>
        <xdr:cNvSpPr txBox="1"/>
      </xdr:nvSpPr>
      <xdr:spPr>
        <a:xfrm>
          <a:off x="4686300" y="131895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87757</xdr:rowOff>
    </xdr:from>
    <xdr:to>
      <xdr:col>20</xdr:col>
      <xdr:colOff>38100</xdr:colOff>
      <xdr:row>78</xdr:row>
      <xdr:rowOff>17907</xdr:rowOff>
    </xdr:to>
    <xdr:sp macro="" textlink="">
      <xdr:nvSpPr>
        <xdr:cNvPr id="197" name="楕円 196"/>
        <xdr:cNvSpPr/>
      </xdr:nvSpPr>
      <xdr:spPr>
        <a:xfrm>
          <a:off x="3746500" y="1328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9034</xdr:rowOff>
    </xdr:from>
    <xdr:ext cx="469744" cy="259045"/>
    <xdr:sp macro="" textlink="">
      <xdr:nvSpPr>
        <xdr:cNvPr id="198" name="テキスト ボックス 197"/>
        <xdr:cNvSpPr txBox="1"/>
      </xdr:nvSpPr>
      <xdr:spPr>
        <a:xfrm>
          <a:off x="3562428" y="13382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42174</xdr:rowOff>
    </xdr:from>
    <xdr:to>
      <xdr:col>15</xdr:col>
      <xdr:colOff>101600</xdr:colOff>
      <xdr:row>77</xdr:row>
      <xdr:rowOff>143774</xdr:rowOff>
    </xdr:to>
    <xdr:sp macro="" textlink="">
      <xdr:nvSpPr>
        <xdr:cNvPr id="199" name="楕円 198"/>
        <xdr:cNvSpPr/>
      </xdr:nvSpPr>
      <xdr:spPr>
        <a:xfrm>
          <a:off x="2857500" y="1324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134901</xdr:rowOff>
    </xdr:from>
    <xdr:ext cx="469744" cy="259045"/>
    <xdr:sp macro="" textlink="">
      <xdr:nvSpPr>
        <xdr:cNvPr id="200" name="テキスト ボックス 199"/>
        <xdr:cNvSpPr txBox="1"/>
      </xdr:nvSpPr>
      <xdr:spPr>
        <a:xfrm>
          <a:off x="2673428" y="13336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51226</xdr:rowOff>
    </xdr:from>
    <xdr:to>
      <xdr:col>10</xdr:col>
      <xdr:colOff>165100</xdr:colOff>
      <xdr:row>77</xdr:row>
      <xdr:rowOff>152826</xdr:rowOff>
    </xdr:to>
    <xdr:sp macro="" textlink="">
      <xdr:nvSpPr>
        <xdr:cNvPr id="201" name="楕円 200"/>
        <xdr:cNvSpPr/>
      </xdr:nvSpPr>
      <xdr:spPr>
        <a:xfrm>
          <a:off x="1968500" y="1325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143953</xdr:rowOff>
    </xdr:from>
    <xdr:ext cx="469744" cy="259045"/>
    <xdr:sp macro="" textlink="">
      <xdr:nvSpPr>
        <xdr:cNvPr id="202" name="テキスト ボックス 201"/>
        <xdr:cNvSpPr txBox="1"/>
      </xdr:nvSpPr>
      <xdr:spPr>
        <a:xfrm>
          <a:off x="1784428" y="13345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102615</xdr:rowOff>
    </xdr:from>
    <xdr:to>
      <xdr:col>6</xdr:col>
      <xdr:colOff>38100</xdr:colOff>
      <xdr:row>78</xdr:row>
      <xdr:rowOff>32765</xdr:rowOff>
    </xdr:to>
    <xdr:sp macro="" textlink="">
      <xdr:nvSpPr>
        <xdr:cNvPr id="203" name="楕円 202"/>
        <xdr:cNvSpPr/>
      </xdr:nvSpPr>
      <xdr:spPr>
        <a:xfrm>
          <a:off x="1079500" y="1330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23892</xdr:rowOff>
    </xdr:from>
    <xdr:ext cx="469744" cy="259045"/>
    <xdr:sp macro="" textlink="">
      <xdr:nvSpPr>
        <xdr:cNvPr id="204" name="テキスト ボックス 203"/>
        <xdr:cNvSpPr txBox="1"/>
      </xdr:nvSpPr>
      <xdr:spPr>
        <a:xfrm>
          <a:off x="895428" y="13396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6" name="直線コネクタ 215"/>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7" name="テキスト ボックス 216"/>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9" name="テキスト ボックス 218"/>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1" name="テキスト ボックス 220"/>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165940</xdr:rowOff>
    </xdr:from>
    <xdr:to>
      <xdr:col>24</xdr:col>
      <xdr:colOff>62865</xdr:colOff>
      <xdr:row>99</xdr:row>
      <xdr:rowOff>26967</xdr:rowOff>
    </xdr:to>
    <xdr:cxnSp macro="">
      <xdr:nvCxnSpPr>
        <xdr:cNvPr id="231" name="直線コネクタ 230"/>
        <xdr:cNvCxnSpPr/>
      </xdr:nvCxnSpPr>
      <xdr:spPr>
        <a:xfrm flipV="1">
          <a:off x="4633595" y="15596440"/>
          <a:ext cx="1270" cy="14040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30794</xdr:rowOff>
    </xdr:from>
    <xdr:ext cx="534377" cy="259045"/>
    <xdr:sp macro="" textlink="">
      <xdr:nvSpPr>
        <xdr:cNvPr id="232" name="扶助費最小値テキスト"/>
        <xdr:cNvSpPr txBox="1"/>
      </xdr:nvSpPr>
      <xdr:spPr>
        <a:xfrm>
          <a:off x="4686300" y="17004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26967</xdr:rowOff>
    </xdr:from>
    <xdr:to>
      <xdr:col>24</xdr:col>
      <xdr:colOff>152400</xdr:colOff>
      <xdr:row>99</xdr:row>
      <xdr:rowOff>26967</xdr:rowOff>
    </xdr:to>
    <xdr:cxnSp macro="">
      <xdr:nvCxnSpPr>
        <xdr:cNvPr id="233" name="直線コネクタ 232"/>
        <xdr:cNvCxnSpPr/>
      </xdr:nvCxnSpPr>
      <xdr:spPr>
        <a:xfrm>
          <a:off x="4546600" y="17000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112617</xdr:rowOff>
    </xdr:from>
    <xdr:ext cx="599010" cy="259045"/>
    <xdr:sp macro="" textlink="">
      <xdr:nvSpPr>
        <xdr:cNvPr id="234" name="扶助費最大値テキスト"/>
        <xdr:cNvSpPr txBox="1"/>
      </xdr:nvSpPr>
      <xdr:spPr>
        <a:xfrm>
          <a:off x="4686300" y="15371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165940</xdr:rowOff>
    </xdr:from>
    <xdr:to>
      <xdr:col>24</xdr:col>
      <xdr:colOff>152400</xdr:colOff>
      <xdr:row>90</xdr:row>
      <xdr:rowOff>165940</xdr:rowOff>
    </xdr:to>
    <xdr:cxnSp macro="">
      <xdr:nvCxnSpPr>
        <xdr:cNvPr id="235" name="直線コネクタ 234"/>
        <xdr:cNvCxnSpPr/>
      </xdr:nvCxnSpPr>
      <xdr:spPr>
        <a:xfrm>
          <a:off x="4546600" y="15596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123437</xdr:rowOff>
    </xdr:from>
    <xdr:to>
      <xdr:col>24</xdr:col>
      <xdr:colOff>63500</xdr:colOff>
      <xdr:row>95</xdr:row>
      <xdr:rowOff>132629</xdr:rowOff>
    </xdr:to>
    <xdr:cxnSp macro="">
      <xdr:nvCxnSpPr>
        <xdr:cNvPr id="236" name="直線コネクタ 235"/>
        <xdr:cNvCxnSpPr/>
      </xdr:nvCxnSpPr>
      <xdr:spPr>
        <a:xfrm flipV="1">
          <a:off x="3797300" y="16411187"/>
          <a:ext cx="838200" cy="9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160301</xdr:rowOff>
    </xdr:from>
    <xdr:ext cx="534377" cy="259045"/>
    <xdr:sp macro="" textlink="">
      <xdr:nvSpPr>
        <xdr:cNvPr id="237" name="扶助費平均値テキスト"/>
        <xdr:cNvSpPr txBox="1"/>
      </xdr:nvSpPr>
      <xdr:spPr>
        <a:xfrm>
          <a:off x="4686300" y="164480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10424</xdr:rowOff>
    </xdr:from>
    <xdr:to>
      <xdr:col>24</xdr:col>
      <xdr:colOff>114300</xdr:colOff>
      <xdr:row>96</xdr:row>
      <xdr:rowOff>112024</xdr:rowOff>
    </xdr:to>
    <xdr:sp macro="" textlink="">
      <xdr:nvSpPr>
        <xdr:cNvPr id="238" name="フローチャート: 判断 237"/>
        <xdr:cNvSpPr/>
      </xdr:nvSpPr>
      <xdr:spPr>
        <a:xfrm>
          <a:off x="4584700" y="1646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132629</xdr:rowOff>
    </xdr:from>
    <xdr:to>
      <xdr:col>19</xdr:col>
      <xdr:colOff>177800</xdr:colOff>
      <xdr:row>96</xdr:row>
      <xdr:rowOff>70140</xdr:rowOff>
    </xdr:to>
    <xdr:cxnSp macro="">
      <xdr:nvCxnSpPr>
        <xdr:cNvPr id="239" name="直線コネクタ 238"/>
        <xdr:cNvCxnSpPr/>
      </xdr:nvCxnSpPr>
      <xdr:spPr>
        <a:xfrm flipV="1">
          <a:off x="2908300" y="16420379"/>
          <a:ext cx="889000" cy="108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166004</xdr:rowOff>
    </xdr:from>
    <xdr:to>
      <xdr:col>20</xdr:col>
      <xdr:colOff>38100</xdr:colOff>
      <xdr:row>96</xdr:row>
      <xdr:rowOff>96154</xdr:rowOff>
    </xdr:to>
    <xdr:sp macro="" textlink="">
      <xdr:nvSpPr>
        <xdr:cNvPr id="240" name="フローチャート: 判断 239"/>
        <xdr:cNvSpPr/>
      </xdr:nvSpPr>
      <xdr:spPr>
        <a:xfrm>
          <a:off x="3746500" y="1645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87281</xdr:rowOff>
    </xdr:from>
    <xdr:ext cx="534377" cy="259045"/>
    <xdr:sp macro="" textlink="">
      <xdr:nvSpPr>
        <xdr:cNvPr id="241" name="テキスト ボックス 240"/>
        <xdr:cNvSpPr txBox="1"/>
      </xdr:nvSpPr>
      <xdr:spPr>
        <a:xfrm>
          <a:off x="3530111" y="16546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19996</xdr:rowOff>
    </xdr:from>
    <xdr:to>
      <xdr:col>15</xdr:col>
      <xdr:colOff>50800</xdr:colOff>
      <xdr:row>96</xdr:row>
      <xdr:rowOff>70140</xdr:rowOff>
    </xdr:to>
    <xdr:cxnSp macro="">
      <xdr:nvCxnSpPr>
        <xdr:cNvPr id="242" name="直線コネクタ 241"/>
        <xdr:cNvCxnSpPr/>
      </xdr:nvCxnSpPr>
      <xdr:spPr>
        <a:xfrm>
          <a:off x="2019300" y="16479196"/>
          <a:ext cx="889000" cy="5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58138</xdr:rowOff>
    </xdr:from>
    <xdr:to>
      <xdr:col>15</xdr:col>
      <xdr:colOff>101600</xdr:colOff>
      <xdr:row>96</xdr:row>
      <xdr:rowOff>159738</xdr:rowOff>
    </xdr:to>
    <xdr:sp macro="" textlink="">
      <xdr:nvSpPr>
        <xdr:cNvPr id="243" name="フローチャート: 判断 242"/>
        <xdr:cNvSpPr/>
      </xdr:nvSpPr>
      <xdr:spPr>
        <a:xfrm>
          <a:off x="2857500" y="1651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150865</xdr:rowOff>
    </xdr:from>
    <xdr:ext cx="534377" cy="259045"/>
    <xdr:sp macro="" textlink="">
      <xdr:nvSpPr>
        <xdr:cNvPr id="244" name="テキスト ボックス 243"/>
        <xdr:cNvSpPr txBox="1"/>
      </xdr:nvSpPr>
      <xdr:spPr>
        <a:xfrm>
          <a:off x="2641111" y="16610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19996</xdr:rowOff>
    </xdr:from>
    <xdr:to>
      <xdr:col>10</xdr:col>
      <xdr:colOff>114300</xdr:colOff>
      <xdr:row>96</xdr:row>
      <xdr:rowOff>112317</xdr:rowOff>
    </xdr:to>
    <xdr:cxnSp macro="">
      <xdr:nvCxnSpPr>
        <xdr:cNvPr id="245" name="直線コネクタ 244"/>
        <xdr:cNvCxnSpPr/>
      </xdr:nvCxnSpPr>
      <xdr:spPr>
        <a:xfrm flipV="1">
          <a:off x="1130300" y="16479196"/>
          <a:ext cx="889000" cy="92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71428</xdr:rowOff>
    </xdr:from>
    <xdr:to>
      <xdr:col>10</xdr:col>
      <xdr:colOff>165100</xdr:colOff>
      <xdr:row>97</xdr:row>
      <xdr:rowOff>1578</xdr:rowOff>
    </xdr:to>
    <xdr:sp macro="" textlink="">
      <xdr:nvSpPr>
        <xdr:cNvPr id="246" name="フローチャート: 判断 245"/>
        <xdr:cNvSpPr/>
      </xdr:nvSpPr>
      <xdr:spPr>
        <a:xfrm>
          <a:off x="1968500" y="1653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164155</xdr:rowOff>
    </xdr:from>
    <xdr:ext cx="534377" cy="259045"/>
    <xdr:sp macro="" textlink="">
      <xdr:nvSpPr>
        <xdr:cNvPr id="247" name="テキスト ボックス 246"/>
        <xdr:cNvSpPr txBox="1"/>
      </xdr:nvSpPr>
      <xdr:spPr>
        <a:xfrm>
          <a:off x="1752111" y="1662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9478</xdr:rowOff>
    </xdr:from>
    <xdr:to>
      <xdr:col>6</xdr:col>
      <xdr:colOff>38100</xdr:colOff>
      <xdr:row>97</xdr:row>
      <xdr:rowOff>111078</xdr:rowOff>
    </xdr:to>
    <xdr:sp macro="" textlink="">
      <xdr:nvSpPr>
        <xdr:cNvPr id="248" name="フローチャート: 判断 247"/>
        <xdr:cNvSpPr/>
      </xdr:nvSpPr>
      <xdr:spPr>
        <a:xfrm>
          <a:off x="1079500" y="1664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102205</xdr:rowOff>
    </xdr:from>
    <xdr:ext cx="534377" cy="259045"/>
    <xdr:sp macro="" textlink="">
      <xdr:nvSpPr>
        <xdr:cNvPr id="249" name="テキスト ボックス 248"/>
        <xdr:cNvSpPr txBox="1"/>
      </xdr:nvSpPr>
      <xdr:spPr>
        <a:xfrm>
          <a:off x="863111" y="16732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72637</xdr:rowOff>
    </xdr:from>
    <xdr:to>
      <xdr:col>24</xdr:col>
      <xdr:colOff>114300</xdr:colOff>
      <xdr:row>96</xdr:row>
      <xdr:rowOff>2787</xdr:rowOff>
    </xdr:to>
    <xdr:sp macro="" textlink="">
      <xdr:nvSpPr>
        <xdr:cNvPr id="255" name="楕円 254"/>
        <xdr:cNvSpPr/>
      </xdr:nvSpPr>
      <xdr:spPr>
        <a:xfrm>
          <a:off x="4584700" y="1636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95514</xdr:rowOff>
    </xdr:from>
    <xdr:ext cx="534377" cy="259045"/>
    <xdr:sp macro="" textlink="">
      <xdr:nvSpPr>
        <xdr:cNvPr id="256" name="扶助費該当値テキスト"/>
        <xdr:cNvSpPr txBox="1"/>
      </xdr:nvSpPr>
      <xdr:spPr>
        <a:xfrm>
          <a:off x="4686300" y="16211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81829</xdr:rowOff>
    </xdr:from>
    <xdr:to>
      <xdr:col>20</xdr:col>
      <xdr:colOff>38100</xdr:colOff>
      <xdr:row>96</xdr:row>
      <xdr:rowOff>11979</xdr:rowOff>
    </xdr:to>
    <xdr:sp macro="" textlink="">
      <xdr:nvSpPr>
        <xdr:cNvPr id="257" name="楕円 256"/>
        <xdr:cNvSpPr/>
      </xdr:nvSpPr>
      <xdr:spPr>
        <a:xfrm>
          <a:off x="3746500" y="16369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28506</xdr:rowOff>
    </xdr:from>
    <xdr:ext cx="534377" cy="259045"/>
    <xdr:sp macro="" textlink="">
      <xdr:nvSpPr>
        <xdr:cNvPr id="258" name="テキスト ボックス 257"/>
        <xdr:cNvSpPr txBox="1"/>
      </xdr:nvSpPr>
      <xdr:spPr>
        <a:xfrm>
          <a:off x="3530111" y="16144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19340</xdr:rowOff>
    </xdr:from>
    <xdr:to>
      <xdr:col>15</xdr:col>
      <xdr:colOff>101600</xdr:colOff>
      <xdr:row>96</xdr:row>
      <xdr:rowOff>120940</xdr:rowOff>
    </xdr:to>
    <xdr:sp macro="" textlink="">
      <xdr:nvSpPr>
        <xdr:cNvPr id="259" name="楕円 258"/>
        <xdr:cNvSpPr/>
      </xdr:nvSpPr>
      <xdr:spPr>
        <a:xfrm>
          <a:off x="2857500" y="164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137467</xdr:rowOff>
    </xdr:from>
    <xdr:ext cx="534377" cy="259045"/>
    <xdr:sp macro="" textlink="">
      <xdr:nvSpPr>
        <xdr:cNvPr id="260" name="テキスト ボックス 259"/>
        <xdr:cNvSpPr txBox="1"/>
      </xdr:nvSpPr>
      <xdr:spPr>
        <a:xfrm>
          <a:off x="2641111" y="1625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140646</xdr:rowOff>
    </xdr:from>
    <xdr:to>
      <xdr:col>10</xdr:col>
      <xdr:colOff>165100</xdr:colOff>
      <xdr:row>96</xdr:row>
      <xdr:rowOff>70796</xdr:rowOff>
    </xdr:to>
    <xdr:sp macro="" textlink="">
      <xdr:nvSpPr>
        <xdr:cNvPr id="261" name="楕円 260"/>
        <xdr:cNvSpPr/>
      </xdr:nvSpPr>
      <xdr:spPr>
        <a:xfrm>
          <a:off x="1968500" y="1642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87323</xdr:rowOff>
    </xdr:from>
    <xdr:ext cx="534377" cy="259045"/>
    <xdr:sp macro="" textlink="">
      <xdr:nvSpPr>
        <xdr:cNvPr id="262" name="テキスト ボックス 261"/>
        <xdr:cNvSpPr txBox="1"/>
      </xdr:nvSpPr>
      <xdr:spPr>
        <a:xfrm>
          <a:off x="1752111" y="1620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61517</xdr:rowOff>
    </xdr:from>
    <xdr:to>
      <xdr:col>6</xdr:col>
      <xdr:colOff>38100</xdr:colOff>
      <xdr:row>96</xdr:row>
      <xdr:rowOff>163117</xdr:rowOff>
    </xdr:to>
    <xdr:sp macro="" textlink="">
      <xdr:nvSpPr>
        <xdr:cNvPr id="263" name="楕円 262"/>
        <xdr:cNvSpPr/>
      </xdr:nvSpPr>
      <xdr:spPr>
        <a:xfrm>
          <a:off x="1079500" y="16520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8194</xdr:rowOff>
    </xdr:from>
    <xdr:ext cx="534377" cy="259045"/>
    <xdr:sp macro="" textlink="">
      <xdr:nvSpPr>
        <xdr:cNvPr id="264" name="テキスト ボックス 263"/>
        <xdr:cNvSpPr txBox="1"/>
      </xdr:nvSpPr>
      <xdr:spPr>
        <a:xfrm>
          <a:off x="863111" y="16295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5" name="直線コネクタ 274"/>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6" name="テキスト ボックス 275"/>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7" name="直線コネクタ 276"/>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8" name="テキスト ボックス 277"/>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9" name="直線コネクタ 278"/>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80" name="テキスト ボックス 279"/>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1" name="直線コネクタ 280"/>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2" name="テキスト ボックス 281"/>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139983</xdr:rowOff>
    </xdr:from>
    <xdr:to>
      <xdr:col>54</xdr:col>
      <xdr:colOff>189865</xdr:colOff>
      <xdr:row>37</xdr:row>
      <xdr:rowOff>138987</xdr:rowOff>
    </xdr:to>
    <xdr:cxnSp macro="">
      <xdr:nvCxnSpPr>
        <xdr:cNvPr id="286" name="直線コネクタ 285"/>
        <xdr:cNvCxnSpPr/>
      </xdr:nvCxnSpPr>
      <xdr:spPr>
        <a:xfrm flipV="1">
          <a:off x="10475595" y="5454933"/>
          <a:ext cx="1270" cy="1027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142814</xdr:rowOff>
    </xdr:from>
    <xdr:ext cx="534377" cy="259045"/>
    <xdr:sp macro="" textlink="">
      <xdr:nvSpPr>
        <xdr:cNvPr id="287" name="補助費等最小値テキスト"/>
        <xdr:cNvSpPr txBox="1"/>
      </xdr:nvSpPr>
      <xdr:spPr>
        <a:xfrm>
          <a:off x="10528300" y="6486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138987</xdr:rowOff>
    </xdr:from>
    <xdr:to>
      <xdr:col>55</xdr:col>
      <xdr:colOff>88900</xdr:colOff>
      <xdr:row>37</xdr:row>
      <xdr:rowOff>138987</xdr:rowOff>
    </xdr:to>
    <xdr:cxnSp macro="">
      <xdr:nvCxnSpPr>
        <xdr:cNvPr id="288" name="直線コネクタ 287"/>
        <xdr:cNvCxnSpPr/>
      </xdr:nvCxnSpPr>
      <xdr:spPr>
        <a:xfrm>
          <a:off x="10388600" y="6482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86660</xdr:rowOff>
    </xdr:from>
    <xdr:ext cx="599010" cy="259045"/>
    <xdr:sp macro="" textlink="">
      <xdr:nvSpPr>
        <xdr:cNvPr id="289" name="補助費等最大値テキスト"/>
        <xdr:cNvSpPr txBox="1"/>
      </xdr:nvSpPr>
      <xdr:spPr>
        <a:xfrm>
          <a:off x="10528300" y="5230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139983</xdr:rowOff>
    </xdr:from>
    <xdr:to>
      <xdr:col>55</xdr:col>
      <xdr:colOff>88900</xdr:colOff>
      <xdr:row>31</xdr:row>
      <xdr:rowOff>139983</xdr:rowOff>
    </xdr:to>
    <xdr:cxnSp macro="">
      <xdr:nvCxnSpPr>
        <xdr:cNvPr id="290" name="直線コネクタ 289"/>
        <xdr:cNvCxnSpPr/>
      </xdr:nvCxnSpPr>
      <xdr:spPr>
        <a:xfrm>
          <a:off x="10388600" y="54549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112579</xdr:rowOff>
    </xdr:from>
    <xdr:to>
      <xdr:col>55</xdr:col>
      <xdr:colOff>0</xdr:colOff>
      <xdr:row>36</xdr:row>
      <xdr:rowOff>119597</xdr:rowOff>
    </xdr:to>
    <xdr:cxnSp macro="">
      <xdr:nvCxnSpPr>
        <xdr:cNvPr id="291" name="直線コネクタ 290"/>
        <xdr:cNvCxnSpPr/>
      </xdr:nvCxnSpPr>
      <xdr:spPr>
        <a:xfrm flipV="1">
          <a:off x="9639300" y="6284779"/>
          <a:ext cx="838200" cy="7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6246</xdr:rowOff>
    </xdr:from>
    <xdr:ext cx="534377" cy="259045"/>
    <xdr:sp macro="" textlink="">
      <xdr:nvSpPr>
        <xdr:cNvPr id="292" name="補助費等平均値テキスト"/>
        <xdr:cNvSpPr txBox="1"/>
      </xdr:nvSpPr>
      <xdr:spPr>
        <a:xfrm>
          <a:off x="10528300" y="60069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154819</xdr:rowOff>
    </xdr:from>
    <xdr:to>
      <xdr:col>55</xdr:col>
      <xdr:colOff>50800</xdr:colOff>
      <xdr:row>36</xdr:row>
      <xdr:rowOff>84969</xdr:rowOff>
    </xdr:to>
    <xdr:sp macro="" textlink="">
      <xdr:nvSpPr>
        <xdr:cNvPr id="293" name="フローチャート: 判断 292"/>
        <xdr:cNvSpPr/>
      </xdr:nvSpPr>
      <xdr:spPr>
        <a:xfrm>
          <a:off x="10426700" y="6155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115541</xdr:rowOff>
    </xdr:from>
    <xdr:to>
      <xdr:col>50</xdr:col>
      <xdr:colOff>114300</xdr:colOff>
      <xdr:row>36</xdr:row>
      <xdr:rowOff>119597</xdr:rowOff>
    </xdr:to>
    <xdr:cxnSp macro="">
      <xdr:nvCxnSpPr>
        <xdr:cNvPr id="294" name="直線コネクタ 293"/>
        <xdr:cNvCxnSpPr/>
      </xdr:nvCxnSpPr>
      <xdr:spPr>
        <a:xfrm>
          <a:off x="8750300" y="6287741"/>
          <a:ext cx="889000" cy="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169152</xdr:rowOff>
    </xdr:from>
    <xdr:to>
      <xdr:col>50</xdr:col>
      <xdr:colOff>165100</xdr:colOff>
      <xdr:row>36</xdr:row>
      <xdr:rowOff>99302</xdr:rowOff>
    </xdr:to>
    <xdr:sp macro="" textlink="">
      <xdr:nvSpPr>
        <xdr:cNvPr id="295" name="フローチャート: 判断 294"/>
        <xdr:cNvSpPr/>
      </xdr:nvSpPr>
      <xdr:spPr>
        <a:xfrm>
          <a:off x="9588500" y="6169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115829</xdr:rowOff>
    </xdr:from>
    <xdr:ext cx="534377" cy="259045"/>
    <xdr:sp macro="" textlink="">
      <xdr:nvSpPr>
        <xdr:cNvPr id="296" name="テキスト ボックス 295"/>
        <xdr:cNvSpPr txBox="1"/>
      </xdr:nvSpPr>
      <xdr:spPr>
        <a:xfrm>
          <a:off x="9372111" y="5945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115541</xdr:rowOff>
    </xdr:from>
    <xdr:to>
      <xdr:col>45</xdr:col>
      <xdr:colOff>177800</xdr:colOff>
      <xdr:row>36</xdr:row>
      <xdr:rowOff>115989</xdr:rowOff>
    </xdr:to>
    <xdr:cxnSp macro="">
      <xdr:nvCxnSpPr>
        <xdr:cNvPr id="297" name="直線コネクタ 296"/>
        <xdr:cNvCxnSpPr/>
      </xdr:nvCxnSpPr>
      <xdr:spPr>
        <a:xfrm flipV="1">
          <a:off x="7861300" y="6287741"/>
          <a:ext cx="889000" cy="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24682</xdr:rowOff>
    </xdr:from>
    <xdr:to>
      <xdr:col>46</xdr:col>
      <xdr:colOff>38100</xdr:colOff>
      <xdr:row>36</xdr:row>
      <xdr:rowOff>126282</xdr:rowOff>
    </xdr:to>
    <xdr:sp macro="" textlink="">
      <xdr:nvSpPr>
        <xdr:cNvPr id="298" name="フローチャート: 判断 297"/>
        <xdr:cNvSpPr/>
      </xdr:nvSpPr>
      <xdr:spPr>
        <a:xfrm>
          <a:off x="8699500" y="6196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142809</xdr:rowOff>
    </xdr:from>
    <xdr:ext cx="534377" cy="259045"/>
    <xdr:sp macro="" textlink="">
      <xdr:nvSpPr>
        <xdr:cNvPr id="299" name="テキスト ボックス 298"/>
        <xdr:cNvSpPr txBox="1"/>
      </xdr:nvSpPr>
      <xdr:spPr>
        <a:xfrm>
          <a:off x="8483111" y="5972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115989</xdr:rowOff>
    </xdr:from>
    <xdr:to>
      <xdr:col>41</xdr:col>
      <xdr:colOff>50800</xdr:colOff>
      <xdr:row>37</xdr:row>
      <xdr:rowOff>6650</xdr:rowOff>
    </xdr:to>
    <xdr:cxnSp macro="">
      <xdr:nvCxnSpPr>
        <xdr:cNvPr id="300" name="直線コネクタ 299"/>
        <xdr:cNvCxnSpPr/>
      </xdr:nvCxnSpPr>
      <xdr:spPr>
        <a:xfrm flipV="1">
          <a:off x="6972300" y="6288189"/>
          <a:ext cx="889000" cy="62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65761</xdr:rowOff>
    </xdr:from>
    <xdr:to>
      <xdr:col>41</xdr:col>
      <xdr:colOff>101600</xdr:colOff>
      <xdr:row>36</xdr:row>
      <xdr:rowOff>167361</xdr:rowOff>
    </xdr:to>
    <xdr:sp macro="" textlink="">
      <xdr:nvSpPr>
        <xdr:cNvPr id="301" name="フローチャート: 判断 300"/>
        <xdr:cNvSpPr/>
      </xdr:nvSpPr>
      <xdr:spPr>
        <a:xfrm>
          <a:off x="7810500" y="6237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158488</xdr:rowOff>
    </xdr:from>
    <xdr:ext cx="534377" cy="259045"/>
    <xdr:sp macro="" textlink="">
      <xdr:nvSpPr>
        <xdr:cNvPr id="302" name="テキスト ボックス 301"/>
        <xdr:cNvSpPr txBox="1"/>
      </xdr:nvSpPr>
      <xdr:spPr>
        <a:xfrm>
          <a:off x="7594111" y="633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75591</xdr:rowOff>
    </xdr:from>
    <xdr:to>
      <xdr:col>36</xdr:col>
      <xdr:colOff>165100</xdr:colOff>
      <xdr:row>37</xdr:row>
      <xdr:rowOff>5741</xdr:rowOff>
    </xdr:to>
    <xdr:sp macro="" textlink="">
      <xdr:nvSpPr>
        <xdr:cNvPr id="303" name="フローチャート: 判断 302"/>
        <xdr:cNvSpPr/>
      </xdr:nvSpPr>
      <xdr:spPr>
        <a:xfrm>
          <a:off x="6921500" y="6247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22268</xdr:rowOff>
    </xdr:from>
    <xdr:ext cx="534377" cy="259045"/>
    <xdr:sp macro="" textlink="">
      <xdr:nvSpPr>
        <xdr:cNvPr id="304" name="テキスト ボックス 303"/>
        <xdr:cNvSpPr txBox="1"/>
      </xdr:nvSpPr>
      <xdr:spPr>
        <a:xfrm>
          <a:off x="6705111" y="6023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61779</xdr:rowOff>
    </xdr:from>
    <xdr:to>
      <xdr:col>55</xdr:col>
      <xdr:colOff>50800</xdr:colOff>
      <xdr:row>36</xdr:row>
      <xdr:rowOff>163379</xdr:rowOff>
    </xdr:to>
    <xdr:sp macro="" textlink="">
      <xdr:nvSpPr>
        <xdr:cNvPr id="310" name="楕円 309"/>
        <xdr:cNvSpPr/>
      </xdr:nvSpPr>
      <xdr:spPr>
        <a:xfrm>
          <a:off x="10426700" y="623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40206</xdr:rowOff>
    </xdr:from>
    <xdr:ext cx="534377" cy="259045"/>
    <xdr:sp macro="" textlink="">
      <xdr:nvSpPr>
        <xdr:cNvPr id="311" name="補助費等該当値テキスト"/>
        <xdr:cNvSpPr txBox="1"/>
      </xdr:nvSpPr>
      <xdr:spPr>
        <a:xfrm>
          <a:off x="10528300" y="6212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68797</xdr:rowOff>
    </xdr:from>
    <xdr:to>
      <xdr:col>50</xdr:col>
      <xdr:colOff>165100</xdr:colOff>
      <xdr:row>36</xdr:row>
      <xdr:rowOff>170397</xdr:rowOff>
    </xdr:to>
    <xdr:sp macro="" textlink="">
      <xdr:nvSpPr>
        <xdr:cNvPr id="312" name="楕円 311"/>
        <xdr:cNvSpPr/>
      </xdr:nvSpPr>
      <xdr:spPr>
        <a:xfrm>
          <a:off x="9588500" y="624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161524</xdr:rowOff>
    </xdr:from>
    <xdr:ext cx="534377" cy="259045"/>
    <xdr:sp macro="" textlink="">
      <xdr:nvSpPr>
        <xdr:cNvPr id="313" name="テキスト ボックス 312"/>
        <xdr:cNvSpPr txBox="1"/>
      </xdr:nvSpPr>
      <xdr:spPr>
        <a:xfrm>
          <a:off x="9372111" y="6333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64741</xdr:rowOff>
    </xdr:from>
    <xdr:to>
      <xdr:col>46</xdr:col>
      <xdr:colOff>38100</xdr:colOff>
      <xdr:row>36</xdr:row>
      <xdr:rowOff>166341</xdr:rowOff>
    </xdr:to>
    <xdr:sp macro="" textlink="">
      <xdr:nvSpPr>
        <xdr:cNvPr id="314" name="楕円 313"/>
        <xdr:cNvSpPr/>
      </xdr:nvSpPr>
      <xdr:spPr>
        <a:xfrm>
          <a:off x="8699500" y="623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157468</xdr:rowOff>
    </xdr:from>
    <xdr:ext cx="534377" cy="259045"/>
    <xdr:sp macro="" textlink="">
      <xdr:nvSpPr>
        <xdr:cNvPr id="315" name="テキスト ボックス 314"/>
        <xdr:cNvSpPr txBox="1"/>
      </xdr:nvSpPr>
      <xdr:spPr>
        <a:xfrm>
          <a:off x="8483111" y="6329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65189</xdr:rowOff>
    </xdr:from>
    <xdr:to>
      <xdr:col>41</xdr:col>
      <xdr:colOff>101600</xdr:colOff>
      <xdr:row>36</xdr:row>
      <xdr:rowOff>166789</xdr:rowOff>
    </xdr:to>
    <xdr:sp macro="" textlink="">
      <xdr:nvSpPr>
        <xdr:cNvPr id="316" name="楕円 315"/>
        <xdr:cNvSpPr/>
      </xdr:nvSpPr>
      <xdr:spPr>
        <a:xfrm>
          <a:off x="7810500" y="623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11866</xdr:rowOff>
    </xdr:from>
    <xdr:ext cx="534377" cy="259045"/>
    <xdr:sp macro="" textlink="">
      <xdr:nvSpPr>
        <xdr:cNvPr id="317" name="テキスト ボックス 316"/>
        <xdr:cNvSpPr txBox="1"/>
      </xdr:nvSpPr>
      <xdr:spPr>
        <a:xfrm>
          <a:off x="7594111" y="6012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127300</xdr:rowOff>
    </xdr:from>
    <xdr:to>
      <xdr:col>36</xdr:col>
      <xdr:colOff>165100</xdr:colOff>
      <xdr:row>37</xdr:row>
      <xdr:rowOff>57450</xdr:rowOff>
    </xdr:to>
    <xdr:sp macro="" textlink="">
      <xdr:nvSpPr>
        <xdr:cNvPr id="318" name="楕円 317"/>
        <xdr:cNvSpPr/>
      </xdr:nvSpPr>
      <xdr:spPr>
        <a:xfrm>
          <a:off x="6921500" y="629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48577</xdr:rowOff>
    </xdr:from>
    <xdr:ext cx="534377" cy="259045"/>
    <xdr:sp macro="" textlink="">
      <xdr:nvSpPr>
        <xdr:cNvPr id="319" name="テキスト ボックス 318"/>
        <xdr:cNvSpPr txBox="1"/>
      </xdr:nvSpPr>
      <xdr:spPr>
        <a:xfrm>
          <a:off x="6705111" y="639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0" name="直線コネクタ 329"/>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1" name="テキスト ボックス 330"/>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2" name="直線コネクタ 331"/>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3" name="テキスト ボックス 332"/>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4" name="直線コネクタ 333"/>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5" name="テキスト ボックス 334"/>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6" name="直線コネクタ 335"/>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7" name="テキスト ボックス 336"/>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8" name="直線コネクタ 337"/>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9" name="テキスト ボックス 338"/>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0" name="直線コネクタ 339"/>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1" name="テキスト ボックス 340"/>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2" name="直線コネクタ 341"/>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3" name="テキスト ボックス 342"/>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4"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91822</xdr:rowOff>
    </xdr:from>
    <xdr:to>
      <xdr:col>54</xdr:col>
      <xdr:colOff>189865</xdr:colOff>
      <xdr:row>58</xdr:row>
      <xdr:rowOff>130794</xdr:rowOff>
    </xdr:to>
    <xdr:cxnSp macro="">
      <xdr:nvCxnSpPr>
        <xdr:cNvPr id="345" name="直線コネクタ 344"/>
        <xdr:cNvCxnSpPr/>
      </xdr:nvCxnSpPr>
      <xdr:spPr>
        <a:xfrm flipV="1">
          <a:off x="10475595" y="8664322"/>
          <a:ext cx="1270" cy="1410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134621</xdr:rowOff>
    </xdr:from>
    <xdr:ext cx="534377" cy="259045"/>
    <xdr:sp macro="" textlink="">
      <xdr:nvSpPr>
        <xdr:cNvPr id="346" name="普通建設事業費最小値テキスト"/>
        <xdr:cNvSpPr txBox="1"/>
      </xdr:nvSpPr>
      <xdr:spPr>
        <a:xfrm>
          <a:off x="10528300" y="10078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130794</xdr:rowOff>
    </xdr:from>
    <xdr:to>
      <xdr:col>55</xdr:col>
      <xdr:colOff>88900</xdr:colOff>
      <xdr:row>58</xdr:row>
      <xdr:rowOff>130794</xdr:rowOff>
    </xdr:to>
    <xdr:cxnSp macro="">
      <xdr:nvCxnSpPr>
        <xdr:cNvPr id="347" name="直線コネクタ 346"/>
        <xdr:cNvCxnSpPr/>
      </xdr:nvCxnSpPr>
      <xdr:spPr>
        <a:xfrm>
          <a:off x="10388600" y="10074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38499</xdr:rowOff>
    </xdr:from>
    <xdr:ext cx="599010" cy="259045"/>
    <xdr:sp macro="" textlink="">
      <xdr:nvSpPr>
        <xdr:cNvPr id="348" name="普通建設事業費最大値テキスト"/>
        <xdr:cNvSpPr txBox="1"/>
      </xdr:nvSpPr>
      <xdr:spPr>
        <a:xfrm>
          <a:off x="10528300" y="8439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91822</xdr:rowOff>
    </xdr:from>
    <xdr:to>
      <xdr:col>55</xdr:col>
      <xdr:colOff>88900</xdr:colOff>
      <xdr:row>50</xdr:row>
      <xdr:rowOff>91822</xdr:rowOff>
    </xdr:to>
    <xdr:cxnSp macro="">
      <xdr:nvCxnSpPr>
        <xdr:cNvPr id="349" name="直線コネクタ 348"/>
        <xdr:cNvCxnSpPr/>
      </xdr:nvCxnSpPr>
      <xdr:spPr>
        <a:xfrm>
          <a:off x="10388600" y="86643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13928</xdr:rowOff>
    </xdr:from>
    <xdr:to>
      <xdr:col>55</xdr:col>
      <xdr:colOff>0</xdr:colOff>
      <xdr:row>57</xdr:row>
      <xdr:rowOff>17321</xdr:rowOff>
    </xdr:to>
    <xdr:cxnSp macro="">
      <xdr:nvCxnSpPr>
        <xdr:cNvPr id="350" name="直線コネクタ 349"/>
        <xdr:cNvCxnSpPr/>
      </xdr:nvCxnSpPr>
      <xdr:spPr>
        <a:xfrm flipV="1">
          <a:off x="9639300" y="9786578"/>
          <a:ext cx="838200" cy="3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23223</xdr:rowOff>
    </xdr:from>
    <xdr:ext cx="599010" cy="259045"/>
    <xdr:sp macro="" textlink="">
      <xdr:nvSpPr>
        <xdr:cNvPr id="351" name="普通建設事業費平均値テキスト"/>
        <xdr:cNvSpPr txBox="1"/>
      </xdr:nvSpPr>
      <xdr:spPr>
        <a:xfrm>
          <a:off x="10528300" y="97958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44796</xdr:rowOff>
    </xdr:from>
    <xdr:to>
      <xdr:col>55</xdr:col>
      <xdr:colOff>50800</xdr:colOff>
      <xdr:row>57</xdr:row>
      <xdr:rowOff>146396</xdr:rowOff>
    </xdr:to>
    <xdr:sp macro="" textlink="">
      <xdr:nvSpPr>
        <xdr:cNvPr id="352" name="フローチャート: 判断 351"/>
        <xdr:cNvSpPr/>
      </xdr:nvSpPr>
      <xdr:spPr>
        <a:xfrm>
          <a:off x="10426700" y="9817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157514</xdr:rowOff>
    </xdr:from>
    <xdr:to>
      <xdr:col>50</xdr:col>
      <xdr:colOff>114300</xdr:colOff>
      <xdr:row>57</xdr:row>
      <xdr:rowOff>17321</xdr:rowOff>
    </xdr:to>
    <xdr:cxnSp macro="">
      <xdr:nvCxnSpPr>
        <xdr:cNvPr id="353" name="直線コネクタ 352"/>
        <xdr:cNvCxnSpPr/>
      </xdr:nvCxnSpPr>
      <xdr:spPr>
        <a:xfrm>
          <a:off x="8750300" y="9758714"/>
          <a:ext cx="889000" cy="31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74002</xdr:rowOff>
    </xdr:from>
    <xdr:to>
      <xdr:col>50</xdr:col>
      <xdr:colOff>165100</xdr:colOff>
      <xdr:row>58</xdr:row>
      <xdr:rowOff>4152</xdr:rowOff>
    </xdr:to>
    <xdr:sp macro="" textlink="">
      <xdr:nvSpPr>
        <xdr:cNvPr id="354" name="フローチャート: 判断 353"/>
        <xdr:cNvSpPr/>
      </xdr:nvSpPr>
      <xdr:spPr>
        <a:xfrm>
          <a:off x="9588500" y="9846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166729</xdr:rowOff>
    </xdr:from>
    <xdr:ext cx="534377" cy="259045"/>
    <xdr:sp macro="" textlink="">
      <xdr:nvSpPr>
        <xdr:cNvPr id="355" name="テキスト ボックス 354"/>
        <xdr:cNvSpPr txBox="1"/>
      </xdr:nvSpPr>
      <xdr:spPr>
        <a:xfrm>
          <a:off x="9372111" y="9939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153465</xdr:rowOff>
    </xdr:from>
    <xdr:to>
      <xdr:col>45</xdr:col>
      <xdr:colOff>177800</xdr:colOff>
      <xdr:row>56</xdr:row>
      <xdr:rowOff>157514</xdr:rowOff>
    </xdr:to>
    <xdr:cxnSp macro="">
      <xdr:nvCxnSpPr>
        <xdr:cNvPr id="356" name="直線コネクタ 355"/>
        <xdr:cNvCxnSpPr/>
      </xdr:nvCxnSpPr>
      <xdr:spPr>
        <a:xfrm>
          <a:off x="7861300" y="9754665"/>
          <a:ext cx="889000" cy="4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75396</xdr:rowOff>
    </xdr:from>
    <xdr:to>
      <xdr:col>46</xdr:col>
      <xdr:colOff>38100</xdr:colOff>
      <xdr:row>58</xdr:row>
      <xdr:rowOff>5546</xdr:rowOff>
    </xdr:to>
    <xdr:sp macro="" textlink="">
      <xdr:nvSpPr>
        <xdr:cNvPr id="357" name="フローチャート: 判断 356"/>
        <xdr:cNvSpPr/>
      </xdr:nvSpPr>
      <xdr:spPr>
        <a:xfrm>
          <a:off x="8699500" y="9848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168123</xdr:rowOff>
    </xdr:from>
    <xdr:ext cx="534377" cy="259045"/>
    <xdr:sp macro="" textlink="">
      <xdr:nvSpPr>
        <xdr:cNvPr id="358" name="テキスト ボックス 357"/>
        <xdr:cNvSpPr txBox="1"/>
      </xdr:nvSpPr>
      <xdr:spPr>
        <a:xfrm>
          <a:off x="8483111" y="9940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52</xdr:row>
      <xdr:rowOff>113505</xdr:rowOff>
    </xdr:from>
    <xdr:to>
      <xdr:col>41</xdr:col>
      <xdr:colOff>50800</xdr:colOff>
      <xdr:row>56</xdr:row>
      <xdr:rowOff>153465</xdr:rowOff>
    </xdr:to>
    <xdr:cxnSp macro="">
      <xdr:nvCxnSpPr>
        <xdr:cNvPr id="359" name="直線コネクタ 358"/>
        <xdr:cNvCxnSpPr/>
      </xdr:nvCxnSpPr>
      <xdr:spPr>
        <a:xfrm>
          <a:off x="6972300" y="9028905"/>
          <a:ext cx="889000" cy="72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58879</xdr:rowOff>
    </xdr:from>
    <xdr:to>
      <xdr:col>41</xdr:col>
      <xdr:colOff>101600</xdr:colOff>
      <xdr:row>57</xdr:row>
      <xdr:rowOff>160479</xdr:rowOff>
    </xdr:to>
    <xdr:sp macro="" textlink="">
      <xdr:nvSpPr>
        <xdr:cNvPr id="360" name="フローチャート: 判断 359"/>
        <xdr:cNvSpPr/>
      </xdr:nvSpPr>
      <xdr:spPr>
        <a:xfrm>
          <a:off x="7810500" y="9831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151606</xdr:rowOff>
    </xdr:from>
    <xdr:ext cx="599010" cy="259045"/>
    <xdr:sp macro="" textlink="">
      <xdr:nvSpPr>
        <xdr:cNvPr id="361" name="テキスト ボックス 360"/>
        <xdr:cNvSpPr txBox="1"/>
      </xdr:nvSpPr>
      <xdr:spPr>
        <a:xfrm>
          <a:off x="7561795" y="9924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5219</xdr:rowOff>
    </xdr:from>
    <xdr:to>
      <xdr:col>36</xdr:col>
      <xdr:colOff>165100</xdr:colOff>
      <xdr:row>57</xdr:row>
      <xdr:rowOff>106819</xdr:rowOff>
    </xdr:to>
    <xdr:sp macro="" textlink="">
      <xdr:nvSpPr>
        <xdr:cNvPr id="362" name="フローチャート: 判断 361"/>
        <xdr:cNvSpPr/>
      </xdr:nvSpPr>
      <xdr:spPr>
        <a:xfrm>
          <a:off x="6921500" y="977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97946</xdr:rowOff>
    </xdr:from>
    <xdr:ext cx="599010" cy="259045"/>
    <xdr:sp macro="" textlink="">
      <xdr:nvSpPr>
        <xdr:cNvPr id="363" name="テキスト ボックス 362"/>
        <xdr:cNvSpPr txBox="1"/>
      </xdr:nvSpPr>
      <xdr:spPr>
        <a:xfrm>
          <a:off x="6672795" y="9870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4" name="テキスト ボックス 363"/>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5" name="テキスト ボックス 364"/>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6" name="テキスト ボックス 365"/>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7" name="テキスト ボックス 366"/>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8" name="テキスト ボックス 367"/>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134578</xdr:rowOff>
    </xdr:from>
    <xdr:to>
      <xdr:col>55</xdr:col>
      <xdr:colOff>50800</xdr:colOff>
      <xdr:row>57</xdr:row>
      <xdr:rowOff>64728</xdr:rowOff>
    </xdr:to>
    <xdr:sp macro="" textlink="">
      <xdr:nvSpPr>
        <xdr:cNvPr id="369" name="楕円 368"/>
        <xdr:cNvSpPr/>
      </xdr:nvSpPr>
      <xdr:spPr>
        <a:xfrm>
          <a:off x="10426700" y="9735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157455</xdr:rowOff>
    </xdr:from>
    <xdr:ext cx="599010" cy="259045"/>
    <xdr:sp macro="" textlink="">
      <xdr:nvSpPr>
        <xdr:cNvPr id="370" name="普通建設事業費該当値テキスト"/>
        <xdr:cNvSpPr txBox="1"/>
      </xdr:nvSpPr>
      <xdr:spPr>
        <a:xfrm>
          <a:off x="10528300" y="9587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137971</xdr:rowOff>
    </xdr:from>
    <xdr:to>
      <xdr:col>50</xdr:col>
      <xdr:colOff>165100</xdr:colOff>
      <xdr:row>57</xdr:row>
      <xdr:rowOff>68121</xdr:rowOff>
    </xdr:to>
    <xdr:sp macro="" textlink="">
      <xdr:nvSpPr>
        <xdr:cNvPr id="371" name="楕円 370"/>
        <xdr:cNvSpPr/>
      </xdr:nvSpPr>
      <xdr:spPr>
        <a:xfrm>
          <a:off x="9588500" y="9739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84648</xdr:rowOff>
    </xdr:from>
    <xdr:ext cx="599010" cy="259045"/>
    <xdr:sp macro="" textlink="">
      <xdr:nvSpPr>
        <xdr:cNvPr id="372" name="テキスト ボックス 371"/>
        <xdr:cNvSpPr txBox="1"/>
      </xdr:nvSpPr>
      <xdr:spPr>
        <a:xfrm>
          <a:off x="9339795" y="9514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106714</xdr:rowOff>
    </xdr:from>
    <xdr:to>
      <xdr:col>46</xdr:col>
      <xdr:colOff>38100</xdr:colOff>
      <xdr:row>57</xdr:row>
      <xdr:rowOff>36864</xdr:rowOff>
    </xdr:to>
    <xdr:sp macro="" textlink="">
      <xdr:nvSpPr>
        <xdr:cNvPr id="373" name="楕円 372"/>
        <xdr:cNvSpPr/>
      </xdr:nvSpPr>
      <xdr:spPr>
        <a:xfrm>
          <a:off x="8699500" y="9707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53391</xdr:rowOff>
    </xdr:from>
    <xdr:ext cx="599010" cy="259045"/>
    <xdr:sp macro="" textlink="">
      <xdr:nvSpPr>
        <xdr:cNvPr id="374" name="テキスト ボックス 373"/>
        <xdr:cNvSpPr txBox="1"/>
      </xdr:nvSpPr>
      <xdr:spPr>
        <a:xfrm>
          <a:off x="8450795" y="9483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102665</xdr:rowOff>
    </xdr:from>
    <xdr:to>
      <xdr:col>41</xdr:col>
      <xdr:colOff>101600</xdr:colOff>
      <xdr:row>57</xdr:row>
      <xdr:rowOff>32815</xdr:rowOff>
    </xdr:to>
    <xdr:sp macro="" textlink="">
      <xdr:nvSpPr>
        <xdr:cNvPr id="375" name="楕円 374"/>
        <xdr:cNvSpPr/>
      </xdr:nvSpPr>
      <xdr:spPr>
        <a:xfrm>
          <a:off x="7810500" y="9703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49342</xdr:rowOff>
    </xdr:from>
    <xdr:ext cx="599010" cy="259045"/>
    <xdr:sp macro="" textlink="">
      <xdr:nvSpPr>
        <xdr:cNvPr id="376" name="テキスト ボックス 375"/>
        <xdr:cNvSpPr txBox="1"/>
      </xdr:nvSpPr>
      <xdr:spPr>
        <a:xfrm>
          <a:off x="7561795" y="9479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52</xdr:row>
      <xdr:rowOff>62705</xdr:rowOff>
    </xdr:from>
    <xdr:to>
      <xdr:col>36</xdr:col>
      <xdr:colOff>165100</xdr:colOff>
      <xdr:row>52</xdr:row>
      <xdr:rowOff>164305</xdr:rowOff>
    </xdr:to>
    <xdr:sp macro="" textlink="">
      <xdr:nvSpPr>
        <xdr:cNvPr id="377" name="楕円 376"/>
        <xdr:cNvSpPr/>
      </xdr:nvSpPr>
      <xdr:spPr>
        <a:xfrm>
          <a:off x="6921500" y="8978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51</xdr:row>
      <xdr:rowOff>9382</xdr:rowOff>
    </xdr:from>
    <xdr:ext cx="599010" cy="259045"/>
    <xdr:sp macro="" textlink="">
      <xdr:nvSpPr>
        <xdr:cNvPr id="378" name="テキスト ボックス 377"/>
        <xdr:cNvSpPr txBox="1"/>
      </xdr:nvSpPr>
      <xdr:spPr>
        <a:xfrm>
          <a:off x="6672795" y="8753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9" name="正方形/長方形 37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0" name="正方形/長方形 379"/>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1" name="正方形/長方形 380"/>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2" name="正方形/長方形 381"/>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3" name="正方形/長方形 382"/>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4" name="正方形/長方形 383"/>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5" name="正方形/長方形 384"/>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6" name="正方形/長方形 385"/>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7" name="テキスト ボックス 386"/>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8" name="直線コネクタ 387"/>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9" name="直線コネクタ 388"/>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0" name="テキスト ボックス 389"/>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1" name="直線コネクタ 390"/>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2" name="テキスト ボックス 391"/>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3" name="直線コネクタ 392"/>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4" name="テキスト ボックス 393"/>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5" name="直線コネクタ 394"/>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6" name="テキスト ボックス 395"/>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7" name="直線コネクタ 396"/>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8" name="テキスト ボックス 397"/>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9" name="直線コネクタ 398"/>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0" name="テキスト ボックス 399"/>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1"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98133</xdr:rowOff>
    </xdr:from>
    <xdr:to>
      <xdr:col>54</xdr:col>
      <xdr:colOff>189865</xdr:colOff>
      <xdr:row>79</xdr:row>
      <xdr:rowOff>44450</xdr:rowOff>
    </xdr:to>
    <xdr:cxnSp macro="">
      <xdr:nvCxnSpPr>
        <xdr:cNvPr id="402" name="直線コネクタ 401"/>
        <xdr:cNvCxnSpPr/>
      </xdr:nvCxnSpPr>
      <xdr:spPr>
        <a:xfrm flipV="1">
          <a:off x="10475595" y="12099633"/>
          <a:ext cx="1270" cy="14893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3"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4" name="直線コネクタ 403"/>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44810</xdr:rowOff>
    </xdr:from>
    <xdr:ext cx="534377" cy="259045"/>
    <xdr:sp macro="" textlink="">
      <xdr:nvSpPr>
        <xdr:cNvPr id="405" name="普通建設事業費 （ うち新規整備　）最大値テキスト"/>
        <xdr:cNvSpPr txBox="1"/>
      </xdr:nvSpPr>
      <xdr:spPr>
        <a:xfrm>
          <a:off x="10528300" y="11874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98133</xdr:rowOff>
    </xdr:from>
    <xdr:to>
      <xdr:col>55</xdr:col>
      <xdr:colOff>88900</xdr:colOff>
      <xdr:row>70</xdr:row>
      <xdr:rowOff>98133</xdr:rowOff>
    </xdr:to>
    <xdr:cxnSp macro="">
      <xdr:nvCxnSpPr>
        <xdr:cNvPr id="406" name="直線コネクタ 405"/>
        <xdr:cNvCxnSpPr/>
      </xdr:nvCxnSpPr>
      <xdr:spPr>
        <a:xfrm>
          <a:off x="10388600" y="12099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74</xdr:row>
      <xdr:rowOff>153492</xdr:rowOff>
    </xdr:from>
    <xdr:to>
      <xdr:col>55</xdr:col>
      <xdr:colOff>0</xdr:colOff>
      <xdr:row>75</xdr:row>
      <xdr:rowOff>163455</xdr:rowOff>
    </xdr:to>
    <xdr:cxnSp macro="">
      <xdr:nvCxnSpPr>
        <xdr:cNvPr id="407" name="直線コネクタ 406"/>
        <xdr:cNvCxnSpPr/>
      </xdr:nvCxnSpPr>
      <xdr:spPr>
        <a:xfrm>
          <a:off x="9639300" y="12840792"/>
          <a:ext cx="838200" cy="181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154328</xdr:rowOff>
    </xdr:from>
    <xdr:ext cx="534377" cy="259045"/>
    <xdr:sp macro="" textlink="">
      <xdr:nvSpPr>
        <xdr:cNvPr id="408" name="普通建設事業費 （ うち新規整備　）平均値テキスト"/>
        <xdr:cNvSpPr txBox="1"/>
      </xdr:nvSpPr>
      <xdr:spPr>
        <a:xfrm>
          <a:off x="10528300" y="131845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4451</xdr:rowOff>
    </xdr:from>
    <xdr:to>
      <xdr:col>55</xdr:col>
      <xdr:colOff>50800</xdr:colOff>
      <xdr:row>77</xdr:row>
      <xdr:rowOff>106051</xdr:rowOff>
    </xdr:to>
    <xdr:sp macro="" textlink="">
      <xdr:nvSpPr>
        <xdr:cNvPr id="409" name="フローチャート: 判断 408"/>
        <xdr:cNvSpPr/>
      </xdr:nvSpPr>
      <xdr:spPr>
        <a:xfrm>
          <a:off x="10426700" y="1320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153492</xdr:rowOff>
    </xdr:from>
    <xdr:to>
      <xdr:col>50</xdr:col>
      <xdr:colOff>114300</xdr:colOff>
      <xdr:row>76</xdr:row>
      <xdr:rowOff>104800</xdr:rowOff>
    </xdr:to>
    <xdr:cxnSp macro="">
      <xdr:nvCxnSpPr>
        <xdr:cNvPr id="410" name="直線コネクタ 409"/>
        <xdr:cNvCxnSpPr/>
      </xdr:nvCxnSpPr>
      <xdr:spPr>
        <a:xfrm flipV="1">
          <a:off x="8750300" y="12840792"/>
          <a:ext cx="889000" cy="294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167900</xdr:rowOff>
    </xdr:from>
    <xdr:to>
      <xdr:col>50</xdr:col>
      <xdr:colOff>165100</xdr:colOff>
      <xdr:row>76</xdr:row>
      <xdr:rowOff>98050</xdr:rowOff>
    </xdr:to>
    <xdr:sp macro="" textlink="">
      <xdr:nvSpPr>
        <xdr:cNvPr id="411" name="フローチャート: 判断 410"/>
        <xdr:cNvSpPr/>
      </xdr:nvSpPr>
      <xdr:spPr>
        <a:xfrm>
          <a:off x="9588500" y="1302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89177</xdr:rowOff>
    </xdr:from>
    <xdr:ext cx="534377" cy="259045"/>
    <xdr:sp macro="" textlink="">
      <xdr:nvSpPr>
        <xdr:cNvPr id="412" name="テキスト ボックス 411"/>
        <xdr:cNvSpPr txBox="1"/>
      </xdr:nvSpPr>
      <xdr:spPr>
        <a:xfrm>
          <a:off x="9372111" y="13119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101238</xdr:rowOff>
    </xdr:from>
    <xdr:to>
      <xdr:col>45</xdr:col>
      <xdr:colOff>177800</xdr:colOff>
      <xdr:row>76</xdr:row>
      <xdr:rowOff>104800</xdr:rowOff>
    </xdr:to>
    <xdr:cxnSp macro="">
      <xdr:nvCxnSpPr>
        <xdr:cNvPr id="413" name="直線コネクタ 412"/>
        <xdr:cNvCxnSpPr/>
      </xdr:nvCxnSpPr>
      <xdr:spPr>
        <a:xfrm>
          <a:off x="7861300" y="12959988"/>
          <a:ext cx="889000" cy="175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25750</xdr:rowOff>
    </xdr:from>
    <xdr:to>
      <xdr:col>46</xdr:col>
      <xdr:colOff>38100</xdr:colOff>
      <xdr:row>75</xdr:row>
      <xdr:rowOff>127350</xdr:rowOff>
    </xdr:to>
    <xdr:sp macro="" textlink="">
      <xdr:nvSpPr>
        <xdr:cNvPr id="414" name="フローチャート: 判断 413"/>
        <xdr:cNvSpPr/>
      </xdr:nvSpPr>
      <xdr:spPr>
        <a:xfrm>
          <a:off x="8699500" y="1288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143877</xdr:rowOff>
    </xdr:from>
    <xdr:ext cx="534377" cy="259045"/>
    <xdr:sp macro="" textlink="">
      <xdr:nvSpPr>
        <xdr:cNvPr id="415" name="テキスト ボックス 414"/>
        <xdr:cNvSpPr txBox="1"/>
      </xdr:nvSpPr>
      <xdr:spPr>
        <a:xfrm>
          <a:off x="8483111" y="12659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85757</xdr:rowOff>
    </xdr:from>
    <xdr:to>
      <xdr:col>41</xdr:col>
      <xdr:colOff>101600</xdr:colOff>
      <xdr:row>75</xdr:row>
      <xdr:rowOff>15907</xdr:rowOff>
    </xdr:to>
    <xdr:sp macro="" textlink="">
      <xdr:nvSpPr>
        <xdr:cNvPr id="416" name="フローチャート: 判断 415"/>
        <xdr:cNvSpPr/>
      </xdr:nvSpPr>
      <xdr:spPr>
        <a:xfrm>
          <a:off x="7810500" y="12773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32434</xdr:rowOff>
    </xdr:from>
    <xdr:ext cx="534377" cy="259045"/>
    <xdr:sp macro="" textlink="">
      <xdr:nvSpPr>
        <xdr:cNvPr id="417" name="テキスト ボックス 416"/>
        <xdr:cNvSpPr txBox="1"/>
      </xdr:nvSpPr>
      <xdr:spPr>
        <a:xfrm>
          <a:off x="7594111" y="1254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112655</xdr:rowOff>
    </xdr:from>
    <xdr:to>
      <xdr:col>55</xdr:col>
      <xdr:colOff>50800</xdr:colOff>
      <xdr:row>76</xdr:row>
      <xdr:rowOff>42805</xdr:rowOff>
    </xdr:to>
    <xdr:sp macro="" textlink="">
      <xdr:nvSpPr>
        <xdr:cNvPr id="423" name="楕円 422"/>
        <xdr:cNvSpPr/>
      </xdr:nvSpPr>
      <xdr:spPr>
        <a:xfrm>
          <a:off x="10426700" y="1297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135532</xdr:rowOff>
    </xdr:from>
    <xdr:ext cx="534377" cy="259045"/>
    <xdr:sp macro="" textlink="">
      <xdr:nvSpPr>
        <xdr:cNvPr id="424" name="普通建設事業費 （ うち新規整備　）該当値テキスト"/>
        <xdr:cNvSpPr txBox="1"/>
      </xdr:nvSpPr>
      <xdr:spPr>
        <a:xfrm>
          <a:off x="10528300" y="12822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102692</xdr:rowOff>
    </xdr:from>
    <xdr:to>
      <xdr:col>50</xdr:col>
      <xdr:colOff>165100</xdr:colOff>
      <xdr:row>75</xdr:row>
      <xdr:rowOff>32842</xdr:rowOff>
    </xdr:to>
    <xdr:sp macro="" textlink="">
      <xdr:nvSpPr>
        <xdr:cNvPr id="425" name="楕円 424"/>
        <xdr:cNvSpPr/>
      </xdr:nvSpPr>
      <xdr:spPr>
        <a:xfrm>
          <a:off x="9588500" y="12789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73</xdr:row>
      <xdr:rowOff>49369</xdr:rowOff>
    </xdr:from>
    <xdr:ext cx="534377" cy="259045"/>
    <xdr:sp macro="" textlink="">
      <xdr:nvSpPr>
        <xdr:cNvPr id="426" name="テキスト ボックス 425"/>
        <xdr:cNvSpPr txBox="1"/>
      </xdr:nvSpPr>
      <xdr:spPr>
        <a:xfrm>
          <a:off x="9372111" y="1256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54000</xdr:rowOff>
    </xdr:from>
    <xdr:to>
      <xdr:col>46</xdr:col>
      <xdr:colOff>38100</xdr:colOff>
      <xdr:row>76</xdr:row>
      <xdr:rowOff>155600</xdr:rowOff>
    </xdr:to>
    <xdr:sp macro="" textlink="">
      <xdr:nvSpPr>
        <xdr:cNvPr id="427" name="楕円 426"/>
        <xdr:cNvSpPr/>
      </xdr:nvSpPr>
      <xdr:spPr>
        <a:xfrm>
          <a:off x="8699500" y="130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146727</xdr:rowOff>
    </xdr:from>
    <xdr:ext cx="534377" cy="259045"/>
    <xdr:sp macro="" textlink="">
      <xdr:nvSpPr>
        <xdr:cNvPr id="428" name="テキスト ボックス 427"/>
        <xdr:cNvSpPr txBox="1"/>
      </xdr:nvSpPr>
      <xdr:spPr>
        <a:xfrm>
          <a:off x="8483111" y="13176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50438</xdr:rowOff>
    </xdr:from>
    <xdr:to>
      <xdr:col>41</xdr:col>
      <xdr:colOff>101600</xdr:colOff>
      <xdr:row>75</xdr:row>
      <xdr:rowOff>152037</xdr:rowOff>
    </xdr:to>
    <xdr:sp macro="" textlink="">
      <xdr:nvSpPr>
        <xdr:cNvPr id="429" name="楕円 428"/>
        <xdr:cNvSpPr/>
      </xdr:nvSpPr>
      <xdr:spPr>
        <a:xfrm>
          <a:off x="7810500" y="1290918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143166</xdr:rowOff>
    </xdr:from>
    <xdr:ext cx="534377" cy="259045"/>
    <xdr:sp macro="" textlink="">
      <xdr:nvSpPr>
        <xdr:cNvPr id="430" name="テキスト ボックス 429"/>
        <xdr:cNvSpPr txBox="1"/>
      </xdr:nvSpPr>
      <xdr:spPr>
        <a:xfrm>
          <a:off x="7594111" y="13001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1" name="直線コネクタ 440"/>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2" name="テキスト ボックス 441"/>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3" name="直線コネクタ 442"/>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4" name="テキスト ボックス 443"/>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5" name="直線コネクタ 444"/>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6" name="テキスト ボックス 445"/>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7" name="直線コネクタ 446"/>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8" name="テキスト ボックス 447"/>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9" name="直線コネクタ 448"/>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0" name="テキスト ボックス 449"/>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2" name="テキスト ボックス 45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129589</xdr:rowOff>
    </xdr:from>
    <xdr:to>
      <xdr:col>54</xdr:col>
      <xdr:colOff>189865</xdr:colOff>
      <xdr:row>98</xdr:row>
      <xdr:rowOff>106949</xdr:rowOff>
    </xdr:to>
    <xdr:cxnSp macro="">
      <xdr:nvCxnSpPr>
        <xdr:cNvPr id="454" name="直線コネクタ 453"/>
        <xdr:cNvCxnSpPr/>
      </xdr:nvCxnSpPr>
      <xdr:spPr>
        <a:xfrm flipV="1">
          <a:off x="10475595" y="15560089"/>
          <a:ext cx="1270" cy="1348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110776</xdr:rowOff>
    </xdr:from>
    <xdr:ext cx="534377" cy="259045"/>
    <xdr:sp macro="" textlink="">
      <xdr:nvSpPr>
        <xdr:cNvPr id="455" name="普通建設事業費 （ うち更新整備　）最小値テキスト"/>
        <xdr:cNvSpPr txBox="1"/>
      </xdr:nvSpPr>
      <xdr:spPr>
        <a:xfrm>
          <a:off x="10528300" y="16912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106949</xdr:rowOff>
    </xdr:from>
    <xdr:to>
      <xdr:col>55</xdr:col>
      <xdr:colOff>88900</xdr:colOff>
      <xdr:row>98</xdr:row>
      <xdr:rowOff>106949</xdr:rowOff>
    </xdr:to>
    <xdr:cxnSp macro="">
      <xdr:nvCxnSpPr>
        <xdr:cNvPr id="456" name="直線コネクタ 455"/>
        <xdr:cNvCxnSpPr/>
      </xdr:nvCxnSpPr>
      <xdr:spPr>
        <a:xfrm>
          <a:off x="10388600" y="16909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76266</xdr:rowOff>
    </xdr:from>
    <xdr:ext cx="599010" cy="259045"/>
    <xdr:sp macro="" textlink="">
      <xdr:nvSpPr>
        <xdr:cNvPr id="457" name="普通建設事業費 （ うち更新整備　）最大値テキスト"/>
        <xdr:cNvSpPr txBox="1"/>
      </xdr:nvSpPr>
      <xdr:spPr>
        <a:xfrm>
          <a:off x="10528300" y="15335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129589</xdr:rowOff>
    </xdr:from>
    <xdr:to>
      <xdr:col>55</xdr:col>
      <xdr:colOff>88900</xdr:colOff>
      <xdr:row>90</xdr:row>
      <xdr:rowOff>129589</xdr:rowOff>
    </xdr:to>
    <xdr:cxnSp macro="">
      <xdr:nvCxnSpPr>
        <xdr:cNvPr id="458" name="直線コネクタ 457"/>
        <xdr:cNvCxnSpPr/>
      </xdr:nvCxnSpPr>
      <xdr:spPr>
        <a:xfrm>
          <a:off x="10388600" y="15560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149476</xdr:rowOff>
    </xdr:from>
    <xdr:to>
      <xdr:col>55</xdr:col>
      <xdr:colOff>0</xdr:colOff>
      <xdr:row>97</xdr:row>
      <xdr:rowOff>9330</xdr:rowOff>
    </xdr:to>
    <xdr:cxnSp macro="">
      <xdr:nvCxnSpPr>
        <xdr:cNvPr id="459" name="直線コネクタ 458"/>
        <xdr:cNvCxnSpPr/>
      </xdr:nvCxnSpPr>
      <xdr:spPr>
        <a:xfrm flipV="1">
          <a:off x="9639300" y="16608676"/>
          <a:ext cx="838200" cy="31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97604</xdr:rowOff>
    </xdr:from>
    <xdr:ext cx="534377" cy="259045"/>
    <xdr:sp macro="" textlink="">
      <xdr:nvSpPr>
        <xdr:cNvPr id="460" name="普通建設事業費 （ うち更新整備　）平均値テキスト"/>
        <xdr:cNvSpPr txBox="1"/>
      </xdr:nvSpPr>
      <xdr:spPr>
        <a:xfrm>
          <a:off x="10528300" y="163853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74727</xdr:rowOff>
    </xdr:from>
    <xdr:to>
      <xdr:col>55</xdr:col>
      <xdr:colOff>50800</xdr:colOff>
      <xdr:row>97</xdr:row>
      <xdr:rowOff>4877</xdr:rowOff>
    </xdr:to>
    <xdr:sp macro="" textlink="">
      <xdr:nvSpPr>
        <xdr:cNvPr id="461" name="フローチャート: 判断 460"/>
        <xdr:cNvSpPr/>
      </xdr:nvSpPr>
      <xdr:spPr>
        <a:xfrm>
          <a:off x="10426700" y="16533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24493</xdr:rowOff>
    </xdr:from>
    <xdr:to>
      <xdr:col>50</xdr:col>
      <xdr:colOff>114300</xdr:colOff>
      <xdr:row>97</xdr:row>
      <xdr:rowOff>9330</xdr:rowOff>
    </xdr:to>
    <xdr:cxnSp macro="">
      <xdr:nvCxnSpPr>
        <xdr:cNvPr id="462" name="直線コネクタ 461"/>
        <xdr:cNvCxnSpPr/>
      </xdr:nvCxnSpPr>
      <xdr:spPr>
        <a:xfrm>
          <a:off x="8750300" y="16483693"/>
          <a:ext cx="889000" cy="156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122115</xdr:rowOff>
    </xdr:from>
    <xdr:to>
      <xdr:col>50</xdr:col>
      <xdr:colOff>165100</xdr:colOff>
      <xdr:row>97</xdr:row>
      <xdr:rowOff>52265</xdr:rowOff>
    </xdr:to>
    <xdr:sp macro="" textlink="">
      <xdr:nvSpPr>
        <xdr:cNvPr id="463" name="フローチャート: 判断 462"/>
        <xdr:cNvSpPr/>
      </xdr:nvSpPr>
      <xdr:spPr>
        <a:xfrm>
          <a:off x="9588500" y="16581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68792</xdr:rowOff>
    </xdr:from>
    <xdr:ext cx="534377" cy="259045"/>
    <xdr:sp macro="" textlink="">
      <xdr:nvSpPr>
        <xdr:cNvPr id="464" name="テキスト ボックス 463"/>
        <xdr:cNvSpPr txBox="1"/>
      </xdr:nvSpPr>
      <xdr:spPr>
        <a:xfrm>
          <a:off x="9372111" y="16356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3271</xdr:rowOff>
    </xdr:from>
    <xdr:to>
      <xdr:col>45</xdr:col>
      <xdr:colOff>177800</xdr:colOff>
      <xdr:row>96</xdr:row>
      <xdr:rowOff>24493</xdr:rowOff>
    </xdr:to>
    <xdr:cxnSp macro="">
      <xdr:nvCxnSpPr>
        <xdr:cNvPr id="465" name="直線コネクタ 464"/>
        <xdr:cNvCxnSpPr/>
      </xdr:nvCxnSpPr>
      <xdr:spPr>
        <a:xfrm>
          <a:off x="7861300" y="16462471"/>
          <a:ext cx="889000" cy="21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23582</xdr:rowOff>
    </xdr:from>
    <xdr:to>
      <xdr:col>46</xdr:col>
      <xdr:colOff>38100</xdr:colOff>
      <xdr:row>97</xdr:row>
      <xdr:rowOff>125182</xdr:rowOff>
    </xdr:to>
    <xdr:sp macro="" textlink="">
      <xdr:nvSpPr>
        <xdr:cNvPr id="466" name="フローチャート: 判断 465"/>
        <xdr:cNvSpPr/>
      </xdr:nvSpPr>
      <xdr:spPr>
        <a:xfrm>
          <a:off x="8699500" y="16654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116309</xdr:rowOff>
    </xdr:from>
    <xdr:ext cx="534377" cy="259045"/>
    <xdr:sp macro="" textlink="">
      <xdr:nvSpPr>
        <xdr:cNvPr id="467" name="テキスト ボックス 466"/>
        <xdr:cNvSpPr txBox="1"/>
      </xdr:nvSpPr>
      <xdr:spPr>
        <a:xfrm>
          <a:off x="8483111" y="16746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17690</xdr:rowOff>
    </xdr:from>
    <xdr:to>
      <xdr:col>41</xdr:col>
      <xdr:colOff>101600</xdr:colOff>
      <xdr:row>97</xdr:row>
      <xdr:rowOff>119290</xdr:rowOff>
    </xdr:to>
    <xdr:sp macro="" textlink="">
      <xdr:nvSpPr>
        <xdr:cNvPr id="468" name="フローチャート: 判断 467"/>
        <xdr:cNvSpPr/>
      </xdr:nvSpPr>
      <xdr:spPr>
        <a:xfrm>
          <a:off x="7810500" y="1664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110417</xdr:rowOff>
    </xdr:from>
    <xdr:ext cx="534377" cy="259045"/>
    <xdr:sp macro="" textlink="">
      <xdr:nvSpPr>
        <xdr:cNvPr id="469" name="テキスト ボックス 468"/>
        <xdr:cNvSpPr txBox="1"/>
      </xdr:nvSpPr>
      <xdr:spPr>
        <a:xfrm>
          <a:off x="7594111" y="16741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0" name="テキスト ボックス 469"/>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1" name="テキスト ボックス 470"/>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2" name="テキスト ボックス 471"/>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3" name="テキスト ボックス 472"/>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4" name="テキスト ボックス 473"/>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98676</xdr:rowOff>
    </xdr:from>
    <xdr:to>
      <xdr:col>55</xdr:col>
      <xdr:colOff>50800</xdr:colOff>
      <xdr:row>97</xdr:row>
      <xdr:rowOff>28826</xdr:rowOff>
    </xdr:to>
    <xdr:sp macro="" textlink="">
      <xdr:nvSpPr>
        <xdr:cNvPr id="475" name="楕円 474"/>
        <xdr:cNvSpPr/>
      </xdr:nvSpPr>
      <xdr:spPr>
        <a:xfrm>
          <a:off x="10426700" y="16557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77103</xdr:rowOff>
    </xdr:from>
    <xdr:ext cx="534377" cy="259045"/>
    <xdr:sp macro="" textlink="">
      <xdr:nvSpPr>
        <xdr:cNvPr id="476" name="普通建設事業費 （ うち更新整備　）該当値テキスト"/>
        <xdr:cNvSpPr txBox="1"/>
      </xdr:nvSpPr>
      <xdr:spPr>
        <a:xfrm>
          <a:off x="10528300" y="16536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129980</xdr:rowOff>
    </xdr:from>
    <xdr:to>
      <xdr:col>50</xdr:col>
      <xdr:colOff>165100</xdr:colOff>
      <xdr:row>97</xdr:row>
      <xdr:rowOff>60130</xdr:rowOff>
    </xdr:to>
    <xdr:sp macro="" textlink="">
      <xdr:nvSpPr>
        <xdr:cNvPr id="477" name="楕円 476"/>
        <xdr:cNvSpPr/>
      </xdr:nvSpPr>
      <xdr:spPr>
        <a:xfrm>
          <a:off x="9588500" y="16589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51257</xdr:rowOff>
    </xdr:from>
    <xdr:ext cx="534377" cy="259045"/>
    <xdr:sp macro="" textlink="">
      <xdr:nvSpPr>
        <xdr:cNvPr id="478" name="テキスト ボックス 477"/>
        <xdr:cNvSpPr txBox="1"/>
      </xdr:nvSpPr>
      <xdr:spPr>
        <a:xfrm>
          <a:off x="9372111" y="16681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145143</xdr:rowOff>
    </xdr:from>
    <xdr:to>
      <xdr:col>46</xdr:col>
      <xdr:colOff>38100</xdr:colOff>
      <xdr:row>96</xdr:row>
      <xdr:rowOff>75293</xdr:rowOff>
    </xdr:to>
    <xdr:sp macro="" textlink="">
      <xdr:nvSpPr>
        <xdr:cNvPr id="479" name="楕円 478"/>
        <xdr:cNvSpPr/>
      </xdr:nvSpPr>
      <xdr:spPr>
        <a:xfrm>
          <a:off x="8699500" y="16432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91820</xdr:rowOff>
    </xdr:from>
    <xdr:ext cx="534377" cy="259045"/>
    <xdr:sp macro="" textlink="">
      <xdr:nvSpPr>
        <xdr:cNvPr id="480" name="テキスト ボックス 479"/>
        <xdr:cNvSpPr txBox="1"/>
      </xdr:nvSpPr>
      <xdr:spPr>
        <a:xfrm>
          <a:off x="8483111" y="16208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123921</xdr:rowOff>
    </xdr:from>
    <xdr:to>
      <xdr:col>41</xdr:col>
      <xdr:colOff>101600</xdr:colOff>
      <xdr:row>96</xdr:row>
      <xdr:rowOff>54071</xdr:rowOff>
    </xdr:to>
    <xdr:sp macro="" textlink="">
      <xdr:nvSpPr>
        <xdr:cNvPr id="481" name="楕円 480"/>
        <xdr:cNvSpPr/>
      </xdr:nvSpPr>
      <xdr:spPr>
        <a:xfrm>
          <a:off x="7810500" y="16411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70598</xdr:rowOff>
    </xdr:from>
    <xdr:ext cx="534377" cy="259045"/>
    <xdr:sp macro="" textlink="">
      <xdr:nvSpPr>
        <xdr:cNvPr id="482" name="テキスト ボックス 481"/>
        <xdr:cNvSpPr txBox="1"/>
      </xdr:nvSpPr>
      <xdr:spPr>
        <a:xfrm>
          <a:off x="7594111" y="16186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3" name="正方形/長方形 482"/>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4" name="正方形/長方形 483"/>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5" name="正方形/長方形 484"/>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6" name="正方形/長方形 485"/>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7" name="正方形/長方形 486"/>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8" name="正方形/長方形 487"/>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9" name="正方形/長方形 488"/>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0" name="正方形/長方形 489"/>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1" name="テキスト ボックス 490"/>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2" name="直線コネクタ 491"/>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3" name="直線コネクタ 492"/>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4" name="テキスト ボックス 493"/>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5" name="直線コネクタ 494"/>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6" name="テキスト ボックス 495"/>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7" name="直線コネクタ 496"/>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498" name="テキスト ボックス 497"/>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499" name="直線コネクタ 498"/>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0" name="テキスト ボックス 499"/>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1" name="直線コネクタ 500"/>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2" name="テキスト ボックス 501"/>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3" name="直線コネクタ 502"/>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4" name="テキスト ボックス 503"/>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6" name="テキスト ボックス 505"/>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38670</xdr:rowOff>
    </xdr:from>
    <xdr:to>
      <xdr:col>85</xdr:col>
      <xdr:colOff>126364</xdr:colOff>
      <xdr:row>39</xdr:row>
      <xdr:rowOff>98878</xdr:rowOff>
    </xdr:to>
    <xdr:cxnSp macro="">
      <xdr:nvCxnSpPr>
        <xdr:cNvPr id="508" name="直線コネクタ 507"/>
        <xdr:cNvCxnSpPr/>
      </xdr:nvCxnSpPr>
      <xdr:spPr>
        <a:xfrm flipV="1">
          <a:off x="16317595" y="5353620"/>
          <a:ext cx="1269" cy="1431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09" name="災害復旧事業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0" name="直線コネクタ 509"/>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156797</xdr:rowOff>
    </xdr:from>
    <xdr:ext cx="599010" cy="259045"/>
    <xdr:sp macro="" textlink="">
      <xdr:nvSpPr>
        <xdr:cNvPr id="511" name="災害復旧事業費最大値テキスト"/>
        <xdr:cNvSpPr txBox="1"/>
      </xdr:nvSpPr>
      <xdr:spPr>
        <a:xfrm>
          <a:off x="16370300" y="51288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131,531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38670</xdr:rowOff>
    </xdr:from>
    <xdr:to>
      <xdr:col>86</xdr:col>
      <xdr:colOff>25400</xdr:colOff>
      <xdr:row>31</xdr:row>
      <xdr:rowOff>38670</xdr:rowOff>
    </xdr:to>
    <xdr:cxnSp macro="">
      <xdr:nvCxnSpPr>
        <xdr:cNvPr id="512" name="直線コネクタ 511"/>
        <xdr:cNvCxnSpPr/>
      </xdr:nvCxnSpPr>
      <xdr:spPr>
        <a:xfrm>
          <a:off x="16230600" y="5353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100674</xdr:rowOff>
    </xdr:from>
    <xdr:to>
      <xdr:col>85</xdr:col>
      <xdr:colOff>127000</xdr:colOff>
      <xdr:row>38</xdr:row>
      <xdr:rowOff>139385</xdr:rowOff>
    </xdr:to>
    <xdr:cxnSp macro="">
      <xdr:nvCxnSpPr>
        <xdr:cNvPr id="513" name="直線コネクタ 512"/>
        <xdr:cNvCxnSpPr/>
      </xdr:nvCxnSpPr>
      <xdr:spPr>
        <a:xfrm>
          <a:off x="15481300" y="6615774"/>
          <a:ext cx="838200" cy="38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115181</xdr:rowOff>
    </xdr:from>
    <xdr:ext cx="469744" cy="259045"/>
    <xdr:sp macro="" textlink="">
      <xdr:nvSpPr>
        <xdr:cNvPr id="514" name="災害復旧事業費平均値テキスト"/>
        <xdr:cNvSpPr txBox="1"/>
      </xdr:nvSpPr>
      <xdr:spPr>
        <a:xfrm>
          <a:off x="16370300" y="66302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136754</xdr:rowOff>
    </xdr:from>
    <xdr:to>
      <xdr:col>85</xdr:col>
      <xdr:colOff>177800</xdr:colOff>
      <xdr:row>39</xdr:row>
      <xdr:rowOff>66904</xdr:rowOff>
    </xdr:to>
    <xdr:sp macro="" textlink="">
      <xdr:nvSpPr>
        <xdr:cNvPr id="515" name="フローチャート: 判断 514"/>
        <xdr:cNvSpPr/>
      </xdr:nvSpPr>
      <xdr:spPr>
        <a:xfrm>
          <a:off x="16268700" y="6651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69073</xdr:rowOff>
    </xdr:from>
    <xdr:to>
      <xdr:col>81</xdr:col>
      <xdr:colOff>50800</xdr:colOff>
      <xdr:row>38</xdr:row>
      <xdr:rowOff>100674</xdr:rowOff>
    </xdr:to>
    <xdr:cxnSp macro="">
      <xdr:nvCxnSpPr>
        <xdr:cNvPr id="516" name="直線コネクタ 515"/>
        <xdr:cNvCxnSpPr/>
      </xdr:nvCxnSpPr>
      <xdr:spPr>
        <a:xfrm>
          <a:off x="14592300" y="6412723"/>
          <a:ext cx="8890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170401</xdr:rowOff>
    </xdr:from>
    <xdr:to>
      <xdr:col>81</xdr:col>
      <xdr:colOff>101600</xdr:colOff>
      <xdr:row>39</xdr:row>
      <xdr:rowOff>100551</xdr:rowOff>
    </xdr:to>
    <xdr:sp macro="" textlink="">
      <xdr:nvSpPr>
        <xdr:cNvPr id="517" name="フローチャート: 判断 516"/>
        <xdr:cNvSpPr/>
      </xdr:nvSpPr>
      <xdr:spPr>
        <a:xfrm>
          <a:off x="15430500" y="6685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91678</xdr:rowOff>
    </xdr:from>
    <xdr:ext cx="469744" cy="259045"/>
    <xdr:sp macro="" textlink="">
      <xdr:nvSpPr>
        <xdr:cNvPr id="518" name="テキスト ボックス 517"/>
        <xdr:cNvSpPr txBox="1"/>
      </xdr:nvSpPr>
      <xdr:spPr>
        <a:xfrm>
          <a:off x="15246428" y="6778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69073</xdr:rowOff>
    </xdr:from>
    <xdr:to>
      <xdr:col>76</xdr:col>
      <xdr:colOff>114300</xdr:colOff>
      <xdr:row>38</xdr:row>
      <xdr:rowOff>38082</xdr:rowOff>
    </xdr:to>
    <xdr:cxnSp macro="">
      <xdr:nvCxnSpPr>
        <xdr:cNvPr id="519" name="直線コネクタ 518"/>
        <xdr:cNvCxnSpPr/>
      </xdr:nvCxnSpPr>
      <xdr:spPr>
        <a:xfrm flipV="1">
          <a:off x="13703300" y="6412723"/>
          <a:ext cx="889000" cy="140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1531</xdr:rowOff>
    </xdr:from>
    <xdr:to>
      <xdr:col>76</xdr:col>
      <xdr:colOff>165100</xdr:colOff>
      <xdr:row>39</xdr:row>
      <xdr:rowOff>103131</xdr:rowOff>
    </xdr:to>
    <xdr:sp macro="" textlink="">
      <xdr:nvSpPr>
        <xdr:cNvPr id="520" name="フローチャート: 判断 519"/>
        <xdr:cNvSpPr/>
      </xdr:nvSpPr>
      <xdr:spPr>
        <a:xfrm>
          <a:off x="14541500" y="668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94258</xdr:rowOff>
    </xdr:from>
    <xdr:ext cx="469744" cy="259045"/>
    <xdr:sp macro="" textlink="">
      <xdr:nvSpPr>
        <xdr:cNvPr id="521" name="テキスト ボックス 520"/>
        <xdr:cNvSpPr txBox="1"/>
      </xdr:nvSpPr>
      <xdr:spPr>
        <a:xfrm>
          <a:off x="14357428" y="6780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38082</xdr:rowOff>
    </xdr:from>
    <xdr:to>
      <xdr:col>71</xdr:col>
      <xdr:colOff>177800</xdr:colOff>
      <xdr:row>39</xdr:row>
      <xdr:rowOff>68192</xdr:rowOff>
    </xdr:to>
    <xdr:cxnSp macro="">
      <xdr:nvCxnSpPr>
        <xdr:cNvPr id="522" name="直線コネクタ 521"/>
        <xdr:cNvCxnSpPr/>
      </xdr:nvCxnSpPr>
      <xdr:spPr>
        <a:xfrm flipV="1">
          <a:off x="12814300" y="6553182"/>
          <a:ext cx="889000" cy="201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136275</xdr:rowOff>
    </xdr:from>
    <xdr:to>
      <xdr:col>72</xdr:col>
      <xdr:colOff>38100</xdr:colOff>
      <xdr:row>39</xdr:row>
      <xdr:rowOff>66425</xdr:rowOff>
    </xdr:to>
    <xdr:sp macro="" textlink="">
      <xdr:nvSpPr>
        <xdr:cNvPr id="523" name="フローチャート: 判断 522"/>
        <xdr:cNvSpPr/>
      </xdr:nvSpPr>
      <xdr:spPr>
        <a:xfrm>
          <a:off x="13652500" y="6651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57552</xdr:rowOff>
    </xdr:from>
    <xdr:ext cx="469744" cy="259045"/>
    <xdr:sp macro="" textlink="">
      <xdr:nvSpPr>
        <xdr:cNvPr id="524" name="テキスト ボックス 523"/>
        <xdr:cNvSpPr txBox="1"/>
      </xdr:nvSpPr>
      <xdr:spPr>
        <a:xfrm>
          <a:off x="13468428" y="6744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140389</xdr:rowOff>
    </xdr:from>
    <xdr:to>
      <xdr:col>67</xdr:col>
      <xdr:colOff>101600</xdr:colOff>
      <xdr:row>39</xdr:row>
      <xdr:rowOff>70539</xdr:rowOff>
    </xdr:to>
    <xdr:sp macro="" textlink="">
      <xdr:nvSpPr>
        <xdr:cNvPr id="525" name="フローチャート: 判断 524"/>
        <xdr:cNvSpPr/>
      </xdr:nvSpPr>
      <xdr:spPr>
        <a:xfrm>
          <a:off x="12763500" y="6655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87066</xdr:rowOff>
    </xdr:from>
    <xdr:ext cx="469744" cy="259045"/>
    <xdr:sp macro="" textlink="">
      <xdr:nvSpPr>
        <xdr:cNvPr id="526" name="テキスト ボックス 525"/>
        <xdr:cNvSpPr txBox="1"/>
      </xdr:nvSpPr>
      <xdr:spPr>
        <a:xfrm>
          <a:off x="12579428" y="6430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7" name="テキスト ボックス 526"/>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8" name="テキスト ボックス 527"/>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9" name="テキスト ボックス 528"/>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0" name="テキスト ボックス 529"/>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1" name="テキスト ボックス 530"/>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88585</xdr:rowOff>
    </xdr:from>
    <xdr:to>
      <xdr:col>85</xdr:col>
      <xdr:colOff>177800</xdr:colOff>
      <xdr:row>39</xdr:row>
      <xdr:rowOff>18735</xdr:rowOff>
    </xdr:to>
    <xdr:sp macro="" textlink="">
      <xdr:nvSpPr>
        <xdr:cNvPr id="532" name="楕円 531"/>
        <xdr:cNvSpPr/>
      </xdr:nvSpPr>
      <xdr:spPr>
        <a:xfrm>
          <a:off x="16268700" y="660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111461</xdr:rowOff>
    </xdr:from>
    <xdr:ext cx="534377" cy="259045"/>
    <xdr:sp macro="" textlink="">
      <xdr:nvSpPr>
        <xdr:cNvPr id="533" name="災害復旧事業費該当値テキスト"/>
        <xdr:cNvSpPr txBox="1"/>
      </xdr:nvSpPr>
      <xdr:spPr>
        <a:xfrm>
          <a:off x="16370300" y="6455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49874</xdr:rowOff>
    </xdr:from>
    <xdr:to>
      <xdr:col>81</xdr:col>
      <xdr:colOff>101600</xdr:colOff>
      <xdr:row>38</xdr:row>
      <xdr:rowOff>151474</xdr:rowOff>
    </xdr:to>
    <xdr:sp macro="" textlink="">
      <xdr:nvSpPr>
        <xdr:cNvPr id="534" name="楕円 533"/>
        <xdr:cNvSpPr/>
      </xdr:nvSpPr>
      <xdr:spPr>
        <a:xfrm>
          <a:off x="15430500" y="6564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168002</xdr:rowOff>
    </xdr:from>
    <xdr:ext cx="534377" cy="259045"/>
    <xdr:sp macro="" textlink="">
      <xdr:nvSpPr>
        <xdr:cNvPr id="535" name="テキスト ボックス 534"/>
        <xdr:cNvSpPr txBox="1"/>
      </xdr:nvSpPr>
      <xdr:spPr>
        <a:xfrm>
          <a:off x="15214111" y="6340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18273</xdr:rowOff>
    </xdr:from>
    <xdr:to>
      <xdr:col>76</xdr:col>
      <xdr:colOff>165100</xdr:colOff>
      <xdr:row>37</xdr:row>
      <xdr:rowOff>119873</xdr:rowOff>
    </xdr:to>
    <xdr:sp macro="" textlink="">
      <xdr:nvSpPr>
        <xdr:cNvPr id="536" name="楕円 535"/>
        <xdr:cNvSpPr/>
      </xdr:nvSpPr>
      <xdr:spPr>
        <a:xfrm>
          <a:off x="14541500" y="6361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136400</xdr:rowOff>
    </xdr:from>
    <xdr:ext cx="534377" cy="259045"/>
    <xdr:sp macro="" textlink="">
      <xdr:nvSpPr>
        <xdr:cNvPr id="537" name="テキスト ボックス 536"/>
        <xdr:cNvSpPr txBox="1"/>
      </xdr:nvSpPr>
      <xdr:spPr>
        <a:xfrm>
          <a:off x="14325111" y="6137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158732</xdr:rowOff>
    </xdr:from>
    <xdr:to>
      <xdr:col>72</xdr:col>
      <xdr:colOff>38100</xdr:colOff>
      <xdr:row>38</xdr:row>
      <xdr:rowOff>88881</xdr:rowOff>
    </xdr:to>
    <xdr:sp macro="" textlink="">
      <xdr:nvSpPr>
        <xdr:cNvPr id="538" name="楕円 537"/>
        <xdr:cNvSpPr/>
      </xdr:nvSpPr>
      <xdr:spPr>
        <a:xfrm>
          <a:off x="13652500" y="650238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105409</xdr:rowOff>
    </xdr:from>
    <xdr:ext cx="534377" cy="259045"/>
    <xdr:sp macro="" textlink="">
      <xdr:nvSpPr>
        <xdr:cNvPr id="539" name="テキスト ボックス 538"/>
        <xdr:cNvSpPr txBox="1"/>
      </xdr:nvSpPr>
      <xdr:spPr>
        <a:xfrm>
          <a:off x="13436111" y="6277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17392</xdr:rowOff>
    </xdr:from>
    <xdr:to>
      <xdr:col>67</xdr:col>
      <xdr:colOff>101600</xdr:colOff>
      <xdr:row>39</xdr:row>
      <xdr:rowOff>118992</xdr:rowOff>
    </xdr:to>
    <xdr:sp macro="" textlink="">
      <xdr:nvSpPr>
        <xdr:cNvPr id="540" name="楕円 539"/>
        <xdr:cNvSpPr/>
      </xdr:nvSpPr>
      <xdr:spPr>
        <a:xfrm>
          <a:off x="12763500" y="670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110119</xdr:rowOff>
    </xdr:from>
    <xdr:ext cx="469744" cy="259045"/>
    <xdr:sp macro="" textlink="">
      <xdr:nvSpPr>
        <xdr:cNvPr id="541" name="テキスト ボックス 540"/>
        <xdr:cNvSpPr txBox="1"/>
      </xdr:nvSpPr>
      <xdr:spPr>
        <a:xfrm>
          <a:off x="12579428" y="6796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0" name="テキスト ボックス 549"/>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2" name="直線コネクタ 551"/>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3" name="テキスト ボックス 552"/>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4" name="直線コネクタ 553"/>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5" name="テキスト ボックス 554"/>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6"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7" name="直線コネクタ 556"/>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8"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9" name="直線コネクタ 558"/>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0"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1" name="直線コネクタ 560"/>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2" name="直線コネクタ 561"/>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3"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4" name="フローチャート: 判断 563"/>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5" name="直線コネクタ 564"/>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6" name="フローチャート: 判断 565"/>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7" name="テキスト ボックス 566"/>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8" name="直線コネクタ 567"/>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9" name="フローチャート: 判断 568"/>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0" name="テキスト ボックス 569"/>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1" name="直線コネクタ 570"/>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2" name="フローチャート: 判断 571"/>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3" name="テキスト ボックス 572"/>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4" name="フローチャート: 判断 573"/>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5" name="テキスト ボックス 574"/>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6" name="テキスト ボックス 575"/>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7" name="テキスト ボックス 576"/>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8" name="テキスト ボックス 577"/>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9" name="テキスト ボックス 578"/>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0" name="テキスト ボックス 579"/>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1" name="楕円 580"/>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2"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3" name="楕円 582"/>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4" name="テキスト ボックス 583"/>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5" name="楕円 584"/>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6" name="テキスト ボックス 585"/>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7" name="楕円 586"/>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8" name="テキスト ボックス 587"/>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9" name="楕円 588"/>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0" name="テキスト ボックス 589"/>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1" name="正方形/長方形 59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2" name="正方形/長方形 591"/>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3" name="正方形/長方形 592"/>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4" name="正方形/長方形 593"/>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5" name="正方形/長方形 594"/>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6" name="正方形/長方形 595"/>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7" name="正方形/長方形 596"/>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8" name="正方形/長方形 597"/>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9" name="テキスト ボックス 598"/>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0" name="直線コネクタ 599"/>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1" name="直線コネクタ 600"/>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2" name="テキスト ボックス 601"/>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3" name="直線コネクタ 602"/>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04" name="テキスト ボックス 603"/>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5" name="直線コネクタ 604"/>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06" name="テキスト ボックス 605"/>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07" name="直線コネクタ 606"/>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08" name="テキスト ボックス 607"/>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09" name="直線コネクタ 608"/>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0" name="テキスト ボックス 609"/>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1" name="直線コネクタ 610"/>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2" name="テキスト ボックス 611"/>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3" name="直線コネクタ 61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4" name="テキスト ボックス 61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5"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44014</xdr:rowOff>
    </xdr:from>
    <xdr:to>
      <xdr:col>85</xdr:col>
      <xdr:colOff>126364</xdr:colOff>
      <xdr:row>78</xdr:row>
      <xdr:rowOff>29601</xdr:rowOff>
    </xdr:to>
    <xdr:cxnSp macro="">
      <xdr:nvCxnSpPr>
        <xdr:cNvPr id="616" name="直線コネクタ 615"/>
        <xdr:cNvCxnSpPr/>
      </xdr:nvCxnSpPr>
      <xdr:spPr>
        <a:xfrm flipV="1">
          <a:off x="16317595" y="12045514"/>
          <a:ext cx="1269" cy="13571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33428</xdr:rowOff>
    </xdr:from>
    <xdr:ext cx="534377" cy="259045"/>
    <xdr:sp macro="" textlink="">
      <xdr:nvSpPr>
        <xdr:cNvPr id="617" name="公債費最小値テキスト"/>
        <xdr:cNvSpPr txBox="1"/>
      </xdr:nvSpPr>
      <xdr:spPr>
        <a:xfrm>
          <a:off x="16370300" y="13406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29601</xdr:rowOff>
    </xdr:from>
    <xdr:to>
      <xdr:col>86</xdr:col>
      <xdr:colOff>25400</xdr:colOff>
      <xdr:row>78</xdr:row>
      <xdr:rowOff>29601</xdr:rowOff>
    </xdr:to>
    <xdr:cxnSp macro="">
      <xdr:nvCxnSpPr>
        <xdr:cNvPr id="618" name="直線コネクタ 617"/>
        <xdr:cNvCxnSpPr/>
      </xdr:nvCxnSpPr>
      <xdr:spPr>
        <a:xfrm>
          <a:off x="16230600" y="13402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162141</xdr:rowOff>
    </xdr:from>
    <xdr:ext cx="599010" cy="259045"/>
    <xdr:sp macro="" textlink="">
      <xdr:nvSpPr>
        <xdr:cNvPr id="619" name="公債費最大値テキスト"/>
        <xdr:cNvSpPr txBox="1"/>
      </xdr:nvSpPr>
      <xdr:spPr>
        <a:xfrm>
          <a:off x="16370300" y="11820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44014</xdr:rowOff>
    </xdr:from>
    <xdr:to>
      <xdr:col>86</xdr:col>
      <xdr:colOff>25400</xdr:colOff>
      <xdr:row>70</xdr:row>
      <xdr:rowOff>44014</xdr:rowOff>
    </xdr:to>
    <xdr:cxnSp macro="">
      <xdr:nvCxnSpPr>
        <xdr:cNvPr id="620" name="直線コネクタ 619"/>
        <xdr:cNvCxnSpPr/>
      </xdr:nvCxnSpPr>
      <xdr:spPr>
        <a:xfrm>
          <a:off x="16230600" y="12045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44014</xdr:rowOff>
    </xdr:from>
    <xdr:to>
      <xdr:col>85</xdr:col>
      <xdr:colOff>127000</xdr:colOff>
      <xdr:row>71</xdr:row>
      <xdr:rowOff>29656</xdr:rowOff>
    </xdr:to>
    <xdr:cxnSp macro="">
      <xdr:nvCxnSpPr>
        <xdr:cNvPr id="621" name="直線コネクタ 620"/>
        <xdr:cNvCxnSpPr/>
      </xdr:nvCxnSpPr>
      <xdr:spPr>
        <a:xfrm flipV="1">
          <a:off x="15481300" y="12045514"/>
          <a:ext cx="838200" cy="157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59772</xdr:rowOff>
    </xdr:from>
    <xdr:ext cx="534377" cy="259045"/>
    <xdr:sp macro="" textlink="">
      <xdr:nvSpPr>
        <xdr:cNvPr id="622" name="公債費平均値テキスト"/>
        <xdr:cNvSpPr txBox="1"/>
      </xdr:nvSpPr>
      <xdr:spPr>
        <a:xfrm>
          <a:off x="16370300" y="127470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81345</xdr:rowOff>
    </xdr:from>
    <xdr:to>
      <xdr:col>85</xdr:col>
      <xdr:colOff>177800</xdr:colOff>
      <xdr:row>75</xdr:row>
      <xdr:rowOff>11495</xdr:rowOff>
    </xdr:to>
    <xdr:sp macro="" textlink="">
      <xdr:nvSpPr>
        <xdr:cNvPr id="623" name="フローチャート: 判断 622"/>
        <xdr:cNvSpPr/>
      </xdr:nvSpPr>
      <xdr:spPr>
        <a:xfrm>
          <a:off x="16268700" y="12768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71</xdr:row>
      <xdr:rowOff>29656</xdr:rowOff>
    </xdr:from>
    <xdr:to>
      <xdr:col>81</xdr:col>
      <xdr:colOff>50800</xdr:colOff>
      <xdr:row>71</xdr:row>
      <xdr:rowOff>120672</xdr:rowOff>
    </xdr:to>
    <xdr:cxnSp macro="">
      <xdr:nvCxnSpPr>
        <xdr:cNvPr id="624" name="直線コネクタ 623"/>
        <xdr:cNvCxnSpPr/>
      </xdr:nvCxnSpPr>
      <xdr:spPr>
        <a:xfrm flipV="1">
          <a:off x="14592300" y="12202606"/>
          <a:ext cx="889000" cy="91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74</xdr:row>
      <xdr:rowOff>72451</xdr:rowOff>
    </xdr:from>
    <xdr:to>
      <xdr:col>81</xdr:col>
      <xdr:colOff>101600</xdr:colOff>
      <xdr:row>75</xdr:row>
      <xdr:rowOff>2601</xdr:rowOff>
    </xdr:to>
    <xdr:sp macro="" textlink="">
      <xdr:nvSpPr>
        <xdr:cNvPr id="625" name="フローチャート: 判断 624"/>
        <xdr:cNvSpPr/>
      </xdr:nvSpPr>
      <xdr:spPr>
        <a:xfrm>
          <a:off x="15430500" y="12759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165178</xdr:rowOff>
    </xdr:from>
    <xdr:ext cx="534377" cy="259045"/>
    <xdr:sp macro="" textlink="">
      <xdr:nvSpPr>
        <xdr:cNvPr id="626" name="テキスト ボックス 625"/>
        <xdr:cNvSpPr txBox="1"/>
      </xdr:nvSpPr>
      <xdr:spPr>
        <a:xfrm>
          <a:off x="15214111" y="12852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71</xdr:row>
      <xdr:rowOff>69084</xdr:rowOff>
    </xdr:from>
    <xdr:to>
      <xdr:col>76</xdr:col>
      <xdr:colOff>114300</xdr:colOff>
      <xdr:row>71</xdr:row>
      <xdr:rowOff>120672</xdr:rowOff>
    </xdr:to>
    <xdr:cxnSp macro="">
      <xdr:nvCxnSpPr>
        <xdr:cNvPr id="627" name="直線コネクタ 626"/>
        <xdr:cNvCxnSpPr/>
      </xdr:nvCxnSpPr>
      <xdr:spPr>
        <a:xfrm>
          <a:off x="13703300" y="12242034"/>
          <a:ext cx="889000" cy="51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74</xdr:row>
      <xdr:rowOff>34896</xdr:rowOff>
    </xdr:from>
    <xdr:to>
      <xdr:col>76</xdr:col>
      <xdr:colOff>165100</xdr:colOff>
      <xdr:row>74</xdr:row>
      <xdr:rowOff>136496</xdr:rowOff>
    </xdr:to>
    <xdr:sp macro="" textlink="">
      <xdr:nvSpPr>
        <xdr:cNvPr id="628" name="フローチャート: 判断 627"/>
        <xdr:cNvSpPr/>
      </xdr:nvSpPr>
      <xdr:spPr>
        <a:xfrm>
          <a:off x="14541500" y="12722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127623</xdr:rowOff>
    </xdr:from>
    <xdr:ext cx="534377" cy="259045"/>
    <xdr:sp macro="" textlink="">
      <xdr:nvSpPr>
        <xdr:cNvPr id="629" name="テキスト ボックス 628"/>
        <xdr:cNvSpPr txBox="1"/>
      </xdr:nvSpPr>
      <xdr:spPr>
        <a:xfrm>
          <a:off x="14325111" y="12814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5044</xdr:rowOff>
    </xdr:from>
    <xdr:to>
      <xdr:col>71</xdr:col>
      <xdr:colOff>177800</xdr:colOff>
      <xdr:row>71</xdr:row>
      <xdr:rowOff>69084</xdr:rowOff>
    </xdr:to>
    <xdr:cxnSp macro="">
      <xdr:nvCxnSpPr>
        <xdr:cNvPr id="630" name="直線コネクタ 629"/>
        <xdr:cNvCxnSpPr/>
      </xdr:nvCxnSpPr>
      <xdr:spPr>
        <a:xfrm>
          <a:off x="12814300" y="12177994"/>
          <a:ext cx="889000" cy="64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74</xdr:row>
      <xdr:rowOff>19296</xdr:rowOff>
    </xdr:from>
    <xdr:to>
      <xdr:col>72</xdr:col>
      <xdr:colOff>38100</xdr:colOff>
      <xdr:row>74</xdr:row>
      <xdr:rowOff>120896</xdr:rowOff>
    </xdr:to>
    <xdr:sp macro="" textlink="">
      <xdr:nvSpPr>
        <xdr:cNvPr id="631" name="フローチャート: 判断 630"/>
        <xdr:cNvSpPr/>
      </xdr:nvSpPr>
      <xdr:spPr>
        <a:xfrm>
          <a:off x="13652500" y="1270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112023</xdr:rowOff>
    </xdr:from>
    <xdr:ext cx="534377" cy="259045"/>
    <xdr:sp macro="" textlink="">
      <xdr:nvSpPr>
        <xdr:cNvPr id="632" name="テキスト ボックス 631"/>
        <xdr:cNvSpPr txBox="1"/>
      </xdr:nvSpPr>
      <xdr:spPr>
        <a:xfrm>
          <a:off x="13436111" y="12799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2783</xdr:rowOff>
    </xdr:from>
    <xdr:to>
      <xdr:col>67</xdr:col>
      <xdr:colOff>101600</xdr:colOff>
      <xdr:row>74</xdr:row>
      <xdr:rowOff>104383</xdr:rowOff>
    </xdr:to>
    <xdr:sp macro="" textlink="">
      <xdr:nvSpPr>
        <xdr:cNvPr id="633" name="フローチャート: 判断 632"/>
        <xdr:cNvSpPr/>
      </xdr:nvSpPr>
      <xdr:spPr>
        <a:xfrm>
          <a:off x="12763500" y="1269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95510</xdr:rowOff>
    </xdr:from>
    <xdr:ext cx="534377" cy="259045"/>
    <xdr:sp macro="" textlink="">
      <xdr:nvSpPr>
        <xdr:cNvPr id="634" name="テキスト ボックス 633"/>
        <xdr:cNvSpPr txBox="1"/>
      </xdr:nvSpPr>
      <xdr:spPr>
        <a:xfrm>
          <a:off x="12547111" y="1278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5" name="テキスト ボックス 63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6" name="テキスト ボックス 63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7" name="テキスト ボックス 63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8" name="テキスト ボックス 63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9" name="テキスト ボックス 63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69</xdr:row>
      <xdr:rowOff>164664</xdr:rowOff>
    </xdr:from>
    <xdr:to>
      <xdr:col>85</xdr:col>
      <xdr:colOff>177800</xdr:colOff>
      <xdr:row>70</xdr:row>
      <xdr:rowOff>94814</xdr:rowOff>
    </xdr:to>
    <xdr:sp macro="" textlink="">
      <xdr:nvSpPr>
        <xdr:cNvPr id="640" name="楕円 639"/>
        <xdr:cNvSpPr/>
      </xdr:nvSpPr>
      <xdr:spPr>
        <a:xfrm>
          <a:off x="16268700" y="11994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69</xdr:row>
      <xdr:rowOff>117691</xdr:rowOff>
    </xdr:from>
    <xdr:ext cx="599010" cy="259045"/>
    <xdr:sp macro="" textlink="">
      <xdr:nvSpPr>
        <xdr:cNvPr id="641" name="公債費該当値テキスト"/>
        <xdr:cNvSpPr txBox="1"/>
      </xdr:nvSpPr>
      <xdr:spPr>
        <a:xfrm>
          <a:off x="16370300" y="11947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70</xdr:row>
      <xdr:rowOff>150306</xdr:rowOff>
    </xdr:from>
    <xdr:to>
      <xdr:col>81</xdr:col>
      <xdr:colOff>101600</xdr:colOff>
      <xdr:row>71</xdr:row>
      <xdr:rowOff>80456</xdr:rowOff>
    </xdr:to>
    <xdr:sp macro="" textlink="">
      <xdr:nvSpPr>
        <xdr:cNvPr id="642" name="楕円 641"/>
        <xdr:cNvSpPr/>
      </xdr:nvSpPr>
      <xdr:spPr>
        <a:xfrm>
          <a:off x="15430500" y="12151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69</xdr:row>
      <xdr:rowOff>96983</xdr:rowOff>
    </xdr:from>
    <xdr:ext cx="599010" cy="259045"/>
    <xdr:sp macro="" textlink="">
      <xdr:nvSpPr>
        <xdr:cNvPr id="643" name="テキスト ボックス 642"/>
        <xdr:cNvSpPr txBox="1"/>
      </xdr:nvSpPr>
      <xdr:spPr>
        <a:xfrm>
          <a:off x="15181795" y="11927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71</xdr:row>
      <xdr:rowOff>69872</xdr:rowOff>
    </xdr:from>
    <xdr:to>
      <xdr:col>76</xdr:col>
      <xdr:colOff>165100</xdr:colOff>
      <xdr:row>72</xdr:row>
      <xdr:rowOff>22</xdr:rowOff>
    </xdr:to>
    <xdr:sp macro="" textlink="">
      <xdr:nvSpPr>
        <xdr:cNvPr id="644" name="楕円 643"/>
        <xdr:cNvSpPr/>
      </xdr:nvSpPr>
      <xdr:spPr>
        <a:xfrm>
          <a:off x="14541500" y="1224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70</xdr:row>
      <xdr:rowOff>16549</xdr:rowOff>
    </xdr:from>
    <xdr:ext cx="599010" cy="259045"/>
    <xdr:sp macro="" textlink="">
      <xdr:nvSpPr>
        <xdr:cNvPr id="645" name="テキスト ボックス 644"/>
        <xdr:cNvSpPr txBox="1"/>
      </xdr:nvSpPr>
      <xdr:spPr>
        <a:xfrm>
          <a:off x="14292795" y="12018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18284</xdr:rowOff>
    </xdr:from>
    <xdr:to>
      <xdr:col>72</xdr:col>
      <xdr:colOff>38100</xdr:colOff>
      <xdr:row>71</xdr:row>
      <xdr:rowOff>119884</xdr:rowOff>
    </xdr:to>
    <xdr:sp macro="" textlink="">
      <xdr:nvSpPr>
        <xdr:cNvPr id="646" name="楕円 645"/>
        <xdr:cNvSpPr/>
      </xdr:nvSpPr>
      <xdr:spPr>
        <a:xfrm>
          <a:off x="13652500" y="12191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136411</xdr:rowOff>
    </xdr:from>
    <xdr:ext cx="599010" cy="259045"/>
    <xdr:sp macro="" textlink="">
      <xdr:nvSpPr>
        <xdr:cNvPr id="647" name="テキスト ボックス 646"/>
        <xdr:cNvSpPr txBox="1"/>
      </xdr:nvSpPr>
      <xdr:spPr>
        <a:xfrm>
          <a:off x="13403795" y="11966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70</xdr:row>
      <xdr:rowOff>125694</xdr:rowOff>
    </xdr:from>
    <xdr:to>
      <xdr:col>67</xdr:col>
      <xdr:colOff>101600</xdr:colOff>
      <xdr:row>71</xdr:row>
      <xdr:rowOff>55844</xdr:rowOff>
    </xdr:to>
    <xdr:sp macro="" textlink="">
      <xdr:nvSpPr>
        <xdr:cNvPr id="648" name="楕円 647"/>
        <xdr:cNvSpPr/>
      </xdr:nvSpPr>
      <xdr:spPr>
        <a:xfrm>
          <a:off x="12763500" y="12127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69</xdr:row>
      <xdr:rowOff>72371</xdr:rowOff>
    </xdr:from>
    <xdr:ext cx="599010" cy="259045"/>
    <xdr:sp macro="" textlink="">
      <xdr:nvSpPr>
        <xdr:cNvPr id="649" name="テキスト ボックス 648"/>
        <xdr:cNvSpPr txBox="1"/>
      </xdr:nvSpPr>
      <xdr:spPr>
        <a:xfrm>
          <a:off x="12514795" y="11902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0" name="正方形/長方形 64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1" name="正方形/長方形 65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2" name="正方形/長方形 65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3" name="正方形/長方形 65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4" name="正方形/長方形 65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5" name="正方形/長方形 65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6" name="正方形/長方形 65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7" name="正方形/長方形 65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8" name="テキスト ボックス 65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9" name="直線コネクタ 65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0" name="直線コネクタ 659"/>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1" name="テキスト ボックス 660"/>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2" name="直線コネクタ 661"/>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63" name="テキスト ボックス 662"/>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4" name="直線コネクタ 663"/>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5" name="テキスト ボックス 664"/>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6" name="直線コネクタ 665"/>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7" name="テキスト ボックス 666"/>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8" name="直線コネクタ 667"/>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69" name="テキスト ボックス 668"/>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0" name="直線コネクタ 669"/>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1" name="テキスト ボックス 670"/>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2"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134358</xdr:rowOff>
    </xdr:from>
    <xdr:to>
      <xdr:col>85</xdr:col>
      <xdr:colOff>126364</xdr:colOff>
      <xdr:row>99</xdr:row>
      <xdr:rowOff>28684</xdr:rowOff>
    </xdr:to>
    <xdr:cxnSp macro="">
      <xdr:nvCxnSpPr>
        <xdr:cNvPr id="673" name="直線コネクタ 672"/>
        <xdr:cNvCxnSpPr/>
      </xdr:nvCxnSpPr>
      <xdr:spPr>
        <a:xfrm flipV="1">
          <a:off x="16317595" y="15564858"/>
          <a:ext cx="1269" cy="14373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32511</xdr:rowOff>
    </xdr:from>
    <xdr:ext cx="469744" cy="259045"/>
    <xdr:sp macro="" textlink="">
      <xdr:nvSpPr>
        <xdr:cNvPr id="674" name="積立金最小値テキスト"/>
        <xdr:cNvSpPr txBox="1"/>
      </xdr:nvSpPr>
      <xdr:spPr>
        <a:xfrm>
          <a:off x="16370300" y="17006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28684</xdr:rowOff>
    </xdr:from>
    <xdr:to>
      <xdr:col>86</xdr:col>
      <xdr:colOff>25400</xdr:colOff>
      <xdr:row>99</xdr:row>
      <xdr:rowOff>28684</xdr:rowOff>
    </xdr:to>
    <xdr:cxnSp macro="">
      <xdr:nvCxnSpPr>
        <xdr:cNvPr id="675" name="直線コネクタ 674"/>
        <xdr:cNvCxnSpPr/>
      </xdr:nvCxnSpPr>
      <xdr:spPr>
        <a:xfrm>
          <a:off x="16230600" y="1700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81035</xdr:rowOff>
    </xdr:from>
    <xdr:ext cx="599010" cy="259045"/>
    <xdr:sp macro="" textlink="">
      <xdr:nvSpPr>
        <xdr:cNvPr id="676" name="積立金最大値テキスト"/>
        <xdr:cNvSpPr txBox="1"/>
      </xdr:nvSpPr>
      <xdr:spPr>
        <a:xfrm>
          <a:off x="16370300" y="15340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134358</xdr:rowOff>
    </xdr:from>
    <xdr:to>
      <xdr:col>86</xdr:col>
      <xdr:colOff>25400</xdr:colOff>
      <xdr:row>90</xdr:row>
      <xdr:rowOff>134358</xdr:rowOff>
    </xdr:to>
    <xdr:cxnSp macro="">
      <xdr:nvCxnSpPr>
        <xdr:cNvPr id="677" name="直線コネクタ 676"/>
        <xdr:cNvCxnSpPr/>
      </xdr:nvCxnSpPr>
      <xdr:spPr>
        <a:xfrm>
          <a:off x="16230600" y="15564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83381</xdr:rowOff>
    </xdr:from>
    <xdr:to>
      <xdr:col>85</xdr:col>
      <xdr:colOff>127000</xdr:colOff>
      <xdr:row>95</xdr:row>
      <xdr:rowOff>28516</xdr:rowOff>
    </xdr:to>
    <xdr:cxnSp macro="">
      <xdr:nvCxnSpPr>
        <xdr:cNvPr id="678" name="直線コネクタ 677"/>
        <xdr:cNvCxnSpPr/>
      </xdr:nvCxnSpPr>
      <xdr:spPr>
        <a:xfrm flipV="1">
          <a:off x="15481300" y="16199681"/>
          <a:ext cx="838200" cy="116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62763</xdr:rowOff>
    </xdr:from>
    <xdr:ext cx="534377" cy="259045"/>
    <xdr:sp macro="" textlink="">
      <xdr:nvSpPr>
        <xdr:cNvPr id="679" name="積立金平均値テキスト"/>
        <xdr:cNvSpPr txBox="1"/>
      </xdr:nvSpPr>
      <xdr:spPr>
        <a:xfrm>
          <a:off x="16370300" y="166934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84336</xdr:rowOff>
    </xdr:from>
    <xdr:to>
      <xdr:col>85</xdr:col>
      <xdr:colOff>177800</xdr:colOff>
      <xdr:row>98</xdr:row>
      <xdr:rowOff>14486</xdr:rowOff>
    </xdr:to>
    <xdr:sp macro="" textlink="">
      <xdr:nvSpPr>
        <xdr:cNvPr id="680" name="フローチャート: 判断 679"/>
        <xdr:cNvSpPr/>
      </xdr:nvSpPr>
      <xdr:spPr>
        <a:xfrm>
          <a:off x="16268700" y="16714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28516</xdr:rowOff>
    </xdr:from>
    <xdr:to>
      <xdr:col>81</xdr:col>
      <xdr:colOff>50800</xdr:colOff>
      <xdr:row>96</xdr:row>
      <xdr:rowOff>13719</xdr:rowOff>
    </xdr:to>
    <xdr:cxnSp macro="">
      <xdr:nvCxnSpPr>
        <xdr:cNvPr id="681" name="直線コネクタ 680"/>
        <xdr:cNvCxnSpPr/>
      </xdr:nvCxnSpPr>
      <xdr:spPr>
        <a:xfrm flipV="1">
          <a:off x="14592300" y="16316266"/>
          <a:ext cx="889000" cy="156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86613</xdr:rowOff>
    </xdr:from>
    <xdr:to>
      <xdr:col>81</xdr:col>
      <xdr:colOff>101600</xdr:colOff>
      <xdr:row>98</xdr:row>
      <xdr:rowOff>16763</xdr:rowOff>
    </xdr:to>
    <xdr:sp macro="" textlink="">
      <xdr:nvSpPr>
        <xdr:cNvPr id="682" name="フローチャート: 判断 681"/>
        <xdr:cNvSpPr/>
      </xdr:nvSpPr>
      <xdr:spPr>
        <a:xfrm>
          <a:off x="15430500" y="16717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7890</xdr:rowOff>
    </xdr:from>
    <xdr:ext cx="534377" cy="259045"/>
    <xdr:sp macro="" textlink="">
      <xdr:nvSpPr>
        <xdr:cNvPr id="683" name="テキスト ボックス 682"/>
        <xdr:cNvSpPr txBox="1"/>
      </xdr:nvSpPr>
      <xdr:spPr>
        <a:xfrm>
          <a:off x="15214111" y="16809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13719</xdr:rowOff>
    </xdr:from>
    <xdr:to>
      <xdr:col>76</xdr:col>
      <xdr:colOff>114300</xdr:colOff>
      <xdr:row>98</xdr:row>
      <xdr:rowOff>80043</xdr:rowOff>
    </xdr:to>
    <xdr:cxnSp macro="">
      <xdr:nvCxnSpPr>
        <xdr:cNvPr id="684" name="直線コネクタ 683"/>
        <xdr:cNvCxnSpPr/>
      </xdr:nvCxnSpPr>
      <xdr:spPr>
        <a:xfrm flipV="1">
          <a:off x="13703300" y="16472919"/>
          <a:ext cx="889000" cy="409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99904</xdr:rowOff>
    </xdr:from>
    <xdr:to>
      <xdr:col>76</xdr:col>
      <xdr:colOff>165100</xdr:colOff>
      <xdr:row>98</xdr:row>
      <xdr:rowOff>30054</xdr:rowOff>
    </xdr:to>
    <xdr:sp macro="" textlink="">
      <xdr:nvSpPr>
        <xdr:cNvPr id="685" name="フローチャート: 判断 684"/>
        <xdr:cNvSpPr/>
      </xdr:nvSpPr>
      <xdr:spPr>
        <a:xfrm>
          <a:off x="14541500" y="1673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21181</xdr:rowOff>
    </xdr:from>
    <xdr:ext cx="534377" cy="259045"/>
    <xdr:sp macro="" textlink="">
      <xdr:nvSpPr>
        <xdr:cNvPr id="686" name="テキスト ボックス 685"/>
        <xdr:cNvSpPr txBox="1"/>
      </xdr:nvSpPr>
      <xdr:spPr>
        <a:xfrm>
          <a:off x="14325111" y="16823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164297</xdr:rowOff>
    </xdr:from>
    <xdr:to>
      <xdr:col>71</xdr:col>
      <xdr:colOff>177800</xdr:colOff>
      <xdr:row>98</xdr:row>
      <xdr:rowOff>80043</xdr:rowOff>
    </xdr:to>
    <xdr:cxnSp macro="">
      <xdr:nvCxnSpPr>
        <xdr:cNvPr id="687" name="直線コネクタ 686"/>
        <xdr:cNvCxnSpPr/>
      </xdr:nvCxnSpPr>
      <xdr:spPr>
        <a:xfrm>
          <a:off x="12814300" y="16623497"/>
          <a:ext cx="889000" cy="258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143672</xdr:rowOff>
    </xdr:from>
    <xdr:to>
      <xdr:col>72</xdr:col>
      <xdr:colOff>38100</xdr:colOff>
      <xdr:row>98</xdr:row>
      <xdr:rowOff>73822</xdr:rowOff>
    </xdr:to>
    <xdr:sp macro="" textlink="">
      <xdr:nvSpPr>
        <xdr:cNvPr id="688" name="フローチャート: 判断 687"/>
        <xdr:cNvSpPr/>
      </xdr:nvSpPr>
      <xdr:spPr>
        <a:xfrm>
          <a:off x="13652500" y="16774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90349</xdr:rowOff>
    </xdr:from>
    <xdr:ext cx="534377" cy="259045"/>
    <xdr:sp macro="" textlink="">
      <xdr:nvSpPr>
        <xdr:cNvPr id="689" name="テキスト ボックス 688"/>
        <xdr:cNvSpPr txBox="1"/>
      </xdr:nvSpPr>
      <xdr:spPr>
        <a:xfrm>
          <a:off x="13436111" y="16549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93968</xdr:rowOff>
    </xdr:from>
    <xdr:to>
      <xdr:col>67</xdr:col>
      <xdr:colOff>101600</xdr:colOff>
      <xdr:row>98</xdr:row>
      <xdr:rowOff>24118</xdr:rowOff>
    </xdr:to>
    <xdr:sp macro="" textlink="">
      <xdr:nvSpPr>
        <xdr:cNvPr id="690" name="フローチャート: 判断 689"/>
        <xdr:cNvSpPr/>
      </xdr:nvSpPr>
      <xdr:spPr>
        <a:xfrm>
          <a:off x="12763500" y="16724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15245</xdr:rowOff>
    </xdr:from>
    <xdr:ext cx="534377" cy="259045"/>
    <xdr:sp macro="" textlink="">
      <xdr:nvSpPr>
        <xdr:cNvPr id="691" name="テキスト ボックス 690"/>
        <xdr:cNvSpPr txBox="1"/>
      </xdr:nvSpPr>
      <xdr:spPr>
        <a:xfrm>
          <a:off x="12547111" y="16817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2" name="テキスト ボックス 691"/>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3" name="テキスト ボックス 692"/>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4" name="テキスト ボックス 693"/>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5" name="テキスト ボックス 694"/>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6" name="テキスト ボックス 695"/>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32581</xdr:rowOff>
    </xdr:from>
    <xdr:to>
      <xdr:col>85</xdr:col>
      <xdr:colOff>177800</xdr:colOff>
      <xdr:row>94</xdr:row>
      <xdr:rowOff>134181</xdr:rowOff>
    </xdr:to>
    <xdr:sp macro="" textlink="">
      <xdr:nvSpPr>
        <xdr:cNvPr id="697" name="楕円 696"/>
        <xdr:cNvSpPr/>
      </xdr:nvSpPr>
      <xdr:spPr>
        <a:xfrm>
          <a:off x="16268700" y="16148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55458</xdr:rowOff>
    </xdr:from>
    <xdr:ext cx="599010" cy="259045"/>
    <xdr:sp macro="" textlink="">
      <xdr:nvSpPr>
        <xdr:cNvPr id="698" name="積立金該当値テキスト"/>
        <xdr:cNvSpPr txBox="1"/>
      </xdr:nvSpPr>
      <xdr:spPr>
        <a:xfrm>
          <a:off x="16370300" y="16000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149166</xdr:rowOff>
    </xdr:from>
    <xdr:to>
      <xdr:col>81</xdr:col>
      <xdr:colOff>101600</xdr:colOff>
      <xdr:row>95</xdr:row>
      <xdr:rowOff>79316</xdr:rowOff>
    </xdr:to>
    <xdr:sp macro="" textlink="">
      <xdr:nvSpPr>
        <xdr:cNvPr id="699" name="楕円 698"/>
        <xdr:cNvSpPr/>
      </xdr:nvSpPr>
      <xdr:spPr>
        <a:xfrm>
          <a:off x="15430500" y="16265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93</xdr:row>
      <xdr:rowOff>95843</xdr:rowOff>
    </xdr:from>
    <xdr:ext cx="534377" cy="259045"/>
    <xdr:sp macro="" textlink="">
      <xdr:nvSpPr>
        <xdr:cNvPr id="700" name="テキスト ボックス 699"/>
        <xdr:cNvSpPr txBox="1"/>
      </xdr:nvSpPr>
      <xdr:spPr>
        <a:xfrm>
          <a:off x="15214111" y="16040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134369</xdr:rowOff>
    </xdr:from>
    <xdr:to>
      <xdr:col>76</xdr:col>
      <xdr:colOff>165100</xdr:colOff>
      <xdr:row>96</xdr:row>
      <xdr:rowOff>64519</xdr:rowOff>
    </xdr:to>
    <xdr:sp macro="" textlink="">
      <xdr:nvSpPr>
        <xdr:cNvPr id="701" name="楕円 700"/>
        <xdr:cNvSpPr/>
      </xdr:nvSpPr>
      <xdr:spPr>
        <a:xfrm>
          <a:off x="14541500" y="16422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81046</xdr:rowOff>
    </xdr:from>
    <xdr:ext cx="534377" cy="259045"/>
    <xdr:sp macro="" textlink="">
      <xdr:nvSpPr>
        <xdr:cNvPr id="702" name="テキスト ボックス 701"/>
        <xdr:cNvSpPr txBox="1"/>
      </xdr:nvSpPr>
      <xdr:spPr>
        <a:xfrm>
          <a:off x="14325111" y="16197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29243</xdr:rowOff>
    </xdr:from>
    <xdr:to>
      <xdr:col>72</xdr:col>
      <xdr:colOff>38100</xdr:colOff>
      <xdr:row>98</xdr:row>
      <xdr:rowOff>130843</xdr:rowOff>
    </xdr:to>
    <xdr:sp macro="" textlink="">
      <xdr:nvSpPr>
        <xdr:cNvPr id="703" name="楕円 702"/>
        <xdr:cNvSpPr/>
      </xdr:nvSpPr>
      <xdr:spPr>
        <a:xfrm>
          <a:off x="13652500" y="16831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121970</xdr:rowOff>
    </xdr:from>
    <xdr:ext cx="534377" cy="259045"/>
    <xdr:sp macro="" textlink="">
      <xdr:nvSpPr>
        <xdr:cNvPr id="704" name="テキスト ボックス 703"/>
        <xdr:cNvSpPr txBox="1"/>
      </xdr:nvSpPr>
      <xdr:spPr>
        <a:xfrm>
          <a:off x="13436111" y="16924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113497</xdr:rowOff>
    </xdr:from>
    <xdr:to>
      <xdr:col>67</xdr:col>
      <xdr:colOff>101600</xdr:colOff>
      <xdr:row>97</xdr:row>
      <xdr:rowOff>43647</xdr:rowOff>
    </xdr:to>
    <xdr:sp macro="" textlink="">
      <xdr:nvSpPr>
        <xdr:cNvPr id="705" name="楕円 704"/>
        <xdr:cNvSpPr/>
      </xdr:nvSpPr>
      <xdr:spPr>
        <a:xfrm>
          <a:off x="12763500" y="16572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60174</xdr:rowOff>
    </xdr:from>
    <xdr:ext cx="534377" cy="259045"/>
    <xdr:sp macro="" textlink="">
      <xdr:nvSpPr>
        <xdr:cNvPr id="706" name="テキスト ボックス 705"/>
        <xdr:cNvSpPr txBox="1"/>
      </xdr:nvSpPr>
      <xdr:spPr>
        <a:xfrm>
          <a:off x="12547111" y="16347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7" name="正方形/長方形 706"/>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8" name="正方形/長方形 707"/>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9" name="正方形/長方形 708"/>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0" name="正方形/長方形 709"/>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1" name="正方形/長方形 710"/>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2" name="正方形/長方形 711"/>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3" name="正方形/長方形 712"/>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4" name="正方形/長方形 713"/>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5" name="テキスト ボックス 714"/>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6" name="直線コネクタ 715"/>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7" name="直線コネクタ 716"/>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8" name="テキスト ボックス 717"/>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9" name="直線コネクタ 718"/>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0" name="テキスト ボックス 719"/>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1" name="直線コネクタ 720"/>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2" name="テキスト ボックス 721"/>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3" name="直線コネクタ 722"/>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4" name="テキスト ボックス 723"/>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5" name="直線コネクタ 724"/>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6" name="テキスト ボックス 725"/>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7" name="直線コネクタ 72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8" name="テキスト ボックス 727"/>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9"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121260</xdr:rowOff>
    </xdr:from>
    <xdr:to>
      <xdr:col>116</xdr:col>
      <xdr:colOff>62864</xdr:colOff>
      <xdr:row>39</xdr:row>
      <xdr:rowOff>44450</xdr:rowOff>
    </xdr:to>
    <xdr:cxnSp macro="">
      <xdr:nvCxnSpPr>
        <xdr:cNvPr id="730" name="直線コネクタ 729"/>
        <xdr:cNvCxnSpPr/>
      </xdr:nvCxnSpPr>
      <xdr:spPr>
        <a:xfrm flipV="1">
          <a:off x="22159595" y="5436210"/>
          <a:ext cx="1269" cy="12947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1"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2" name="直線コネクタ 731"/>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67937</xdr:rowOff>
    </xdr:from>
    <xdr:ext cx="534377" cy="259045"/>
    <xdr:sp macro="" textlink="">
      <xdr:nvSpPr>
        <xdr:cNvPr id="733" name="投資及び出資金最大値テキスト"/>
        <xdr:cNvSpPr txBox="1"/>
      </xdr:nvSpPr>
      <xdr:spPr>
        <a:xfrm>
          <a:off x="22212300" y="5211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121260</xdr:rowOff>
    </xdr:from>
    <xdr:to>
      <xdr:col>116</xdr:col>
      <xdr:colOff>152400</xdr:colOff>
      <xdr:row>31</xdr:row>
      <xdr:rowOff>121260</xdr:rowOff>
    </xdr:to>
    <xdr:cxnSp macro="">
      <xdr:nvCxnSpPr>
        <xdr:cNvPr id="734" name="直線コネクタ 733"/>
        <xdr:cNvCxnSpPr/>
      </xdr:nvCxnSpPr>
      <xdr:spPr>
        <a:xfrm>
          <a:off x="22072600" y="5436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41402</xdr:rowOff>
    </xdr:from>
    <xdr:to>
      <xdr:col>116</xdr:col>
      <xdr:colOff>63500</xdr:colOff>
      <xdr:row>39</xdr:row>
      <xdr:rowOff>44450</xdr:rowOff>
    </xdr:to>
    <xdr:cxnSp macro="">
      <xdr:nvCxnSpPr>
        <xdr:cNvPr id="735" name="直線コネクタ 734"/>
        <xdr:cNvCxnSpPr/>
      </xdr:nvCxnSpPr>
      <xdr:spPr>
        <a:xfrm>
          <a:off x="21323300" y="6727952"/>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136618</xdr:rowOff>
    </xdr:from>
    <xdr:ext cx="469744" cy="259045"/>
    <xdr:sp macro="" textlink="">
      <xdr:nvSpPr>
        <xdr:cNvPr id="736" name="投資及び出資金平均値テキスト"/>
        <xdr:cNvSpPr txBox="1"/>
      </xdr:nvSpPr>
      <xdr:spPr>
        <a:xfrm>
          <a:off x="22212300" y="63088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113741</xdr:rowOff>
    </xdr:from>
    <xdr:to>
      <xdr:col>116</xdr:col>
      <xdr:colOff>114300</xdr:colOff>
      <xdr:row>38</xdr:row>
      <xdr:rowOff>43891</xdr:rowOff>
    </xdr:to>
    <xdr:sp macro="" textlink="">
      <xdr:nvSpPr>
        <xdr:cNvPr id="737" name="フローチャート: 判断 736"/>
        <xdr:cNvSpPr/>
      </xdr:nvSpPr>
      <xdr:spPr>
        <a:xfrm>
          <a:off x="22110700" y="6457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40869</xdr:rowOff>
    </xdr:from>
    <xdr:to>
      <xdr:col>111</xdr:col>
      <xdr:colOff>177800</xdr:colOff>
      <xdr:row>39</xdr:row>
      <xdr:rowOff>41402</xdr:rowOff>
    </xdr:to>
    <xdr:cxnSp macro="">
      <xdr:nvCxnSpPr>
        <xdr:cNvPr id="738" name="直線コネクタ 737"/>
        <xdr:cNvCxnSpPr/>
      </xdr:nvCxnSpPr>
      <xdr:spPr>
        <a:xfrm>
          <a:off x="20434300" y="6727419"/>
          <a:ext cx="889000" cy="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163652</xdr:rowOff>
    </xdr:from>
    <xdr:to>
      <xdr:col>112</xdr:col>
      <xdr:colOff>38100</xdr:colOff>
      <xdr:row>38</xdr:row>
      <xdr:rowOff>93802</xdr:rowOff>
    </xdr:to>
    <xdr:sp macro="" textlink="">
      <xdr:nvSpPr>
        <xdr:cNvPr id="739" name="フローチャート: 判断 738"/>
        <xdr:cNvSpPr/>
      </xdr:nvSpPr>
      <xdr:spPr>
        <a:xfrm>
          <a:off x="21272500" y="6507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110329</xdr:rowOff>
    </xdr:from>
    <xdr:ext cx="469744" cy="259045"/>
    <xdr:sp macro="" textlink="">
      <xdr:nvSpPr>
        <xdr:cNvPr id="740" name="テキスト ボックス 739"/>
        <xdr:cNvSpPr txBox="1"/>
      </xdr:nvSpPr>
      <xdr:spPr>
        <a:xfrm>
          <a:off x="21088428" y="6282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40869</xdr:rowOff>
    </xdr:from>
    <xdr:to>
      <xdr:col>107</xdr:col>
      <xdr:colOff>50800</xdr:colOff>
      <xdr:row>39</xdr:row>
      <xdr:rowOff>41631</xdr:rowOff>
    </xdr:to>
    <xdr:cxnSp macro="">
      <xdr:nvCxnSpPr>
        <xdr:cNvPr id="741" name="直線コネクタ 740"/>
        <xdr:cNvCxnSpPr/>
      </xdr:nvCxnSpPr>
      <xdr:spPr>
        <a:xfrm flipV="1">
          <a:off x="19545300" y="6727419"/>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11405</xdr:rowOff>
    </xdr:from>
    <xdr:to>
      <xdr:col>107</xdr:col>
      <xdr:colOff>101600</xdr:colOff>
      <xdr:row>38</xdr:row>
      <xdr:rowOff>113005</xdr:rowOff>
    </xdr:to>
    <xdr:sp macro="" textlink="">
      <xdr:nvSpPr>
        <xdr:cNvPr id="742" name="フローチャート: 判断 741"/>
        <xdr:cNvSpPr/>
      </xdr:nvSpPr>
      <xdr:spPr>
        <a:xfrm>
          <a:off x="20383500" y="652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129532</xdr:rowOff>
    </xdr:from>
    <xdr:ext cx="469744" cy="259045"/>
    <xdr:sp macro="" textlink="">
      <xdr:nvSpPr>
        <xdr:cNvPr id="743" name="テキスト ボックス 742"/>
        <xdr:cNvSpPr txBox="1"/>
      </xdr:nvSpPr>
      <xdr:spPr>
        <a:xfrm>
          <a:off x="20199428" y="6301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35154</xdr:rowOff>
    </xdr:from>
    <xdr:to>
      <xdr:col>102</xdr:col>
      <xdr:colOff>114300</xdr:colOff>
      <xdr:row>39</xdr:row>
      <xdr:rowOff>41631</xdr:rowOff>
    </xdr:to>
    <xdr:cxnSp macro="">
      <xdr:nvCxnSpPr>
        <xdr:cNvPr id="744" name="直線コネクタ 743"/>
        <xdr:cNvCxnSpPr/>
      </xdr:nvCxnSpPr>
      <xdr:spPr>
        <a:xfrm>
          <a:off x="18656300" y="6721704"/>
          <a:ext cx="88900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28702</xdr:rowOff>
    </xdr:from>
    <xdr:to>
      <xdr:col>102</xdr:col>
      <xdr:colOff>165100</xdr:colOff>
      <xdr:row>38</xdr:row>
      <xdr:rowOff>130302</xdr:rowOff>
    </xdr:to>
    <xdr:sp macro="" textlink="">
      <xdr:nvSpPr>
        <xdr:cNvPr id="745" name="フローチャート: 判断 744"/>
        <xdr:cNvSpPr/>
      </xdr:nvSpPr>
      <xdr:spPr>
        <a:xfrm>
          <a:off x="19494500" y="6543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146829</xdr:rowOff>
    </xdr:from>
    <xdr:ext cx="469744" cy="259045"/>
    <xdr:sp macro="" textlink="">
      <xdr:nvSpPr>
        <xdr:cNvPr id="746" name="テキスト ボックス 745"/>
        <xdr:cNvSpPr txBox="1"/>
      </xdr:nvSpPr>
      <xdr:spPr>
        <a:xfrm>
          <a:off x="19310428" y="6319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154508</xdr:rowOff>
    </xdr:from>
    <xdr:to>
      <xdr:col>98</xdr:col>
      <xdr:colOff>38100</xdr:colOff>
      <xdr:row>38</xdr:row>
      <xdr:rowOff>84658</xdr:rowOff>
    </xdr:to>
    <xdr:sp macro="" textlink="">
      <xdr:nvSpPr>
        <xdr:cNvPr id="747" name="フローチャート: 判断 746"/>
        <xdr:cNvSpPr/>
      </xdr:nvSpPr>
      <xdr:spPr>
        <a:xfrm>
          <a:off x="18605500" y="6498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101185</xdr:rowOff>
    </xdr:from>
    <xdr:ext cx="469744" cy="259045"/>
    <xdr:sp macro="" textlink="">
      <xdr:nvSpPr>
        <xdr:cNvPr id="748" name="テキスト ボックス 747"/>
        <xdr:cNvSpPr txBox="1"/>
      </xdr:nvSpPr>
      <xdr:spPr>
        <a:xfrm>
          <a:off x="18421428" y="6273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9" name="テキスト ボックス 74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0" name="テキスト ボックス 74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1" name="テキスト ボックス 75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2" name="テキスト ボックス 75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3" name="テキスト ボックス 75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4" name="楕円 753"/>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5"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162052</xdr:rowOff>
    </xdr:from>
    <xdr:to>
      <xdr:col>112</xdr:col>
      <xdr:colOff>38100</xdr:colOff>
      <xdr:row>39</xdr:row>
      <xdr:rowOff>92202</xdr:rowOff>
    </xdr:to>
    <xdr:sp macro="" textlink="">
      <xdr:nvSpPr>
        <xdr:cNvPr id="756" name="楕円 755"/>
        <xdr:cNvSpPr/>
      </xdr:nvSpPr>
      <xdr:spPr>
        <a:xfrm>
          <a:off x="21272500" y="6677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83329</xdr:rowOff>
    </xdr:from>
    <xdr:ext cx="313932" cy="259045"/>
    <xdr:sp macro="" textlink="">
      <xdr:nvSpPr>
        <xdr:cNvPr id="757" name="テキスト ボックス 756"/>
        <xdr:cNvSpPr txBox="1"/>
      </xdr:nvSpPr>
      <xdr:spPr>
        <a:xfrm>
          <a:off x="21166333" y="67698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161519</xdr:rowOff>
    </xdr:from>
    <xdr:to>
      <xdr:col>107</xdr:col>
      <xdr:colOff>101600</xdr:colOff>
      <xdr:row>39</xdr:row>
      <xdr:rowOff>91669</xdr:rowOff>
    </xdr:to>
    <xdr:sp macro="" textlink="">
      <xdr:nvSpPr>
        <xdr:cNvPr id="758" name="楕円 757"/>
        <xdr:cNvSpPr/>
      </xdr:nvSpPr>
      <xdr:spPr>
        <a:xfrm>
          <a:off x="20383500" y="6676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82796</xdr:rowOff>
    </xdr:from>
    <xdr:ext cx="313932" cy="259045"/>
    <xdr:sp macro="" textlink="">
      <xdr:nvSpPr>
        <xdr:cNvPr id="759" name="テキスト ボックス 758"/>
        <xdr:cNvSpPr txBox="1"/>
      </xdr:nvSpPr>
      <xdr:spPr>
        <a:xfrm>
          <a:off x="20277333" y="67693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162281</xdr:rowOff>
    </xdr:from>
    <xdr:to>
      <xdr:col>102</xdr:col>
      <xdr:colOff>165100</xdr:colOff>
      <xdr:row>39</xdr:row>
      <xdr:rowOff>92431</xdr:rowOff>
    </xdr:to>
    <xdr:sp macro="" textlink="">
      <xdr:nvSpPr>
        <xdr:cNvPr id="760" name="楕円 759"/>
        <xdr:cNvSpPr/>
      </xdr:nvSpPr>
      <xdr:spPr>
        <a:xfrm>
          <a:off x="19494500" y="6677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83558</xdr:rowOff>
    </xdr:from>
    <xdr:ext cx="313932" cy="259045"/>
    <xdr:sp macro="" textlink="">
      <xdr:nvSpPr>
        <xdr:cNvPr id="761" name="テキスト ボックス 760"/>
        <xdr:cNvSpPr txBox="1"/>
      </xdr:nvSpPr>
      <xdr:spPr>
        <a:xfrm>
          <a:off x="19388333" y="67701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155804</xdr:rowOff>
    </xdr:from>
    <xdr:to>
      <xdr:col>98</xdr:col>
      <xdr:colOff>38100</xdr:colOff>
      <xdr:row>39</xdr:row>
      <xdr:rowOff>85954</xdr:rowOff>
    </xdr:to>
    <xdr:sp macro="" textlink="">
      <xdr:nvSpPr>
        <xdr:cNvPr id="762" name="楕円 761"/>
        <xdr:cNvSpPr/>
      </xdr:nvSpPr>
      <xdr:spPr>
        <a:xfrm>
          <a:off x="18605500" y="6670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77081</xdr:rowOff>
    </xdr:from>
    <xdr:ext cx="378565" cy="259045"/>
    <xdr:sp macro="" textlink="">
      <xdr:nvSpPr>
        <xdr:cNvPr id="763" name="テキスト ボックス 762"/>
        <xdr:cNvSpPr txBox="1"/>
      </xdr:nvSpPr>
      <xdr:spPr>
        <a:xfrm>
          <a:off x="18467017" y="67636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4" name="正方形/長方形 76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5" name="正方形/長方形 76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6" name="正方形/長方形 76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7" name="正方形/長方形 76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8" name="正方形/長方形 76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9" name="正方形/長方形 76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0" name="正方形/長方形 76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1" name="正方形/長方形 77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2" name="テキスト ボックス 77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3" name="直線コネクタ 77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4" name="直線コネクタ 773"/>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5" name="テキスト ボックス 774"/>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6" name="直線コネクタ 775"/>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7" name="テキスト ボックス 776"/>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8" name="直線コネクタ 777"/>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9" name="テキスト ボックス 778"/>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0" name="直線コネクタ 779"/>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1" name="テキスト ボックス 780"/>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3" name="テキスト ボックス 782"/>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12095</xdr:rowOff>
    </xdr:from>
    <xdr:to>
      <xdr:col>116</xdr:col>
      <xdr:colOff>62864</xdr:colOff>
      <xdr:row>58</xdr:row>
      <xdr:rowOff>139700</xdr:rowOff>
    </xdr:to>
    <xdr:cxnSp macro="">
      <xdr:nvCxnSpPr>
        <xdr:cNvPr id="785" name="直線コネクタ 784"/>
        <xdr:cNvCxnSpPr/>
      </xdr:nvCxnSpPr>
      <xdr:spPr>
        <a:xfrm flipV="1">
          <a:off x="22159595" y="8584595"/>
          <a:ext cx="1269" cy="1499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6"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7" name="直線コネクタ 786"/>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130222</xdr:rowOff>
    </xdr:from>
    <xdr:ext cx="534377" cy="259045"/>
    <xdr:sp macro="" textlink="">
      <xdr:nvSpPr>
        <xdr:cNvPr id="788" name="貸付金最大値テキスト"/>
        <xdr:cNvSpPr txBox="1"/>
      </xdr:nvSpPr>
      <xdr:spPr>
        <a:xfrm>
          <a:off x="22212300" y="8359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12095</xdr:rowOff>
    </xdr:from>
    <xdr:to>
      <xdr:col>116</xdr:col>
      <xdr:colOff>152400</xdr:colOff>
      <xdr:row>50</xdr:row>
      <xdr:rowOff>12095</xdr:rowOff>
    </xdr:to>
    <xdr:cxnSp macro="">
      <xdr:nvCxnSpPr>
        <xdr:cNvPr id="789" name="直線コネクタ 788"/>
        <xdr:cNvCxnSpPr/>
      </xdr:nvCxnSpPr>
      <xdr:spPr>
        <a:xfrm>
          <a:off x="22072600" y="8584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118852</xdr:rowOff>
    </xdr:from>
    <xdr:to>
      <xdr:col>116</xdr:col>
      <xdr:colOff>63500</xdr:colOff>
      <xdr:row>58</xdr:row>
      <xdr:rowOff>139700</xdr:rowOff>
    </xdr:to>
    <xdr:cxnSp macro="">
      <xdr:nvCxnSpPr>
        <xdr:cNvPr id="790" name="直線コネクタ 789"/>
        <xdr:cNvCxnSpPr/>
      </xdr:nvCxnSpPr>
      <xdr:spPr>
        <a:xfrm flipV="1">
          <a:off x="21323300" y="10062952"/>
          <a:ext cx="838200" cy="20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131756</xdr:rowOff>
    </xdr:from>
    <xdr:ext cx="469744" cy="259045"/>
    <xdr:sp macro="" textlink="">
      <xdr:nvSpPr>
        <xdr:cNvPr id="791" name="貸付金平均値テキスト"/>
        <xdr:cNvSpPr txBox="1"/>
      </xdr:nvSpPr>
      <xdr:spPr>
        <a:xfrm>
          <a:off x="22212300" y="97329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108879</xdr:rowOff>
    </xdr:from>
    <xdr:to>
      <xdr:col>116</xdr:col>
      <xdr:colOff>114300</xdr:colOff>
      <xdr:row>58</xdr:row>
      <xdr:rowOff>39029</xdr:rowOff>
    </xdr:to>
    <xdr:sp macro="" textlink="">
      <xdr:nvSpPr>
        <xdr:cNvPr id="792" name="フローチャート: 判断 791"/>
        <xdr:cNvSpPr/>
      </xdr:nvSpPr>
      <xdr:spPr>
        <a:xfrm>
          <a:off x="22110700" y="9881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3" name="直線コネクタ 792"/>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88534</xdr:rowOff>
    </xdr:from>
    <xdr:to>
      <xdr:col>112</xdr:col>
      <xdr:colOff>38100</xdr:colOff>
      <xdr:row>58</xdr:row>
      <xdr:rowOff>18684</xdr:rowOff>
    </xdr:to>
    <xdr:sp macro="" textlink="">
      <xdr:nvSpPr>
        <xdr:cNvPr id="794" name="フローチャート: 判断 793"/>
        <xdr:cNvSpPr/>
      </xdr:nvSpPr>
      <xdr:spPr>
        <a:xfrm>
          <a:off x="21272500" y="9861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35211</xdr:rowOff>
    </xdr:from>
    <xdr:ext cx="469744" cy="259045"/>
    <xdr:sp macro="" textlink="">
      <xdr:nvSpPr>
        <xdr:cNvPr id="795" name="テキスト ボックス 794"/>
        <xdr:cNvSpPr txBox="1"/>
      </xdr:nvSpPr>
      <xdr:spPr>
        <a:xfrm>
          <a:off x="21088428" y="9636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796" name="直線コネクタ 795"/>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114823</xdr:rowOff>
    </xdr:from>
    <xdr:to>
      <xdr:col>107</xdr:col>
      <xdr:colOff>101600</xdr:colOff>
      <xdr:row>58</xdr:row>
      <xdr:rowOff>44973</xdr:rowOff>
    </xdr:to>
    <xdr:sp macro="" textlink="">
      <xdr:nvSpPr>
        <xdr:cNvPr id="797" name="フローチャート: 判断 796"/>
        <xdr:cNvSpPr/>
      </xdr:nvSpPr>
      <xdr:spPr>
        <a:xfrm>
          <a:off x="20383500" y="988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61500</xdr:rowOff>
    </xdr:from>
    <xdr:ext cx="469744" cy="259045"/>
    <xdr:sp macro="" textlink="">
      <xdr:nvSpPr>
        <xdr:cNvPr id="798" name="テキスト ボックス 797"/>
        <xdr:cNvSpPr txBox="1"/>
      </xdr:nvSpPr>
      <xdr:spPr>
        <a:xfrm>
          <a:off x="20199428" y="9662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134854</xdr:rowOff>
    </xdr:from>
    <xdr:to>
      <xdr:col>102</xdr:col>
      <xdr:colOff>114300</xdr:colOff>
      <xdr:row>58</xdr:row>
      <xdr:rowOff>139700</xdr:rowOff>
    </xdr:to>
    <xdr:cxnSp macro="">
      <xdr:nvCxnSpPr>
        <xdr:cNvPr id="799" name="直線コネクタ 798"/>
        <xdr:cNvCxnSpPr/>
      </xdr:nvCxnSpPr>
      <xdr:spPr>
        <a:xfrm>
          <a:off x="18656300" y="10078954"/>
          <a:ext cx="889000" cy="4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79619</xdr:rowOff>
    </xdr:from>
    <xdr:to>
      <xdr:col>102</xdr:col>
      <xdr:colOff>165100</xdr:colOff>
      <xdr:row>58</xdr:row>
      <xdr:rowOff>9769</xdr:rowOff>
    </xdr:to>
    <xdr:sp macro="" textlink="">
      <xdr:nvSpPr>
        <xdr:cNvPr id="800" name="フローチャート: 判断 799"/>
        <xdr:cNvSpPr/>
      </xdr:nvSpPr>
      <xdr:spPr>
        <a:xfrm>
          <a:off x="19494500" y="985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26296</xdr:rowOff>
    </xdr:from>
    <xdr:ext cx="469744" cy="259045"/>
    <xdr:sp macro="" textlink="">
      <xdr:nvSpPr>
        <xdr:cNvPr id="801" name="テキスト ボックス 800"/>
        <xdr:cNvSpPr txBox="1"/>
      </xdr:nvSpPr>
      <xdr:spPr>
        <a:xfrm>
          <a:off x="19310428" y="9627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72623</xdr:rowOff>
    </xdr:from>
    <xdr:to>
      <xdr:col>98</xdr:col>
      <xdr:colOff>38100</xdr:colOff>
      <xdr:row>58</xdr:row>
      <xdr:rowOff>2773</xdr:rowOff>
    </xdr:to>
    <xdr:sp macro="" textlink="">
      <xdr:nvSpPr>
        <xdr:cNvPr id="802" name="フローチャート: 判断 801"/>
        <xdr:cNvSpPr/>
      </xdr:nvSpPr>
      <xdr:spPr>
        <a:xfrm>
          <a:off x="18605500" y="9845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19300</xdr:rowOff>
    </xdr:from>
    <xdr:ext cx="469744" cy="259045"/>
    <xdr:sp macro="" textlink="">
      <xdr:nvSpPr>
        <xdr:cNvPr id="803" name="テキスト ボックス 802"/>
        <xdr:cNvSpPr txBox="1"/>
      </xdr:nvSpPr>
      <xdr:spPr>
        <a:xfrm>
          <a:off x="18421428" y="9620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4" name="テキスト ボックス 803"/>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5" name="テキスト ボックス 804"/>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6" name="テキスト ボックス 805"/>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7" name="テキスト ボックス 806"/>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8" name="テキスト ボックス 807"/>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68052</xdr:rowOff>
    </xdr:from>
    <xdr:to>
      <xdr:col>116</xdr:col>
      <xdr:colOff>114300</xdr:colOff>
      <xdr:row>58</xdr:row>
      <xdr:rowOff>169652</xdr:rowOff>
    </xdr:to>
    <xdr:sp macro="" textlink="">
      <xdr:nvSpPr>
        <xdr:cNvPr id="809" name="楕円 808"/>
        <xdr:cNvSpPr/>
      </xdr:nvSpPr>
      <xdr:spPr>
        <a:xfrm>
          <a:off x="22110700" y="10012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154429</xdr:rowOff>
    </xdr:from>
    <xdr:ext cx="378565" cy="259045"/>
    <xdr:sp macro="" textlink="">
      <xdr:nvSpPr>
        <xdr:cNvPr id="810" name="貸付金該当値テキスト"/>
        <xdr:cNvSpPr txBox="1"/>
      </xdr:nvSpPr>
      <xdr:spPr>
        <a:xfrm>
          <a:off x="22212300" y="992707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1" name="楕円 810"/>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12" name="テキスト ボックス 811"/>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3" name="楕円 812"/>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4" name="テキスト ボックス 813"/>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15" name="楕円 814"/>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6" name="テキスト ボックス 815"/>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84054</xdr:rowOff>
    </xdr:from>
    <xdr:to>
      <xdr:col>98</xdr:col>
      <xdr:colOff>38100</xdr:colOff>
      <xdr:row>59</xdr:row>
      <xdr:rowOff>14204</xdr:rowOff>
    </xdr:to>
    <xdr:sp macro="" textlink="">
      <xdr:nvSpPr>
        <xdr:cNvPr id="817" name="楕円 816"/>
        <xdr:cNvSpPr/>
      </xdr:nvSpPr>
      <xdr:spPr>
        <a:xfrm>
          <a:off x="18605500" y="10028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5331</xdr:rowOff>
    </xdr:from>
    <xdr:ext cx="378565" cy="259045"/>
    <xdr:sp macro="" textlink="">
      <xdr:nvSpPr>
        <xdr:cNvPr id="818" name="テキスト ボックス 817"/>
        <xdr:cNvSpPr txBox="1"/>
      </xdr:nvSpPr>
      <xdr:spPr>
        <a:xfrm>
          <a:off x="18467017" y="101208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9" name="正方形/長方形 818"/>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0" name="正方形/長方形 819"/>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1" name="正方形/長方形 820"/>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2" name="正方形/長方形 821"/>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3" name="正方形/長方形 822"/>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4" name="正方形/長方形 823"/>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5" name="正方形/長方形 824"/>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6" name="正方形/長方形 825"/>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7" name="テキスト ボックス 826"/>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8" name="直線コネクタ 827"/>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29" name="テキスト ボックス 828"/>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0" name="直線コネクタ 829"/>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1" name="テキスト ボックス 830"/>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2" name="直線コネクタ 831"/>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3" name="テキスト ボックス 832"/>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4" name="直線コネクタ 833"/>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5" name="テキスト ボックス 834"/>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6" name="直線コネクタ 835"/>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7" name="テキスト ボックス 836"/>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8" name="直線コネクタ 837"/>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9" name="テキスト ボックス 838"/>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1" name="テキスト ボックス 840"/>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136004</xdr:rowOff>
    </xdr:from>
    <xdr:to>
      <xdr:col>116</xdr:col>
      <xdr:colOff>62864</xdr:colOff>
      <xdr:row>79</xdr:row>
      <xdr:rowOff>12942</xdr:rowOff>
    </xdr:to>
    <xdr:cxnSp macro="">
      <xdr:nvCxnSpPr>
        <xdr:cNvPr id="843" name="直線コネクタ 842"/>
        <xdr:cNvCxnSpPr/>
      </xdr:nvCxnSpPr>
      <xdr:spPr>
        <a:xfrm flipV="1">
          <a:off x="22159595" y="12137504"/>
          <a:ext cx="1269" cy="14199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16769</xdr:rowOff>
    </xdr:from>
    <xdr:ext cx="534377" cy="259045"/>
    <xdr:sp macro="" textlink="">
      <xdr:nvSpPr>
        <xdr:cNvPr id="844" name="繰出金最小値テキスト"/>
        <xdr:cNvSpPr txBox="1"/>
      </xdr:nvSpPr>
      <xdr:spPr>
        <a:xfrm>
          <a:off x="22212300" y="13561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41,654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12942</xdr:rowOff>
    </xdr:from>
    <xdr:to>
      <xdr:col>116</xdr:col>
      <xdr:colOff>152400</xdr:colOff>
      <xdr:row>79</xdr:row>
      <xdr:rowOff>12942</xdr:rowOff>
    </xdr:to>
    <xdr:cxnSp macro="">
      <xdr:nvCxnSpPr>
        <xdr:cNvPr id="845" name="直線コネクタ 844"/>
        <xdr:cNvCxnSpPr/>
      </xdr:nvCxnSpPr>
      <xdr:spPr>
        <a:xfrm>
          <a:off x="22072600" y="13557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82681</xdr:rowOff>
    </xdr:from>
    <xdr:ext cx="599010" cy="259045"/>
    <xdr:sp macro="" textlink="">
      <xdr:nvSpPr>
        <xdr:cNvPr id="846" name="繰出金最大値テキスト"/>
        <xdr:cNvSpPr txBox="1"/>
      </xdr:nvSpPr>
      <xdr:spPr>
        <a:xfrm>
          <a:off x="22212300" y="11912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116,194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136004</xdr:rowOff>
    </xdr:from>
    <xdr:to>
      <xdr:col>116</xdr:col>
      <xdr:colOff>152400</xdr:colOff>
      <xdr:row>70</xdr:row>
      <xdr:rowOff>136004</xdr:rowOff>
    </xdr:to>
    <xdr:cxnSp macro="">
      <xdr:nvCxnSpPr>
        <xdr:cNvPr id="847" name="直線コネクタ 846"/>
        <xdr:cNvCxnSpPr/>
      </xdr:nvCxnSpPr>
      <xdr:spPr>
        <a:xfrm>
          <a:off x="22072600" y="12137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67729</xdr:rowOff>
    </xdr:from>
    <xdr:to>
      <xdr:col>116</xdr:col>
      <xdr:colOff>63500</xdr:colOff>
      <xdr:row>74</xdr:row>
      <xdr:rowOff>11437</xdr:rowOff>
    </xdr:to>
    <xdr:cxnSp macro="">
      <xdr:nvCxnSpPr>
        <xdr:cNvPr id="848" name="直線コネクタ 847"/>
        <xdr:cNvCxnSpPr/>
      </xdr:nvCxnSpPr>
      <xdr:spPr>
        <a:xfrm>
          <a:off x="21323300" y="12583579"/>
          <a:ext cx="838200" cy="115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147014</xdr:rowOff>
    </xdr:from>
    <xdr:ext cx="534377" cy="259045"/>
    <xdr:sp macro="" textlink="">
      <xdr:nvSpPr>
        <xdr:cNvPr id="849" name="繰出金平均値テキスト"/>
        <xdr:cNvSpPr txBox="1"/>
      </xdr:nvSpPr>
      <xdr:spPr>
        <a:xfrm>
          <a:off x="22212300" y="130057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168587</xdr:rowOff>
    </xdr:from>
    <xdr:to>
      <xdr:col>116</xdr:col>
      <xdr:colOff>114300</xdr:colOff>
      <xdr:row>76</xdr:row>
      <xdr:rowOff>98737</xdr:rowOff>
    </xdr:to>
    <xdr:sp macro="" textlink="">
      <xdr:nvSpPr>
        <xdr:cNvPr id="850" name="フローチャート: 判断 849"/>
        <xdr:cNvSpPr/>
      </xdr:nvSpPr>
      <xdr:spPr>
        <a:xfrm>
          <a:off x="22110700" y="1302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67729</xdr:rowOff>
    </xdr:from>
    <xdr:to>
      <xdr:col>111</xdr:col>
      <xdr:colOff>177800</xdr:colOff>
      <xdr:row>73</xdr:row>
      <xdr:rowOff>135757</xdr:rowOff>
    </xdr:to>
    <xdr:cxnSp macro="">
      <xdr:nvCxnSpPr>
        <xdr:cNvPr id="851" name="直線コネクタ 850"/>
        <xdr:cNvCxnSpPr/>
      </xdr:nvCxnSpPr>
      <xdr:spPr>
        <a:xfrm flipV="1">
          <a:off x="20434300" y="12583579"/>
          <a:ext cx="889000" cy="68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104140</xdr:rowOff>
    </xdr:from>
    <xdr:to>
      <xdr:col>112</xdr:col>
      <xdr:colOff>38100</xdr:colOff>
      <xdr:row>76</xdr:row>
      <xdr:rowOff>34289</xdr:rowOff>
    </xdr:to>
    <xdr:sp macro="" textlink="">
      <xdr:nvSpPr>
        <xdr:cNvPr id="852" name="フローチャート: 判断 851"/>
        <xdr:cNvSpPr/>
      </xdr:nvSpPr>
      <xdr:spPr>
        <a:xfrm>
          <a:off x="21272500" y="129628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25416</xdr:rowOff>
    </xdr:from>
    <xdr:ext cx="534377" cy="259045"/>
    <xdr:sp macro="" textlink="">
      <xdr:nvSpPr>
        <xdr:cNvPr id="853" name="テキスト ボックス 852"/>
        <xdr:cNvSpPr txBox="1"/>
      </xdr:nvSpPr>
      <xdr:spPr>
        <a:xfrm>
          <a:off x="21056111" y="13055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135757</xdr:rowOff>
    </xdr:from>
    <xdr:to>
      <xdr:col>107</xdr:col>
      <xdr:colOff>50800</xdr:colOff>
      <xdr:row>75</xdr:row>
      <xdr:rowOff>9607</xdr:rowOff>
    </xdr:to>
    <xdr:cxnSp macro="">
      <xdr:nvCxnSpPr>
        <xdr:cNvPr id="854" name="直線コネクタ 853"/>
        <xdr:cNvCxnSpPr/>
      </xdr:nvCxnSpPr>
      <xdr:spPr>
        <a:xfrm flipV="1">
          <a:off x="19545300" y="12651607"/>
          <a:ext cx="889000" cy="216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62820</xdr:rowOff>
    </xdr:from>
    <xdr:to>
      <xdr:col>107</xdr:col>
      <xdr:colOff>101600</xdr:colOff>
      <xdr:row>75</xdr:row>
      <xdr:rowOff>164421</xdr:rowOff>
    </xdr:to>
    <xdr:sp macro="" textlink="">
      <xdr:nvSpPr>
        <xdr:cNvPr id="855" name="フローチャート: 判断 854"/>
        <xdr:cNvSpPr/>
      </xdr:nvSpPr>
      <xdr:spPr>
        <a:xfrm>
          <a:off x="20383500" y="129215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155548</xdr:rowOff>
    </xdr:from>
    <xdr:ext cx="534377" cy="259045"/>
    <xdr:sp macro="" textlink="">
      <xdr:nvSpPr>
        <xdr:cNvPr id="856" name="テキスト ボックス 855"/>
        <xdr:cNvSpPr txBox="1"/>
      </xdr:nvSpPr>
      <xdr:spPr>
        <a:xfrm>
          <a:off x="20167111" y="13014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28848</xdr:rowOff>
    </xdr:from>
    <xdr:to>
      <xdr:col>102</xdr:col>
      <xdr:colOff>114300</xdr:colOff>
      <xdr:row>75</xdr:row>
      <xdr:rowOff>9607</xdr:rowOff>
    </xdr:to>
    <xdr:cxnSp macro="">
      <xdr:nvCxnSpPr>
        <xdr:cNvPr id="857" name="直線コネクタ 856"/>
        <xdr:cNvCxnSpPr/>
      </xdr:nvCxnSpPr>
      <xdr:spPr>
        <a:xfrm>
          <a:off x="18656300" y="12716148"/>
          <a:ext cx="889000" cy="152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102006</xdr:rowOff>
    </xdr:from>
    <xdr:to>
      <xdr:col>102</xdr:col>
      <xdr:colOff>165100</xdr:colOff>
      <xdr:row>76</xdr:row>
      <xdr:rowOff>32156</xdr:rowOff>
    </xdr:to>
    <xdr:sp macro="" textlink="">
      <xdr:nvSpPr>
        <xdr:cNvPr id="858" name="フローチャート: 判断 857"/>
        <xdr:cNvSpPr/>
      </xdr:nvSpPr>
      <xdr:spPr>
        <a:xfrm>
          <a:off x="19494500" y="12960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23283</xdr:rowOff>
    </xdr:from>
    <xdr:ext cx="534377" cy="259045"/>
    <xdr:sp macro="" textlink="">
      <xdr:nvSpPr>
        <xdr:cNvPr id="859" name="テキスト ボックス 858"/>
        <xdr:cNvSpPr txBox="1"/>
      </xdr:nvSpPr>
      <xdr:spPr>
        <a:xfrm>
          <a:off x="19278111" y="13053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149937</xdr:rowOff>
    </xdr:from>
    <xdr:to>
      <xdr:col>98</xdr:col>
      <xdr:colOff>38100</xdr:colOff>
      <xdr:row>76</xdr:row>
      <xdr:rowOff>80087</xdr:rowOff>
    </xdr:to>
    <xdr:sp macro="" textlink="">
      <xdr:nvSpPr>
        <xdr:cNvPr id="860" name="フローチャート: 判断 859"/>
        <xdr:cNvSpPr/>
      </xdr:nvSpPr>
      <xdr:spPr>
        <a:xfrm>
          <a:off x="18605500" y="13008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71214</xdr:rowOff>
    </xdr:from>
    <xdr:ext cx="534377" cy="259045"/>
    <xdr:sp macro="" textlink="">
      <xdr:nvSpPr>
        <xdr:cNvPr id="861" name="テキスト ボックス 860"/>
        <xdr:cNvSpPr txBox="1"/>
      </xdr:nvSpPr>
      <xdr:spPr>
        <a:xfrm>
          <a:off x="18389111" y="13101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2" name="テキスト ボックス 861"/>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3" name="テキスト ボックス 862"/>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4" name="テキスト ボックス 863"/>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5" name="テキスト ボックス 864"/>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6" name="テキスト ボックス 865"/>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132087</xdr:rowOff>
    </xdr:from>
    <xdr:to>
      <xdr:col>116</xdr:col>
      <xdr:colOff>114300</xdr:colOff>
      <xdr:row>74</xdr:row>
      <xdr:rowOff>62237</xdr:rowOff>
    </xdr:to>
    <xdr:sp macro="" textlink="">
      <xdr:nvSpPr>
        <xdr:cNvPr id="867" name="楕円 866"/>
        <xdr:cNvSpPr/>
      </xdr:nvSpPr>
      <xdr:spPr>
        <a:xfrm>
          <a:off x="22110700" y="1264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154964</xdr:rowOff>
    </xdr:from>
    <xdr:ext cx="534377" cy="259045"/>
    <xdr:sp macro="" textlink="">
      <xdr:nvSpPr>
        <xdr:cNvPr id="868" name="繰出金該当値テキスト"/>
        <xdr:cNvSpPr txBox="1"/>
      </xdr:nvSpPr>
      <xdr:spPr>
        <a:xfrm>
          <a:off x="22212300" y="12499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16929</xdr:rowOff>
    </xdr:from>
    <xdr:to>
      <xdr:col>112</xdr:col>
      <xdr:colOff>38100</xdr:colOff>
      <xdr:row>73</xdr:row>
      <xdr:rowOff>118529</xdr:rowOff>
    </xdr:to>
    <xdr:sp macro="" textlink="">
      <xdr:nvSpPr>
        <xdr:cNvPr id="869" name="楕円 868"/>
        <xdr:cNvSpPr/>
      </xdr:nvSpPr>
      <xdr:spPr>
        <a:xfrm>
          <a:off x="21272500" y="1253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71</xdr:row>
      <xdr:rowOff>135056</xdr:rowOff>
    </xdr:from>
    <xdr:ext cx="534377" cy="259045"/>
    <xdr:sp macro="" textlink="">
      <xdr:nvSpPr>
        <xdr:cNvPr id="870" name="テキスト ボックス 869"/>
        <xdr:cNvSpPr txBox="1"/>
      </xdr:nvSpPr>
      <xdr:spPr>
        <a:xfrm>
          <a:off x="21056111" y="1230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84957</xdr:rowOff>
    </xdr:from>
    <xdr:to>
      <xdr:col>107</xdr:col>
      <xdr:colOff>101600</xdr:colOff>
      <xdr:row>74</xdr:row>
      <xdr:rowOff>15107</xdr:rowOff>
    </xdr:to>
    <xdr:sp macro="" textlink="">
      <xdr:nvSpPr>
        <xdr:cNvPr id="871" name="楕円 870"/>
        <xdr:cNvSpPr/>
      </xdr:nvSpPr>
      <xdr:spPr>
        <a:xfrm>
          <a:off x="20383500" y="12600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31634</xdr:rowOff>
    </xdr:from>
    <xdr:ext cx="534377" cy="259045"/>
    <xdr:sp macro="" textlink="">
      <xdr:nvSpPr>
        <xdr:cNvPr id="872" name="テキスト ボックス 871"/>
        <xdr:cNvSpPr txBox="1"/>
      </xdr:nvSpPr>
      <xdr:spPr>
        <a:xfrm>
          <a:off x="20167111" y="12376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130257</xdr:rowOff>
    </xdr:from>
    <xdr:to>
      <xdr:col>102</xdr:col>
      <xdr:colOff>165100</xdr:colOff>
      <xdr:row>75</xdr:row>
      <xdr:rowOff>60407</xdr:rowOff>
    </xdr:to>
    <xdr:sp macro="" textlink="">
      <xdr:nvSpPr>
        <xdr:cNvPr id="873" name="楕円 872"/>
        <xdr:cNvSpPr/>
      </xdr:nvSpPr>
      <xdr:spPr>
        <a:xfrm>
          <a:off x="19494500" y="12817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76934</xdr:rowOff>
    </xdr:from>
    <xdr:ext cx="534377" cy="259045"/>
    <xdr:sp macro="" textlink="">
      <xdr:nvSpPr>
        <xdr:cNvPr id="874" name="テキスト ボックス 873"/>
        <xdr:cNvSpPr txBox="1"/>
      </xdr:nvSpPr>
      <xdr:spPr>
        <a:xfrm>
          <a:off x="19278111" y="12592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149498</xdr:rowOff>
    </xdr:from>
    <xdr:to>
      <xdr:col>98</xdr:col>
      <xdr:colOff>38100</xdr:colOff>
      <xdr:row>74</xdr:row>
      <xdr:rowOff>79648</xdr:rowOff>
    </xdr:to>
    <xdr:sp macro="" textlink="">
      <xdr:nvSpPr>
        <xdr:cNvPr id="875" name="楕円 874"/>
        <xdr:cNvSpPr/>
      </xdr:nvSpPr>
      <xdr:spPr>
        <a:xfrm>
          <a:off x="18605500" y="12665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72</xdr:row>
      <xdr:rowOff>96175</xdr:rowOff>
    </xdr:from>
    <xdr:ext cx="534377" cy="259045"/>
    <xdr:sp macro="" textlink="">
      <xdr:nvSpPr>
        <xdr:cNvPr id="876" name="テキスト ボックス 875"/>
        <xdr:cNvSpPr txBox="1"/>
      </xdr:nvSpPr>
      <xdr:spPr>
        <a:xfrm>
          <a:off x="18389111" y="12440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5" name="テキスト ボックス 884"/>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8" name="テキスト ボックス 887"/>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0" name="テキスト ボックス 889"/>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2" name="直線コネクタ 891"/>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3"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5"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7" name="直線コネクタ 896"/>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8"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9" name="フローチャート: 判断 898"/>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0" name="直線コネクタ 899"/>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1" name="フローチャート: 判断 900"/>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2" name="テキスト ボックス 901"/>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4" name="フローチャート: 判断 903"/>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5" name="テキスト ボックス 904"/>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6" name="直線コネクタ 905"/>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7" name="フローチャート: 判断 906"/>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8" name="テキスト ボックス 907"/>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9" name="フローチャート: 判断 908"/>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0" name="テキスト ボックス 909"/>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1" name="テキスト ボックス 910"/>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2" name="テキスト ボックス 911"/>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3" name="テキスト ボックス 912"/>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4" name="テキスト ボックス 913"/>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5" name="テキスト ボックス 914"/>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楕円 915"/>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7"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8" name="楕円 917"/>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9" name="テキスト ボックス 918"/>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0" name="楕円 919"/>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1" name="テキスト ボックス 920"/>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2" name="楕円 921"/>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3" name="テキスト ボックス 922"/>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4" name="楕円 923"/>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5" name="テキスト ボックス 924"/>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人件費</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物件費</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本町は３町村の合併により誕生し広大な面積を有しており、集落も点在しているため集中的な施設整備や運営が困難なことや、地域振興局（</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2</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ヵ所）及び出張所（</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1</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ヵ所）をはじめとする各種出先機関（学校・保育所・診療所・消防等）が数多く点在し各所に職員を配置していることから、類似団体と比較し高くなっています。また、物件費では</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「ふる</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さと</a:t>
          </a:r>
          <a:endPar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納税」への関連経費（返礼品や事務費等）が大きな要因となっています。なお、ふるさと納税関連経費については、本町にとって自主財源の確保につながる重要な取り組み（必要経費）ではあるものの、可能な限り圧縮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普通建設事業費</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維持補修費</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普通建設事業費では、公共施設（庁舎等）の老朽化に伴う大規模改修が概ね終了し、更新整備分がほぼ横ばいとなる一方、地震・津波避難対策に係る防災活動拠点施設等の整備が減少となるなど新規整備分が減額となっています。また、公共施設の除却や適正配置に努めることにより、維持補修費では類似団体を下回る状況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公債費</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平成</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29</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年度の特殊要因として、任意による繰上償還に伴い公債費が増加していますが、その他にも公共施設の老朽化に伴う大規模改修や津波避難対策等に伴う借入れにより、公債費は依然として高い水準で推移する見込みであることから、今後は特に四万十町中期財政計画等に沿って、地方債の計画的な</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発行</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に</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努めていく必要があります。</a:t>
          </a:r>
          <a:endPar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積立金</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平成</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29</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年度は町債の返還に必要な財源確保や防災対策事業費の確保のために減債基金や防災まちづくり基金への積み立てを行っています。また、ふるさと納税（寄附金）については、全額を基金へ積み立てることとしており、本町にとって貴重な自主財源の確保につながっており、継続的かつ安定的な自主財源の確保に向けて、引き続き取り組みを強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繰出金</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総　 括</a:t>
          </a:r>
          <a:r>
            <a:rPr kumimoji="1" lang="en-US" altLang="ja-JP"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prstClr val="black"/>
              </a:solidFill>
              <a:effectLst/>
              <a:uLnTx/>
              <a:uFillTx/>
              <a:latin typeface="ＭＳ Ｐゴシック"/>
              <a:ea typeface="ＭＳ Ｐゴシック" panose="020B0600070205080204" pitchFamily="50" charset="-128"/>
              <a:cs typeface="+mn-cs"/>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72644</xdr:rowOff>
    </xdr:from>
    <xdr:to>
      <xdr:col>24</xdr:col>
      <xdr:colOff>62865</xdr:colOff>
      <xdr:row>38</xdr:row>
      <xdr:rowOff>108458</xdr:rowOff>
    </xdr:to>
    <xdr:cxnSp macro="">
      <xdr:nvCxnSpPr>
        <xdr:cNvPr id="56" name="直線コネクタ 55"/>
        <xdr:cNvCxnSpPr/>
      </xdr:nvCxnSpPr>
      <xdr:spPr>
        <a:xfrm flipV="1">
          <a:off x="4633595" y="5387594"/>
          <a:ext cx="1270" cy="1235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112285</xdr:rowOff>
    </xdr:from>
    <xdr:ext cx="469744" cy="259045"/>
    <xdr:sp macro="" textlink="">
      <xdr:nvSpPr>
        <xdr:cNvPr id="57" name="議会費最小値テキスト"/>
        <xdr:cNvSpPr txBox="1"/>
      </xdr:nvSpPr>
      <xdr:spPr>
        <a:xfrm>
          <a:off x="4686300" y="6627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108458</xdr:rowOff>
    </xdr:from>
    <xdr:to>
      <xdr:col>24</xdr:col>
      <xdr:colOff>152400</xdr:colOff>
      <xdr:row>38</xdr:row>
      <xdr:rowOff>108458</xdr:rowOff>
    </xdr:to>
    <xdr:cxnSp macro="">
      <xdr:nvCxnSpPr>
        <xdr:cNvPr id="58" name="直線コネクタ 57"/>
        <xdr:cNvCxnSpPr/>
      </xdr:nvCxnSpPr>
      <xdr:spPr>
        <a:xfrm>
          <a:off x="4546600" y="6623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19321</xdr:rowOff>
    </xdr:from>
    <xdr:ext cx="469744" cy="259045"/>
    <xdr:sp macro="" textlink="">
      <xdr:nvSpPr>
        <xdr:cNvPr id="59" name="議会費最大値テキスト"/>
        <xdr:cNvSpPr txBox="1"/>
      </xdr:nvSpPr>
      <xdr:spPr>
        <a:xfrm>
          <a:off x="4686300" y="5162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72644</xdr:rowOff>
    </xdr:from>
    <xdr:to>
      <xdr:col>24</xdr:col>
      <xdr:colOff>152400</xdr:colOff>
      <xdr:row>31</xdr:row>
      <xdr:rowOff>72644</xdr:rowOff>
    </xdr:to>
    <xdr:cxnSp macro="">
      <xdr:nvCxnSpPr>
        <xdr:cNvPr id="60" name="直線コネクタ 59"/>
        <xdr:cNvCxnSpPr/>
      </xdr:nvCxnSpPr>
      <xdr:spPr>
        <a:xfrm>
          <a:off x="4546600" y="53875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141605</xdr:rowOff>
    </xdr:from>
    <xdr:to>
      <xdr:col>24</xdr:col>
      <xdr:colOff>63500</xdr:colOff>
      <xdr:row>34</xdr:row>
      <xdr:rowOff>14351</xdr:rowOff>
    </xdr:to>
    <xdr:cxnSp macro="">
      <xdr:nvCxnSpPr>
        <xdr:cNvPr id="61" name="直線コネクタ 60"/>
        <xdr:cNvCxnSpPr/>
      </xdr:nvCxnSpPr>
      <xdr:spPr>
        <a:xfrm flipV="1">
          <a:off x="3797300" y="5799455"/>
          <a:ext cx="838200" cy="44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106189</xdr:rowOff>
    </xdr:from>
    <xdr:ext cx="469744" cy="259045"/>
    <xdr:sp macro="" textlink="">
      <xdr:nvSpPr>
        <xdr:cNvPr id="62" name="議会費平均値テキスト"/>
        <xdr:cNvSpPr txBox="1"/>
      </xdr:nvSpPr>
      <xdr:spPr>
        <a:xfrm>
          <a:off x="4686300" y="59354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127762</xdr:rowOff>
    </xdr:from>
    <xdr:to>
      <xdr:col>24</xdr:col>
      <xdr:colOff>114300</xdr:colOff>
      <xdr:row>35</xdr:row>
      <xdr:rowOff>57912</xdr:rowOff>
    </xdr:to>
    <xdr:sp macro="" textlink="">
      <xdr:nvSpPr>
        <xdr:cNvPr id="63" name="フローチャート: 判断 62"/>
        <xdr:cNvSpPr/>
      </xdr:nvSpPr>
      <xdr:spPr>
        <a:xfrm>
          <a:off x="45847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86360</xdr:rowOff>
    </xdr:from>
    <xdr:to>
      <xdr:col>19</xdr:col>
      <xdr:colOff>177800</xdr:colOff>
      <xdr:row>34</xdr:row>
      <xdr:rowOff>14351</xdr:rowOff>
    </xdr:to>
    <xdr:cxnSp macro="">
      <xdr:nvCxnSpPr>
        <xdr:cNvPr id="64" name="直線コネクタ 63"/>
        <xdr:cNvCxnSpPr/>
      </xdr:nvCxnSpPr>
      <xdr:spPr>
        <a:xfrm>
          <a:off x="2908300" y="5572760"/>
          <a:ext cx="889000" cy="270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127762</xdr:rowOff>
    </xdr:from>
    <xdr:to>
      <xdr:col>20</xdr:col>
      <xdr:colOff>38100</xdr:colOff>
      <xdr:row>35</xdr:row>
      <xdr:rowOff>57912</xdr:rowOff>
    </xdr:to>
    <xdr:sp macro="" textlink="">
      <xdr:nvSpPr>
        <xdr:cNvPr id="65" name="フローチャート: 判断 64"/>
        <xdr:cNvSpPr/>
      </xdr:nvSpPr>
      <xdr:spPr>
        <a:xfrm>
          <a:off x="37465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49039</xdr:rowOff>
    </xdr:from>
    <xdr:ext cx="469744" cy="259045"/>
    <xdr:sp macro="" textlink="">
      <xdr:nvSpPr>
        <xdr:cNvPr id="66" name="テキスト ボックス 65"/>
        <xdr:cNvSpPr txBox="1"/>
      </xdr:nvSpPr>
      <xdr:spPr>
        <a:xfrm>
          <a:off x="3562428" y="604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86360</xdr:rowOff>
    </xdr:from>
    <xdr:to>
      <xdr:col>15</xdr:col>
      <xdr:colOff>50800</xdr:colOff>
      <xdr:row>33</xdr:row>
      <xdr:rowOff>36068</xdr:rowOff>
    </xdr:to>
    <xdr:cxnSp macro="">
      <xdr:nvCxnSpPr>
        <xdr:cNvPr id="67" name="直線コネクタ 66"/>
        <xdr:cNvCxnSpPr/>
      </xdr:nvCxnSpPr>
      <xdr:spPr>
        <a:xfrm flipV="1">
          <a:off x="2019300" y="5572760"/>
          <a:ext cx="889000" cy="121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889</xdr:rowOff>
    </xdr:from>
    <xdr:to>
      <xdr:col>15</xdr:col>
      <xdr:colOff>101600</xdr:colOff>
      <xdr:row>34</xdr:row>
      <xdr:rowOff>102489</xdr:rowOff>
    </xdr:to>
    <xdr:sp macro="" textlink="">
      <xdr:nvSpPr>
        <xdr:cNvPr id="68" name="フローチャート: 判断 67"/>
        <xdr:cNvSpPr/>
      </xdr:nvSpPr>
      <xdr:spPr>
        <a:xfrm>
          <a:off x="2857500" y="583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93616</xdr:rowOff>
    </xdr:from>
    <xdr:ext cx="469744" cy="259045"/>
    <xdr:sp macro="" textlink="">
      <xdr:nvSpPr>
        <xdr:cNvPr id="69" name="テキスト ボックス 68"/>
        <xdr:cNvSpPr txBox="1"/>
      </xdr:nvSpPr>
      <xdr:spPr>
        <a:xfrm>
          <a:off x="2673428" y="5922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36068</xdr:rowOff>
    </xdr:from>
    <xdr:to>
      <xdr:col>10</xdr:col>
      <xdr:colOff>114300</xdr:colOff>
      <xdr:row>34</xdr:row>
      <xdr:rowOff>89408</xdr:rowOff>
    </xdr:to>
    <xdr:cxnSp macro="">
      <xdr:nvCxnSpPr>
        <xdr:cNvPr id="70" name="直線コネクタ 69"/>
        <xdr:cNvCxnSpPr/>
      </xdr:nvCxnSpPr>
      <xdr:spPr>
        <a:xfrm flipV="1">
          <a:off x="1130300" y="5693918"/>
          <a:ext cx="889000" cy="224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62992</xdr:rowOff>
    </xdr:from>
    <xdr:to>
      <xdr:col>10</xdr:col>
      <xdr:colOff>165100</xdr:colOff>
      <xdr:row>34</xdr:row>
      <xdr:rowOff>164592</xdr:rowOff>
    </xdr:to>
    <xdr:sp macro="" textlink="">
      <xdr:nvSpPr>
        <xdr:cNvPr id="71" name="フローチャート: 判断 70"/>
        <xdr:cNvSpPr/>
      </xdr:nvSpPr>
      <xdr:spPr>
        <a:xfrm>
          <a:off x="1968500" y="589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155719</xdr:rowOff>
    </xdr:from>
    <xdr:ext cx="469744" cy="259045"/>
    <xdr:sp macro="" textlink="">
      <xdr:nvSpPr>
        <xdr:cNvPr id="72" name="テキスト ボックス 71"/>
        <xdr:cNvSpPr txBox="1"/>
      </xdr:nvSpPr>
      <xdr:spPr>
        <a:xfrm>
          <a:off x="1784428" y="5985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108331</xdr:rowOff>
    </xdr:from>
    <xdr:to>
      <xdr:col>6</xdr:col>
      <xdr:colOff>38100</xdr:colOff>
      <xdr:row>35</xdr:row>
      <xdr:rowOff>38481</xdr:rowOff>
    </xdr:to>
    <xdr:sp macro="" textlink="">
      <xdr:nvSpPr>
        <xdr:cNvPr id="73" name="フローチャート: 判断 72"/>
        <xdr:cNvSpPr/>
      </xdr:nvSpPr>
      <xdr:spPr>
        <a:xfrm>
          <a:off x="1079500" y="5937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29608</xdr:rowOff>
    </xdr:from>
    <xdr:ext cx="469744" cy="259045"/>
    <xdr:sp macro="" textlink="">
      <xdr:nvSpPr>
        <xdr:cNvPr id="74" name="テキスト ボックス 73"/>
        <xdr:cNvSpPr txBox="1"/>
      </xdr:nvSpPr>
      <xdr:spPr>
        <a:xfrm>
          <a:off x="895428" y="6030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90805</xdr:rowOff>
    </xdr:from>
    <xdr:to>
      <xdr:col>24</xdr:col>
      <xdr:colOff>114300</xdr:colOff>
      <xdr:row>34</xdr:row>
      <xdr:rowOff>20955</xdr:rowOff>
    </xdr:to>
    <xdr:sp macro="" textlink="">
      <xdr:nvSpPr>
        <xdr:cNvPr id="80" name="楕円 79"/>
        <xdr:cNvSpPr/>
      </xdr:nvSpPr>
      <xdr:spPr>
        <a:xfrm>
          <a:off x="4584700" y="574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113682</xdr:rowOff>
    </xdr:from>
    <xdr:ext cx="469744" cy="259045"/>
    <xdr:sp macro="" textlink="">
      <xdr:nvSpPr>
        <xdr:cNvPr id="81" name="議会費該当値テキスト"/>
        <xdr:cNvSpPr txBox="1"/>
      </xdr:nvSpPr>
      <xdr:spPr>
        <a:xfrm>
          <a:off x="4686300" y="5600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135001</xdr:rowOff>
    </xdr:from>
    <xdr:to>
      <xdr:col>20</xdr:col>
      <xdr:colOff>38100</xdr:colOff>
      <xdr:row>34</xdr:row>
      <xdr:rowOff>65151</xdr:rowOff>
    </xdr:to>
    <xdr:sp macro="" textlink="">
      <xdr:nvSpPr>
        <xdr:cNvPr id="82" name="楕円 81"/>
        <xdr:cNvSpPr/>
      </xdr:nvSpPr>
      <xdr:spPr>
        <a:xfrm>
          <a:off x="3746500" y="579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81678</xdr:rowOff>
    </xdr:from>
    <xdr:ext cx="469744" cy="259045"/>
    <xdr:sp macro="" textlink="">
      <xdr:nvSpPr>
        <xdr:cNvPr id="83" name="テキスト ボックス 82"/>
        <xdr:cNvSpPr txBox="1"/>
      </xdr:nvSpPr>
      <xdr:spPr>
        <a:xfrm>
          <a:off x="3562428" y="5568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35560</xdr:rowOff>
    </xdr:from>
    <xdr:to>
      <xdr:col>15</xdr:col>
      <xdr:colOff>101600</xdr:colOff>
      <xdr:row>32</xdr:row>
      <xdr:rowOff>137160</xdr:rowOff>
    </xdr:to>
    <xdr:sp macro="" textlink="">
      <xdr:nvSpPr>
        <xdr:cNvPr id="84" name="楕円 83"/>
        <xdr:cNvSpPr/>
      </xdr:nvSpPr>
      <xdr:spPr>
        <a:xfrm>
          <a:off x="2857500" y="552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30</xdr:row>
      <xdr:rowOff>153687</xdr:rowOff>
    </xdr:from>
    <xdr:ext cx="469744" cy="259045"/>
    <xdr:sp macro="" textlink="">
      <xdr:nvSpPr>
        <xdr:cNvPr id="85" name="テキスト ボックス 84"/>
        <xdr:cNvSpPr txBox="1"/>
      </xdr:nvSpPr>
      <xdr:spPr>
        <a:xfrm>
          <a:off x="2673428" y="529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156718</xdr:rowOff>
    </xdr:from>
    <xdr:to>
      <xdr:col>10</xdr:col>
      <xdr:colOff>165100</xdr:colOff>
      <xdr:row>33</xdr:row>
      <xdr:rowOff>86868</xdr:rowOff>
    </xdr:to>
    <xdr:sp macro="" textlink="">
      <xdr:nvSpPr>
        <xdr:cNvPr id="86" name="楕円 85"/>
        <xdr:cNvSpPr/>
      </xdr:nvSpPr>
      <xdr:spPr>
        <a:xfrm>
          <a:off x="1968500" y="564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103395</xdr:rowOff>
    </xdr:from>
    <xdr:ext cx="469744" cy="259045"/>
    <xdr:sp macro="" textlink="">
      <xdr:nvSpPr>
        <xdr:cNvPr id="87" name="テキスト ボックス 86"/>
        <xdr:cNvSpPr txBox="1"/>
      </xdr:nvSpPr>
      <xdr:spPr>
        <a:xfrm>
          <a:off x="1784428" y="5418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38608</xdr:rowOff>
    </xdr:from>
    <xdr:to>
      <xdr:col>6</xdr:col>
      <xdr:colOff>38100</xdr:colOff>
      <xdr:row>34</xdr:row>
      <xdr:rowOff>140208</xdr:rowOff>
    </xdr:to>
    <xdr:sp macro="" textlink="">
      <xdr:nvSpPr>
        <xdr:cNvPr id="88" name="楕円 87"/>
        <xdr:cNvSpPr/>
      </xdr:nvSpPr>
      <xdr:spPr>
        <a:xfrm>
          <a:off x="1079500" y="586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156735</xdr:rowOff>
    </xdr:from>
    <xdr:ext cx="469744" cy="259045"/>
    <xdr:sp macro="" textlink="">
      <xdr:nvSpPr>
        <xdr:cNvPr id="89" name="テキスト ボックス 88"/>
        <xdr:cNvSpPr txBox="1"/>
      </xdr:nvSpPr>
      <xdr:spPr>
        <a:xfrm>
          <a:off x="895428" y="5643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94186</xdr:rowOff>
    </xdr:from>
    <xdr:to>
      <xdr:col>24</xdr:col>
      <xdr:colOff>62865</xdr:colOff>
      <xdr:row>57</xdr:row>
      <xdr:rowOff>82806</xdr:rowOff>
    </xdr:to>
    <xdr:cxnSp macro="">
      <xdr:nvCxnSpPr>
        <xdr:cNvPr id="111" name="直線コネクタ 110"/>
        <xdr:cNvCxnSpPr/>
      </xdr:nvCxnSpPr>
      <xdr:spPr>
        <a:xfrm flipV="1">
          <a:off x="4633595" y="9009586"/>
          <a:ext cx="1270" cy="845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86633</xdr:rowOff>
    </xdr:from>
    <xdr:ext cx="534377" cy="259045"/>
    <xdr:sp macro="" textlink="">
      <xdr:nvSpPr>
        <xdr:cNvPr id="112" name="総務費最小値テキスト"/>
        <xdr:cNvSpPr txBox="1"/>
      </xdr:nvSpPr>
      <xdr:spPr>
        <a:xfrm>
          <a:off x="4686300" y="9859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82806</xdr:rowOff>
    </xdr:from>
    <xdr:to>
      <xdr:col>24</xdr:col>
      <xdr:colOff>152400</xdr:colOff>
      <xdr:row>57</xdr:row>
      <xdr:rowOff>82806</xdr:rowOff>
    </xdr:to>
    <xdr:cxnSp macro="">
      <xdr:nvCxnSpPr>
        <xdr:cNvPr id="113" name="直線コネクタ 112"/>
        <xdr:cNvCxnSpPr/>
      </xdr:nvCxnSpPr>
      <xdr:spPr>
        <a:xfrm>
          <a:off x="4546600" y="9855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40863</xdr:rowOff>
    </xdr:from>
    <xdr:ext cx="599010" cy="259045"/>
    <xdr:sp macro="" textlink="">
      <xdr:nvSpPr>
        <xdr:cNvPr id="114" name="総務費最大値テキスト"/>
        <xdr:cNvSpPr txBox="1"/>
      </xdr:nvSpPr>
      <xdr:spPr>
        <a:xfrm>
          <a:off x="4686300" y="8784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234,955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94186</xdr:rowOff>
    </xdr:from>
    <xdr:to>
      <xdr:col>24</xdr:col>
      <xdr:colOff>152400</xdr:colOff>
      <xdr:row>52</xdr:row>
      <xdr:rowOff>94186</xdr:rowOff>
    </xdr:to>
    <xdr:cxnSp macro="">
      <xdr:nvCxnSpPr>
        <xdr:cNvPr id="115" name="直線コネクタ 114"/>
        <xdr:cNvCxnSpPr/>
      </xdr:nvCxnSpPr>
      <xdr:spPr>
        <a:xfrm>
          <a:off x="4546600" y="9009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66100</xdr:rowOff>
    </xdr:from>
    <xdr:to>
      <xdr:col>24</xdr:col>
      <xdr:colOff>63500</xdr:colOff>
      <xdr:row>52</xdr:row>
      <xdr:rowOff>97734</xdr:rowOff>
    </xdr:to>
    <xdr:cxnSp macro="">
      <xdr:nvCxnSpPr>
        <xdr:cNvPr id="116" name="直線コネクタ 115"/>
        <xdr:cNvCxnSpPr/>
      </xdr:nvCxnSpPr>
      <xdr:spPr>
        <a:xfrm>
          <a:off x="3797300" y="8981500"/>
          <a:ext cx="838200" cy="3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124815</xdr:rowOff>
    </xdr:from>
    <xdr:ext cx="534377" cy="259045"/>
    <xdr:sp macro="" textlink="">
      <xdr:nvSpPr>
        <xdr:cNvPr id="117" name="総務費平均値テキスト"/>
        <xdr:cNvSpPr txBox="1"/>
      </xdr:nvSpPr>
      <xdr:spPr>
        <a:xfrm>
          <a:off x="4686300" y="95545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146388</xdr:rowOff>
    </xdr:from>
    <xdr:to>
      <xdr:col>24</xdr:col>
      <xdr:colOff>114300</xdr:colOff>
      <xdr:row>56</xdr:row>
      <xdr:rowOff>76538</xdr:rowOff>
    </xdr:to>
    <xdr:sp macro="" textlink="">
      <xdr:nvSpPr>
        <xdr:cNvPr id="118" name="フローチャート: 判断 117"/>
        <xdr:cNvSpPr/>
      </xdr:nvSpPr>
      <xdr:spPr>
        <a:xfrm>
          <a:off x="4584700" y="9576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52</xdr:row>
      <xdr:rowOff>66100</xdr:rowOff>
    </xdr:from>
    <xdr:to>
      <xdr:col>19</xdr:col>
      <xdr:colOff>177800</xdr:colOff>
      <xdr:row>53</xdr:row>
      <xdr:rowOff>46665</xdr:rowOff>
    </xdr:to>
    <xdr:cxnSp macro="">
      <xdr:nvCxnSpPr>
        <xdr:cNvPr id="119" name="直線コネクタ 118"/>
        <xdr:cNvCxnSpPr/>
      </xdr:nvCxnSpPr>
      <xdr:spPr>
        <a:xfrm flipV="1">
          <a:off x="2908300" y="8981500"/>
          <a:ext cx="889000" cy="152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108253</xdr:rowOff>
    </xdr:from>
    <xdr:to>
      <xdr:col>20</xdr:col>
      <xdr:colOff>38100</xdr:colOff>
      <xdr:row>56</xdr:row>
      <xdr:rowOff>38403</xdr:rowOff>
    </xdr:to>
    <xdr:sp macro="" textlink="">
      <xdr:nvSpPr>
        <xdr:cNvPr id="120" name="フローチャート: 判断 119"/>
        <xdr:cNvSpPr/>
      </xdr:nvSpPr>
      <xdr:spPr>
        <a:xfrm>
          <a:off x="3746500" y="9538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29530</xdr:rowOff>
    </xdr:from>
    <xdr:ext cx="599010" cy="259045"/>
    <xdr:sp macro="" textlink="">
      <xdr:nvSpPr>
        <xdr:cNvPr id="121" name="テキスト ボックス 120"/>
        <xdr:cNvSpPr txBox="1"/>
      </xdr:nvSpPr>
      <xdr:spPr>
        <a:xfrm>
          <a:off x="3497795" y="9630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53</xdr:row>
      <xdr:rowOff>46665</xdr:rowOff>
    </xdr:from>
    <xdr:to>
      <xdr:col>15</xdr:col>
      <xdr:colOff>50800</xdr:colOff>
      <xdr:row>55</xdr:row>
      <xdr:rowOff>116804</xdr:rowOff>
    </xdr:to>
    <xdr:cxnSp macro="">
      <xdr:nvCxnSpPr>
        <xdr:cNvPr id="122" name="直線コネクタ 121"/>
        <xdr:cNvCxnSpPr/>
      </xdr:nvCxnSpPr>
      <xdr:spPr>
        <a:xfrm flipV="1">
          <a:off x="2019300" y="9133515"/>
          <a:ext cx="889000" cy="413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124891</xdr:rowOff>
    </xdr:from>
    <xdr:to>
      <xdr:col>15</xdr:col>
      <xdr:colOff>101600</xdr:colOff>
      <xdr:row>56</xdr:row>
      <xdr:rowOff>55041</xdr:rowOff>
    </xdr:to>
    <xdr:sp macro="" textlink="">
      <xdr:nvSpPr>
        <xdr:cNvPr id="123" name="フローチャート: 判断 122"/>
        <xdr:cNvSpPr/>
      </xdr:nvSpPr>
      <xdr:spPr>
        <a:xfrm>
          <a:off x="2857500" y="9554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46168</xdr:rowOff>
    </xdr:from>
    <xdr:ext cx="599010" cy="259045"/>
    <xdr:sp macro="" textlink="">
      <xdr:nvSpPr>
        <xdr:cNvPr id="124" name="テキスト ボックス 123"/>
        <xdr:cNvSpPr txBox="1"/>
      </xdr:nvSpPr>
      <xdr:spPr>
        <a:xfrm>
          <a:off x="2608795" y="9647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51</xdr:row>
      <xdr:rowOff>45869</xdr:rowOff>
    </xdr:from>
    <xdr:to>
      <xdr:col>10</xdr:col>
      <xdr:colOff>114300</xdr:colOff>
      <xdr:row>55</xdr:row>
      <xdr:rowOff>116804</xdr:rowOff>
    </xdr:to>
    <xdr:cxnSp macro="">
      <xdr:nvCxnSpPr>
        <xdr:cNvPr id="125" name="直線コネクタ 124"/>
        <xdr:cNvCxnSpPr/>
      </xdr:nvCxnSpPr>
      <xdr:spPr>
        <a:xfrm>
          <a:off x="1130300" y="8789819"/>
          <a:ext cx="889000" cy="756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150343</xdr:rowOff>
    </xdr:from>
    <xdr:to>
      <xdr:col>10</xdr:col>
      <xdr:colOff>165100</xdr:colOff>
      <xdr:row>56</xdr:row>
      <xdr:rowOff>80493</xdr:rowOff>
    </xdr:to>
    <xdr:sp macro="" textlink="">
      <xdr:nvSpPr>
        <xdr:cNvPr id="126" name="フローチャート: 判断 125"/>
        <xdr:cNvSpPr/>
      </xdr:nvSpPr>
      <xdr:spPr>
        <a:xfrm>
          <a:off x="1968500" y="9580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71620</xdr:rowOff>
    </xdr:from>
    <xdr:ext cx="534377" cy="259045"/>
    <xdr:sp macro="" textlink="">
      <xdr:nvSpPr>
        <xdr:cNvPr id="127" name="テキスト ボックス 126"/>
        <xdr:cNvSpPr txBox="1"/>
      </xdr:nvSpPr>
      <xdr:spPr>
        <a:xfrm>
          <a:off x="1752111" y="9672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106735</xdr:rowOff>
    </xdr:from>
    <xdr:to>
      <xdr:col>6</xdr:col>
      <xdr:colOff>38100</xdr:colOff>
      <xdr:row>56</xdr:row>
      <xdr:rowOff>36885</xdr:rowOff>
    </xdr:to>
    <xdr:sp macro="" textlink="">
      <xdr:nvSpPr>
        <xdr:cNvPr id="128" name="フローチャート: 判断 127"/>
        <xdr:cNvSpPr/>
      </xdr:nvSpPr>
      <xdr:spPr>
        <a:xfrm>
          <a:off x="1079500" y="9536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28012</xdr:rowOff>
    </xdr:from>
    <xdr:ext cx="599010" cy="259045"/>
    <xdr:sp macro="" textlink="">
      <xdr:nvSpPr>
        <xdr:cNvPr id="129" name="テキスト ボックス 128"/>
        <xdr:cNvSpPr txBox="1"/>
      </xdr:nvSpPr>
      <xdr:spPr>
        <a:xfrm>
          <a:off x="830795" y="9629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46934</xdr:rowOff>
    </xdr:from>
    <xdr:to>
      <xdr:col>24</xdr:col>
      <xdr:colOff>114300</xdr:colOff>
      <xdr:row>52</xdr:row>
      <xdr:rowOff>148534</xdr:rowOff>
    </xdr:to>
    <xdr:sp macro="" textlink="">
      <xdr:nvSpPr>
        <xdr:cNvPr id="135" name="楕円 134"/>
        <xdr:cNvSpPr/>
      </xdr:nvSpPr>
      <xdr:spPr>
        <a:xfrm>
          <a:off x="4584700" y="8962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167863</xdr:rowOff>
    </xdr:from>
    <xdr:ext cx="599010" cy="259045"/>
    <xdr:sp macro="" textlink="">
      <xdr:nvSpPr>
        <xdr:cNvPr id="136" name="総務費該当値テキスト"/>
        <xdr:cNvSpPr txBox="1"/>
      </xdr:nvSpPr>
      <xdr:spPr>
        <a:xfrm>
          <a:off x="4686300" y="8911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15300</xdr:rowOff>
    </xdr:from>
    <xdr:to>
      <xdr:col>20</xdr:col>
      <xdr:colOff>38100</xdr:colOff>
      <xdr:row>52</xdr:row>
      <xdr:rowOff>116900</xdr:rowOff>
    </xdr:to>
    <xdr:sp macro="" textlink="">
      <xdr:nvSpPr>
        <xdr:cNvPr id="137" name="楕円 136"/>
        <xdr:cNvSpPr/>
      </xdr:nvSpPr>
      <xdr:spPr>
        <a:xfrm>
          <a:off x="3746500" y="893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133427</xdr:rowOff>
    </xdr:from>
    <xdr:ext cx="599010" cy="259045"/>
    <xdr:sp macro="" textlink="">
      <xdr:nvSpPr>
        <xdr:cNvPr id="138" name="テキスト ボックス 137"/>
        <xdr:cNvSpPr txBox="1"/>
      </xdr:nvSpPr>
      <xdr:spPr>
        <a:xfrm>
          <a:off x="3497795" y="8705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167315</xdr:rowOff>
    </xdr:from>
    <xdr:to>
      <xdr:col>15</xdr:col>
      <xdr:colOff>101600</xdr:colOff>
      <xdr:row>53</xdr:row>
      <xdr:rowOff>97465</xdr:rowOff>
    </xdr:to>
    <xdr:sp macro="" textlink="">
      <xdr:nvSpPr>
        <xdr:cNvPr id="139" name="楕円 138"/>
        <xdr:cNvSpPr/>
      </xdr:nvSpPr>
      <xdr:spPr>
        <a:xfrm>
          <a:off x="2857500" y="908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51</xdr:row>
      <xdr:rowOff>113992</xdr:rowOff>
    </xdr:from>
    <xdr:ext cx="599010" cy="259045"/>
    <xdr:sp macro="" textlink="">
      <xdr:nvSpPr>
        <xdr:cNvPr id="140" name="テキスト ボックス 139"/>
        <xdr:cNvSpPr txBox="1"/>
      </xdr:nvSpPr>
      <xdr:spPr>
        <a:xfrm>
          <a:off x="2608795" y="8857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66004</xdr:rowOff>
    </xdr:from>
    <xdr:to>
      <xdr:col>10</xdr:col>
      <xdr:colOff>165100</xdr:colOff>
      <xdr:row>55</xdr:row>
      <xdr:rowOff>167604</xdr:rowOff>
    </xdr:to>
    <xdr:sp macro="" textlink="">
      <xdr:nvSpPr>
        <xdr:cNvPr id="141" name="楕円 140"/>
        <xdr:cNvSpPr/>
      </xdr:nvSpPr>
      <xdr:spPr>
        <a:xfrm>
          <a:off x="1968500" y="949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12681</xdr:rowOff>
    </xdr:from>
    <xdr:ext cx="599010" cy="259045"/>
    <xdr:sp macro="" textlink="">
      <xdr:nvSpPr>
        <xdr:cNvPr id="142" name="テキスト ボックス 141"/>
        <xdr:cNvSpPr txBox="1"/>
      </xdr:nvSpPr>
      <xdr:spPr>
        <a:xfrm>
          <a:off x="1719795" y="9270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50</xdr:row>
      <xdr:rowOff>166519</xdr:rowOff>
    </xdr:from>
    <xdr:to>
      <xdr:col>6</xdr:col>
      <xdr:colOff>38100</xdr:colOff>
      <xdr:row>51</xdr:row>
      <xdr:rowOff>96669</xdr:rowOff>
    </xdr:to>
    <xdr:sp macro="" textlink="">
      <xdr:nvSpPr>
        <xdr:cNvPr id="143" name="楕円 142"/>
        <xdr:cNvSpPr/>
      </xdr:nvSpPr>
      <xdr:spPr>
        <a:xfrm>
          <a:off x="1079500" y="8739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49</xdr:row>
      <xdr:rowOff>113196</xdr:rowOff>
    </xdr:from>
    <xdr:ext cx="599010" cy="259045"/>
    <xdr:sp macro="" textlink="">
      <xdr:nvSpPr>
        <xdr:cNvPr id="144" name="テキスト ボックス 143"/>
        <xdr:cNvSpPr txBox="1"/>
      </xdr:nvSpPr>
      <xdr:spPr>
        <a:xfrm>
          <a:off x="830795" y="8514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6" name="直線コネクタ 155"/>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128106</xdr:rowOff>
    </xdr:from>
    <xdr:ext cx="531299" cy="259045"/>
    <xdr:sp macro="" textlink="">
      <xdr:nvSpPr>
        <xdr:cNvPr id="157" name="テキスト ボックス 156"/>
        <xdr:cNvSpPr txBox="1"/>
      </xdr:nvSpPr>
      <xdr:spPr>
        <a:xfrm>
          <a:off x="230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7" name="テキスト ボックス 166"/>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160263</xdr:rowOff>
    </xdr:from>
    <xdr:to>
      <xdr:col>24</xdr:col>
      <xdr:colOff>62865</xdr:colOff>
      <xdr:row>78</xdr:row>
      <xdr:rowOff>28253</xdr:rowOff>
    </xdr:to>
    <xdr:cxnSp macro="">
      <xdr:nvCxnSpPr>
        <xdr:cNvPr id="171" name="直線コネクタ 170"/>
        <xdr:cNvCxnSpPr/>
      </xdr:nvCxnSpPr>
      <xdr:spPr>
        <a:xfrm flipV="1">
          <a:off x="4633595" y="12161763"/>
          <a:ext cx="1270" cy="1239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32080</xdr:rowOff>
    </xdr:from>
    <xdr:ext cx="599010" cy="259045"/>
    <xdr:sp macro="" textlink="">
      <xdr:nvSpPr>
        <xdr:cNvPr id="172" name="民生費最小値テキスト"/>
        <xdr:cNvSpPr txBox="1"/>
      </xdr:nvSpPr>
      <xdr:spPr>
        <a:xfrm>
          <a:off x="4686300" y="13405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28253</xdr:rowOff>
    </xdr:from>
    <xdr:to>
      <xdr:col>24</xdr:col>
      <xdr:colOff>152400</xdr:colOff>
      <xdr:row>78</xdr:row>
      <xdr:rowOff>28253</xdr:rowOff>
    </xdr:to>
    <xdr:cxnSp macro="">
      <xdr:nvCxnSpPr>
        <xdr:cNvPr id="173" name="直線コネクタ 172"/>
        <xdr:cNvCxnSpPr/>
      </xdr:nvCxnSpPr>
      <xdr:spPr>
        <a:xfrm>
          <a:off x="4546600" y="134013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106940</xdr:rowOff>
    </xdr:from>
    <xdr:ext cx="599010" cy="259045"/>
    <xdr:sp macro="" textlink="">
      <xdr:nvSpPr>
        <xdr:cNvPr id="174" name="民生費最大値テキスト"/>
        <xdr:cNvSpPr txBox="1"/>
      </xdr:nvSpPr>
      <xdr:spPr>
        <a:xfrm>
          <a:off x="4686300" y="11936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226,111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160263</xdr:rowOff>
    </xdr:from>
    <xdr:to>
      <xdr:col>24</xdr:col>
      <xdr:colOff>152400</xdr:colOff>
      <xdr:row>70</xdr:row>
      <xdr:rowOff>160263</xdr:rowOff>
    </xdr:to>
    <xdr:cxnSp macro="">
      <xdr:nvCxnSpPr>
        <xdr:cNvPr id="175" name="直線コネクタ 174"/>
        <xdr:cNvCxnSpPr/>
      </xdr:nvCxnSpPr>
      <xdr:spPr>
        <a:xfrm>
          <a:off x="4546600" y="12161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146732</xdr:rowOff>
    </xdr:from>
    <xdr:to>
      <xdr:col>24</xdr:col>
      <xdr:colOff>63500</xdr:colOff>
      <xdr:row>73</xdr:row>
      <xdr:rowOff>13088</xdr:rowOff>
    </xdr:to>
    <xdr:cxnSp macro="">
      <xdr:nvCxnSpPr>
        <xdr:cNvPr id="176" name="直線コネクタ 175"/>
        <xdr:cNvCxnSpPr/>
      </xdr:nvCxnSpPr>
      <xdr:spPr>
        <a:xfrm>
          <a:off x="3797300" y="12491132"/>
          <a:ext cx="838200" cy="37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41398</xdr:rowOff>
    </xdr:from>
    <xdr:ext cx="599010" cy="259045"/>
    <xdr:sp macro="" textlink="">
      <xdr:nvSpPr>
        <xdr:cNvPr id="177" name="民生費平均値テキスト"/>
        <xdr:cNvSpPr txBox="1"/>
      </xdr:nvSpPr>
      <xdr:spPr>
        <a:xfrm>
          <a:off x="4686300" y="127286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62971</xdr:rowOff>
    </xdr:from>
    <xdr:to>
      <xdr:col>24</xdr:col>
      <xdr:colOff>114300</xdr:colOff>
      <xdr:row>74</xdr:row>
      <xdr:rowOff>164571</xdr:rowOff>
    </xdr:to>
    <xdr:sp macro="" textlink="">
      <xdr:nvSpPr>
        <xdr:cNvPr id="178" name="フローチャート: 判断 177"/>
        <xdr:cNvSpPr/>
      </xdr:nvSpPr>
      <xdr:spPr>
        <a:xfrm>
          <a:off x="4584700" y="12750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146732</xdr:rowOff>
    </xdr:from>
    <xdr:to>
      <xdr:col>19</xdr:col>
      <xdr:colOff>177800</xdr:colOff>
      <xdr:row>73</xdr:row>
      <xdr:rowOff>87035</xdr:rowOff>
    </xdr:to>
    <xdr:cxnSp macro="">
      <xdr:nvCxnSpPr>
        <xdr:cNvPr id="179" name="直線コネクタ 178"/>
        <xdr:cNvCxnSpPr/>
      </xdr:nvCxnSpPr>
      <xdr:spPr>
        <a:xfrm flipV="1">
          <a:off x="2908300" y="12491132"/>
          <a:ext cx="889000" cy="111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70493</xdr:rowOff>
    </xdr:from>
    <xdr:to>
      <xdr:col>20</xdr:col>
      <xdr:colOff>38100</xdr:colOff>
      <xdr:row>75</xdr:row>
      <xdr:rowOff>643</xdr:rowOff>
    </xdr:to>
    <xdr:sp macro="" textlink="">
      <xdr:nvSpPr>
        <xdr:cNvPr id="180" name="フローチャート: 判断 179"/>
        <xdr:cNvSpPr/>
      </xdr:nvSpPr>
      <xdr:spPr>
        <a:xfrm>
          <a:off x="3746500" y="12757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163220</xdr:rowOff>
    </xdr:from>
    <xdr:ext cx="599010" cy="259045"/>
    <xdr:sp macro="" textlink="">
      <xdr:nvSpPr>
        <xdr:cNvPr id="181" name="テキスト ボックス 180"/>
        <xdr:cNvSpPr txBox="1"/>
      </xdr:nvSpPr>
      <xdr:spPr>
        <a:xfrm>
          <a:off x="3497795" y="12850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85065</xdr:rowOff>
    </xdr:from>
    <xdr:to>
      <xdr:col>15</xdr:col>
      <xdr:colOff>50800</xdr:colOff>
      <xdr:row>73</xdr:row>
      <xdr:rowOff>87035</xdr:rowOff>
    </xdr:to>
    <xdr:cxnSp macro="">
      <xdr:nvCxnSpPr>
        <xdr:cNvPr id="182" name="直線コネクタ 181"/>
        <xdr:cNvCxnSpPr/>
      </xdr:nvCxnSpPr>
      <xdr:spPr>
        <a:xfrm>
          <a:off x="2019300" y="12600915"/>
          <a:ext cx="889000" cy="1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128556</xdr:rowOff>
    </xdr:from>
    <xdr:to>
      <xdr:col>15</xdr:col>
      <xdr:colOff>101600</xdr:colOff>
      <xdr:row>75</xdr:row>
      <xdr:rowOff>58706</xdr:rowOff>
    </xdr:to>
    <xdr:sp macro="" textlink="">
      <xdr:nvSpPr>
        <xdr:cNvPr id="183" name="フローチャート: 判断 182"/>
        <xdr:cNvSpPr/>
      </xdr:nvSpPr>
      <xdr:spPr>
        <a:xfrm>
          <a:off x="2857500" y="1281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49833</xdr:rowOff>
    </xdr:from>
    <xdr:ext cx="599010" cy="259045"/>
    <xdr:sp macro="" textlink="">
      <xdr:nvSpPr>
        <xdr:cNvPr id="184" name="テキスト ボックス 183"/>
        <xdr:cNvSpPr txBox="1"/>
      </xdr:nvSpPr>
      <xdr:spPr>
        <a:xfrm>
          <a:off x="2608795" y="12908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85065</xdr:rowOff>
    </xdr:from>
    <xdr:to>
      <xdr:col>10</xdr:col>
      <xdr:colOff>114300</xdr:colOff>
      <xdr:row>74</xdr:row>
      <xdr:rowOff>96429</xdr:rowOff>
    </xdr:to>
    <xdr:cxnSp macro="">
      <xdr:nvCxnSpPr>
        <xdr:cNvPr id="185" name="直線コネクタ 184"/>
        <xdr:cNvCxnSpPr/>
      </xdr:nvCxnSpPr>
      <xdr:spPr>
        <a:xfrm flipV="1">
          <a:off x="1130300" y="12600915"/>
          <a:ext cx="889000" cy="182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10371</xdr:rowOff>
    </xdr:from>
    <xdr:to>
      <xdr:col>10</xdr:col>
      <xdr:colOff>165100</xdr:colOff>
      <xdr:row>75</xdr:row>
      <xdr:rowOff>111971</xdr:rowOff>
    </xdr:to>
    <xdr:sp macro="" textlink="">
      <xdr:nvSpPr>
        <xdr:cNvPr id="186" name="フローチャート: 判断 185"/>
        <xdr:cNvSpPr/>
      </xdr:nvSpPr>
      <xdr:spPr>
        <a:xfrm>
          <a:off x="1968500" y="12869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103098</xdr:rowOff>
    </xdr:from>
    <xdr:ext cx="599010" cy="259045"/>
    <xdr:sp macro="" textlink="">
      <xdr:nvSpPr>
        <xdr:cNvPr id="187" name="テキスト ボックス 186"/>
        <xdr:cNvSpPr txBox="1"/>
      </xdr:nvSpPr>
      <xdr:spPr>
        <a:xfrm>
          <a:off x="1719795" y="12961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92753</xdr:rowOff>
    </xdr:from>
    <xdr:to>
      <xdr:col>6</xdr:col>
      <xdr:colOff>38100</xdr:colOff>
      <xdr:row>76</xdr:row>
      <xdr:rowOff>22904</xdr:rowOff>
    </xdr:to>
    <xdr:sp macro="" textlink="">
      <xdr:nvSpPr>
        <xdr:cNvPr id="188" name="フローチャート: 判断 187"/>
        <xdr:cNvSpPr/>
      </xdr:nvSpPr>
      <xdr:spPr>
        <a:xfrm>
          <a:off x="1079500" y="1295150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14031</xdr:rowOff>
    </xdr:from>
    <xdr:ext cx="599010" cy="259045"/>
    <xdr:sp macro="" textlink="">
      <xdr:nvSpPr>
        <xdr:cNvPr id="189" name="テキスト ボックス 188"/>
        <xdr:cNvSpPr txBox="1"/>
      </xdr:nvSpPr>
      <xdr:spPr>
        <a:xfrm>
          <a:off x="830795" y="13044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133738</xdr:rowOff>
    </xdr:from>
    <xdr:to>
      <xdr:col>24</xdr:col>
      <xdr:colOff>114300</xdr:colOff>
      <xdr:row>73</xdr:row>
      <xdr:rowOff>63888</xdr:rowOff>
    </xdr:to>
    <xdr:sp macro="" textlink="">
      <xdr:nvSpPr>
        <xdr:cNvPr id="195" name="楕円 194"/>
        <xdr:cNvSpPr/>
      </xdr:nvSpPr>
      <xdr:spPr>
        <a:xfrm>
          <a:off x="4584700" y="124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156615</xdr:rowOff>
    </xdr:from>
    <xdr:ext cx="599010" cy="259045"/>
    <xdr:sp macro="" textlink="">
      <xdr:nvSpPr>
        <xdr:cNvPr id="196" name="民生費該当値テキスト"/>
        <xdr:cNvSpPr txBox="1"/>
      </xdr:nvSpPr>
      <xdr:spPr>
        <a:xfrm>
          <a:off x="4686300" y="12329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95932</xdr:rowOff>
    </xdr:from>
    <xdr:to>
      <xdr:col>20</xdr:col>
      <xdr:colOff>38100</xdr:colOff>
      <xdr:row>73</xdr:row>
      <xdr:rowOff>26082</xdr:rowOff>
    </xdr:to>
    <xdr:sp macro="" textlink="">
      <xdr:nvSpPr>
        <xdr:cNvPr id="197" name="楕円 196"/>
        <xdr:cNvSpPr/>
      </xdr:nvSpPr>
      <xdr:spPr>
        <a:xfrm>
          <a:off x="3746500" y="12440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42609</xdr:rowOff>
    </xdr:from>
    <xdr:ext cx="599010" cy="259045"/>
    <xdr:sp macro="" textlink="">
      <xdr:nvSpPr>
        <xdr:cNvPr id="198" name="テキスト ボックス 197"/>
        <xdr:cNvSpPr txBox="1"/>
      </xdr:nvSpPr>
      <xdr:spPr>
        <a:xfrm>
          <a:off x="3497795" y="12215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36235</xdr:rowOff>
    </xdr:from>
    <xdr:to>
      <xdr:col>15</xdr:col>
      <xdr:colOff>101600</xdr:colOff>
      <xdr:row>73</xdr:row>
      <xdr:rowOff>137835</xdr:rowOff>
    </xdr:to>
    <xdr:sp macro="" textlink="">
      <xdr:nvSpPr>
        <xdr:cNvPr id="199" name="楕円 198"/>
        <xdr:cNvSpPr/>
      </xdr:nvSpPr>
      <xdr:spPr>
        <a:xfrm>
          <a:off x="2857500" y="1255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154362</xdr:rowOff>
    </xdr:from>
    <xdr:ext cx="599010" cy="259045"/>
    <xdr:sp macro="" textlink="">
      <xdr:nvSpPr>
        <xdr:cNvPr id="200" name="テキスト ボックス 199"/>
        <xdr:cNvSpPr txBox="1"/>
      </xdr:nvSpPr>
      <xdr:spPr>
        <a:xfrm>
          <a:off x="2608795" y="12327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34265</xdr:rowOff>
    </xdr:from>
    <xdr:to>
      <xdr:col>10</xdr:col>
      <xdr:colOff>165100</xdr:colOff>
      <xdr:row>73</xdr:row>
      <xdr:rowOff>135865</xdr:rowOff>
    </xdr:to>
    <xdr:sp macro="" textlink="">
      <xdr:nvSpPr>
        <xdr:cNvPr id="201" name="楕円 200"/>
        <xdr:cNvSpPr/>
      </xdr:nvSpPr>
      <xdr:spPr>
        <a:xfrm>
          <a:off x="1968500" y="1255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152392</xdr:rowOff>
    </xdr:from>
    <xdr:ext cx="599010" cy="259045"/>
    <xdr:sp macro="" textlink="">
      <xdr:nvSpPr>
        <xdr:cNvPr id="202" name="テキスト ボックス 201"/>
        <xdr:cNvSpPr txBox="1"/>
      </xdr:nvSpPr>
      <xdr:spPr>
        <a:xfrm>
          <a:off x="1719795" y="1232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45629</xdr:rowOff>
    </xdr:from>
    <xdr:to>
      <xdr:col>6</xdr:col>
      <xdr:colOff>38100</xdr:colOff>
      <xdr:row>74</xdr:row>
      <xdr:rowOff>147229</xdr:rowOff>
    </xdr:to>
    <xdr:sp macro="" textlink="">
      <xdr:nvSpPr>
        <xdr:cNvPr id="203" name="楕円 202"/>
        <xdr:cNvSpPr/>
      </xdr:nvSpPr>
      <xdr:spPr>
        <a:xfrm>
          <a:off x="1079500" y="12732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163756</xdr:rowOff>
    </xdr:from>
    <xdr:ext cx="599010" cy="259045"/>
    <xdr:sp macro="" textlink="">
      <xdr:nvSpPr>
        <xdr:cNvPr id="204" name="テキスト ボックス 203"/>
        <xdr:cNvSpPr txBox="1"/>
      </xdr:nvSpPr>
      <xdr:spPr>
        <a:xfrm>
          <a:off x="830795" y="12508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1" name="テキスト ボックス 220"/>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12903</xdr:rowOff>
    </xdr:from>
    <xdr:to>
      <xdr:col>24</xdr:col>
      <xdr:colOff>62865</xdr:colOff>
      <xdr:row>99</xdr:row>
      <xdr:rowOff>138201</xdr:rowOff>
    </xdr:to>
    <xdr:cxnSp macro="">
      <xdr:nvCxnSpPr>
        <xdr:cNvPr id="229" name="直線コネクタ 228"/>
        <xdr:cNvCxnSpPr/>
      </xdr:nvCxnSpPr>
      <xdr:spPr>
        <a:xfrm flipV="1">
          <a:off x="4633595" y="15614853"/>
          <a:ext cx="1270" cy="14968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142028</xdr:rowOff>
    </xdr:from>
    <xdr:ext cx="534377" cy="259045"/>
    <xdr:sp macro="" textlink="">
      <xdr:nvSpPr>
        <xdr:cNvPr id="230" name="衛生費最小値テキスト"/>
        <xdr:cNvSpPr txBox="1"/>
      </xdr:nvSpPr>
      <xdr:spPr>
        <a:xfrm>
          <a:off x="4686300" y="1711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138201</xdr:rowOff>
    </xdr:from>
    <xdr:to>
      <xdr:col>24</xdr:col>
      <xdr:colOff>152400</xdr:colOff>
      <xdr:row>99</xdr:row>
      <xdr:rowOff>138201</xdr:rowOff>
    </xdr:to>
    <xdr:cxnSp macro="">
      <xdr:nvCxnSpPr>
        <xdr:cNvPr id="231" name="直線コネクタ 230"/>
        <xdr:cNvCxnSpPr/>
      </xdr:nvCxnSpPr>
      <xdr:spPr>
        <a:xfrm>
          <a:off x="4546600" y="17111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131030</xdr:rowOff>
    </xdr:from>
    <xdr:ext cx="599010" cy="259045"/>
    <xdr:sp macro="" textlink="">
      <xdr:nvSpPr>
        <xdr:cNvPr id="232" name="衛生費最大値テキスト"/>
        <xdr:cNvSpPr txBox="1"/>
      </xdr:nvSpPr>
      <xdr:spPr>
        <a:xfrm>
          <a:off x="4686300" y="1539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12903</xdr:rowOff>
    </xdr:from>
    <xdr:to>
      <xdr:col>24</xdr:col>
      <xdr:colOff>152400</xdr:colOff>
      <xdr:row>91</xdr:row>
      <xdr:rowOff>12903</xdr:rowOff>
    </xdr:to>
    <xdr:cxnSp macro="">
      <xdr:nvCxnSpPr>
        <xdr:cNvPr id="233" name="直線コネクタ 232"/>
        <xdr:cNvCxnSpPr/>
      </xdr:nvCxnSpPr>
      <xdr:spPr>
        <a:xfrm>
          <a:off x="4546600" y="15614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153048</xdr:rowOff>
    </xdr:from>
    <xdr:to>
      <xdr:col>24</xdr:col>
      <xdr:colOff>63500</xdr:colOff>
      <xdr:row>96</xdr:row>
      <xdr:rowOff>159982</xdr:rowOff>
    </xdr:to>
    <xdr:cxnSp macro="">
      <xdr:nvCxnSpPr>
        <xdr:cNvPr id="234" name="直線コネクタ 233"/>
        <xdr:cNvCxnSpPr/>
      </xdr:nvCxnSpPr>
      <xdr:spPr>
        <a:xfrm flipV="1">
          <a:off x="3797300" y="16612248"/>
          <a:ext cx="838200" cy="6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171087</xdr:rowOff>
    </xdr:from>
    <xdr:ext cx="534377" cy="259045"/>
    <xdr:sp macro="" textlink="">
      <xdr:nvSpPr>
        <xdr:cNvPr id="235" name="衛生費平均値テキスト"/>
        <xdr:cNvSpPr txBox="1"/>
      </xdr:nvSpPr>
      <xdr:spPr>
        <a:xfrm>
          <a:off x="4686300" y="166302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21210</xdr:rowOff>
    </xdr:from>
    <xdr:to>
      <xdr:col>24</xdr:col>
      <xdr:colOff>114300</xdr:colOff>
      <xdr:row>97</xdr:row>
      <xdr:rowOff>122810</xdr:rowOff>
    </xdr:to>
    <xdr:sp macro="" textlink="">
      <xdr:nvSpPr>
        <xdr:cNvPr id="236" name="フローチャート: 判断 235"/>
        <xdr:cNvSpPr/>
      </xdr:nvSpPr>
      <xdr:spPr>
        <a:xfrm>
          <a:off x="4584700" y="16651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126364</xdr:rowOff>
    </xdr:from>
    <xdr:to>
      <xdr:col>19</xdr:col>
      <xdr:colOff>177800</xdr:colOff>
      <xdr:row>96</xdr:row>
      <xdr:rowOff>159982</xdr:rowOff>
    </xdr:to>
    <xdr:cxnSp macro="">
      <xdr:nvCxnSpPr>
        <xdr:cNvPr id="237" name="直線コネクタ 236"/>
        <xdr:cNvCxnSpPr/>
      </xdr:nvCxnSpPr>
      <xdr:spPr>
        <a:xfrm>
          <a:off x="2908300" y="16585564"/>
          <a:ext cx="889000" cy="3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6629</xdr:rowOff>
    </xdr:from>
    <xdr:to>
      <xdr:col>20</xdr:col>
      <xdr:colOff>38100</xdr:colOff>
      <xdr:row>97</xdr:row>
      <xdr:rowOff>108229</xdr:rowOff>
    </xdr:to>
    <xdr:sp macro="" textlink="">
      <xdr:nvSpPr>
        <xdr:cNvPr id="238" name="フローチャート: 判断 237"/>
        <xdr:cNvSpPr/>
      </xdr:nvSpPr>
      <xdr:spPr>
        <a:xfrm>
          <a:off x="3746500" y="1663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99356</xdr:rowOff>
    </xdr:from>
    <xdr:ext cx="534377" cy="259045"/>
    <xdr:sp macro="" textlink="">
      <xdr:nvSpPr>
        <xdr:cNvPr id="239" name="テキスト ボックス 238"/>
        <xdr:cNvSpPr txBox="1"/>
      </xdr:nvSpPr>
      <xdr:spPr>
        <a:xfrm>
          <a:off x="3530111" y="16730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126364</xdr:rowOff>
    </xdr:from>
    <xdr:to>
      <xdr:col>15</xdr:col>
      <xdr:colOff>50800</xdr:colOff>
      <xdr:row>97</xdr:row>
      <xdr:rowOff>25</xdr:rowOff>
    </xdr:to>
    <xdr:cxnSp macro="">
      <xdr:nvCxnSpPr>
        <xdr:cNvPr id="240" name="直線コネクタ 239"/>
        <xdr:cNvCxnSpPr/>
      </xdr:nvCxnSpPr>
      <xdr:spPr>
        <a:xfrm flipV="1">
          <a:off x="2019300" y="16585564"/>
          <a:ext cx="889000" cy="4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6262</xdr:rowOff>
    </xdr:from>
    <xdr:to>
      <xdr:col>15</xdr:col>
      <xdr:colOff>101600</xdr:colOff>
      <xdr:row>97</xdr:row>
      <xdr:rowOff>107862</xdr:rowOff>
    </xdr:to>
    <xdr:sp macro="" textlink="">
      <xdr:nvSpPr>
        <xdr:cNvPr id="241" name="フローチャート: 判断 240"/>
        <xdr:cNvSpPr/>
      </xdr:nvSpPr>
      <xdr:spPr>
        <a:xfrm>
          <a:off x="2857500" y="16636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98989</xdr:rowOff>
    </xdr:from>
    <xdr:ext cx="534377" cy="259045"/>
    <xdr:sp macro="" textlink="">
      <xdr:nvSpPr>
        <xdr:cNvPr id="242" name="テキスト ボックス 241"/>
        <xdr:cNvSpPr txBox="1"/>
      </xdr:nvSpPr>
      <xdr:spPr>
        <a:xfrm>
          <a:off x="2641111" y="16729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91</xdr:row>
      <xdr:rowOff>167996</xdr:rowOff>
    </xdr:from>
    <xdr:to>
      <xdr:col>10</xdr:col>
      <xdr:colOff>114300</xdr:colOff>
      <xdr:row>97</xdr:row>
      <xdr:rowOff>25</xdr:rowOff>
    </xdr:to>
    <xdr:cxnSp macro="">
      <xdr:nvCxnSpPr>
        <xdr:cNvPr id="243" name="直線コネクタ 242"/>
        <xdr:cNvCxnSpPr/>
      </xdr:nvCxnSpPr>
      <xdr:spPr>
        <a:xfrm>
          <a:off x="1130300" y="15769946"/>
          <a:ext cx="889000" cy="860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60503</xdr:rowOff>
    </xdr:from>
    <xdr:to>
      <xdr:col>10</xdr:col>
      <xdr:colOff>165100</xdr:colOff>
      <xdr:row>97</xdr:row>
      <xdr:rowOff>162103</xdr:rowOff>
    </xdr:to>
    <xdr:sp macro="" textlink="">
      <xdr:nvSpPr>
        <xdr:cNvPr id="244" name="フローチャート: 判断 243"/>
        <xdr:cNvSpPr/>
      </xdr:nvSpPr>
      <xdr:spPr>
        <a:xfrm>
          <a:off x="1968500" y="16691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153230</xdr:rowOff>
    </xdr:from>
    <xdr:ext cx="534377" cy="259045"/>
    <xdr:sp macro="" textlink="">
      <xdr:nvSpPr>
        <xdr:cNvPr id="245" name="テキスト ボックス 244"/>
        <xdr:cNvSpPr txBox="1"/>
      </xdr:nvSpPr>
      <xdr:spPr>
        <a:xfrm>
          <a:off x="1752111" y="16783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44895</xdr:rowOff>
    </xdr:from>
    <xdr:to>
      <xdr:col>6</xdr:col>
      <xdr:colOff>38100</xdr:colOff>
      <xdr:row>97</xdr:row>
      <xdr:rowOff>146495</xdr:rowOff>
    </xdr:to>
    <xdr:sp macro="" textlink="">
      <xdr:nvSpPr>
        <xdr:cNvPr id="246" name="フローチャート: 判断 245"/>
        <xdr:cNvSpPr/>
      </xdr:nvSpPr>
      <xdr:spPr>
        <a:xfrm>
          <a:off x="1079500" y="16675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137622</xdr:rowOff>
    </xdr:from>
    <xdr:ext cx="534377" cy="259045"/>
    <xdr:sp macro="" textlink="">
      <xdr:nvSpPr>
        <xdr:cNvPr id="247" name="テキスト ボックス 246"/>
        <xdr:cNvSpPr txBox="1"/>
      </xdr:nvSpPr>
      <xdr:spPr>
        <a:xfrm>
          <a:off x="863111" y="16768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102248</xdr:rowOff>
    </xdr:from>
    <xdr:to>
      <xdr:col>24</xdr:col>
      <xdr:colOff>114300</xdr:colOff>
      <xdr:row>97</xdr:row>
      <xdr:rowOff>32398</xdr:rowOff>
    </xdr:to>
    <xdr:sp macro="" textlink="">
      <xdr:nvSpPr>
        <xdr:cNvPr id="253" name="楕円 252"/>
        <xdr:cNvSpPr/>
      </xdr:nvSpPr>
      <xdr:spPr>
        <a:xfrm>
          <a:off x="4584700" y="16561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125125</xdr:rowOff>
    </xdr:from>
    <xdr:ext cx="534377" cy="259045"/>
    <xdr:sp macro="" textlink="">
      <xdr:nvSpPr>
        <xdr:cNvPr id="254" name="衛生費該当値テキスト"/>
        <xdr:cNvSpPr txBox="1"/>
      </xdr:nvSpPr>
      <xdr:spPr>
        <a:xfrm>
          <a:off x="4686300" y="16412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109182</xdr:rowOff>
    </xdr:from>
    <xdr:to>
      <xdr:col>20</xdr:col>
      <xdr:colOff>38100</xdr:colOff>
      <xdr:row>97</xdr:row>
      <xdr:rowOff>39332</xdr:rowOff>
    </xdr:to>
    <xdr:sp macro="" textlink="">
      <xdr:nvSpPr>
        <xdr:cNvPr id="255" name="楕円 254"/>
        <xdr:cNvSpPr/>
      </xdr:nvSpPr>
      <xdr:spPr>
        <a:xfrm>
          <a:off x="3746500" y="16568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55859</xdr:rowOff>
    </xdr:from>
    <xdr:ext cx="534377" cy="259045"/>
    <xdr:sp macro="" textlink="">
      <xdr:nvSpPr>
        <xdr:cNvPr id="256" name="テキスト ボックス 255"/>
        <xdr:cNvSpPr txBox="1"/>
      </xdr:nvSpPr>
      <xdr:spPr>
        <a:xfrm>
          <a:off x="3530111" y="16343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75564</xdr:rowOff>
    </xdr:from>
    <xdr:to>
      <xdr:col>15</xdr:col>
      <xdr:colOff>101600</xdr:colOff>
      <xdr:row>97</xdr:row>
      <xdr:rowOff>5714</xdr:rowOff>
    </xdr:to>
    <xdr:sp macro="" textlink="">
      <xdr:nvSpPr>
        <xdr:cNvPr id="257" name="楕円 256"/>
        <xdr:cNvSpPr/>
      </xdr:nvSpPr>
      <xdr:spPr>
        <a:xfrm>
          <a:off x="2857500" y="1653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22241</xdr:rowOff>
    </xdr:from>
    <xdr:ext cx="534377" cy="259045"/>
    <xdr:sp macro="" textlink="">
      <xdr:nvSpPr>
        <xdr:cNvPr id="258" name="テキスト ボックス 257"/>
        <xdr:cNvSpPr txBox="1"/>
      </xdr:nvSpPr>
      <xdr:spPr>
        <a:xfrm>
          <a:off x="2641111" y="16309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120675</xdr:rowOff>
    </xdr:from>
    <xdr:to>
      <xdr:col>10</xdr:col>
      <xdr:colOff>165100</xdr:colOff>
      <xdr:row>97</xdr:row>
      <xdr:rowOff>50825</xdr:rowOff>
    </xdr:to>
    <xdr:sp macro="" textlink="">
      <xdr:nvSpPr>
        <xdr:cNvPr id="259" name="楕円 258"/>
        <xdr:cNvSpPr/>
      </xdr:nvSpPr>
      <xdr:spPr>
        <a:xfrm>
          <a:off x="1968500" y="1657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67352</xdr:rowOff>
    </xdr:from>
    <xdr:ext cx="534377" cy="259045"/>
    <xdr:sp macro="" textlink="">
      <xdr:nvSpPr>
        <xdr:cNvPr id="260" name="テキスト ボックス 259"/>
        <xdr:cNvSpPr txBox="1"/>
      </xdr:nvSpPr>
      <xdr:spPr>
        <a:xfrm>
          <a:off x="1752111" y="16355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91</xdr:row>
      <xdr:rowOff>117196</xdr:rowOff>
    </xdr:from>
    <xdr:to>
      <xdr:col>6</xdr:col>
      <xdr:colOff>38100</xdr:colOff>
      <xdr:row>92</xdr:row>
      <xdr:rowOff>47346</xdr:rowOff>
    </xdr:to>
    <xdr:sp macro="" textlink="">
      <xdr:nvSpPr>
        <xdr:cNvPr id="261" name="楕円 260"/>
        <xdr:cNvSpPr/>
      </xdr:nvSpPr>
      <xdr:spPr>
        <a:xfrm>
          <a:off x="1079500" y="15719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90</xdr:row>
      <xdr:rowOff>63873</xdr:rowOff>
    </xdr:from>
    <xdr:ext cx="599010" cy="259045"/>
    <xdr:sp macro="" textlink="">
      <xdr:nvSpPr>
        <xdr:cNvPr id="262" name="テキスト ボックス 261"/>
        <xdr:cNvSpPr txBox="1"/>
      </xdr:nvSpPr>
      <xdr:spPr>
        <a:xfrm>
          <a:off x="830795" y="15494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3" name="直線コネクタ 272"/>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4" name="テキスト ボックス 273"/>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5" name="直線コネクタ 274"/>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6" name="テキスト ボックス 275"/>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7" name="直線コネクタ 276"/>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8" name="テキスト ボックス 277"/>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9" name="直線コネクタ 278"/>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0" name="テキスト ボックス 279"/>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1" name="直線コネクタ 280"/>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82" name="テキスト ボックス 281"/>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3" name="直線コネクタ 282"/>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84" name="テキスト ボックス 283"/>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36</xdr:row>
      <xdr:rowOff>152001</xdr:rowOff>
    </xdr:from>
    <xdr:to>
      <xdr:col>54</xdr:col>
      <xdr:colOff>189865</xdr:colOff>
      <xdr:row>39</xdr:row>
      <xdr:rowOff>98878</xdr:rowOff>
    </xdr:to>
    <xdr:cxnSp macro="">
      <xdr:nvCxnSpPr>
        <xdr:cNvPr id="288" name="直線コネクタ 287"/>
        <xdr:cNvCxnSpPr/>
      </xdr:nvCxnSpPr>
      <xdr:spPr>
        <a:xfrm flipV="1">
          <a:off x="10475595" y="6324201"/>
          <a:ext cx="1270" cy="461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118453</xdr:rowOff>
    </xdr:from>
    <xdr:ext cx="249299" cy="259045"/>
    <xdr:sp macro="" textlink="">
      <xdr:nvSpPr>
        <xdr:cNvPr id="289" name="労働費最小値テキスト"/>
        <xdr:cNvSpPr txBox="1"/>
      </xdr:nvSpPr>
      <xdr:spPr>
        <a:xfrm>
          <a:off x="10528300" y="68050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0" name="直線コネクタ 289"/>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98678</xdr:rowOff>
    </xdr:from>
    <xdr:ext cx="469744" cy="259045"/>
    <xdr:sp macro="" textlink="">
      <xdr:nvSpPr>
        <xdr:cNvPr id="291" name="労働費最大値テキスト"/>
        <xdr:cNvSpPr txBox="1"/>
      </xdr:nvSpPr>
      <xdr:spPr>
        <a:xfrm>
          <a:off x="10528300" y="60994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4,237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36</xdr:row>
      <xdr:rowOff>152001</xdr:rowOff>
    </xdr:from>
    <xdr:to>
      <xdr:col>55</xdr:col>
      <xdr:colOff>88900</xdr:colOff>
      <xdr:row>36</xdr:row>
      <xdr:rowOff>152001</xdr:rowOff>
    </xdr:to>
    <xdr:cxnSp macro="">
      <xdr:nvCxnSpPr>
        <xdr:cNvPr id="292" name="直線コネクタ 291"/>
        <xdr:cNvCxnSpPr/>
      </xdr:nvCxnSpPr>
      <xdr:spPr>
        <a:xfrm>
          <a:off x="10388600" y="63242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33999</xdr:rowOff>
    </xdr:from>
    <xdr:to>
      <xdr:col>55</xdr:col>
      <xdr:colOff>0</xdr:colOff>
      <xdr:row>39</xdr:row>
      <xdr:rowOff>12011</xdr:rowOff>
    </xdr:to>
    <xdr:cxnSp macro="">
      <xdr:nvCxnSpPr>
        <xdr:cNvPr id="293" name="直線コネクタ 292"/>
        <xdr:cNvCxnSpPr/>
      </xdr:nvCxnSpPr>
      <xdr:spPr>
        <a:xfrm>
          <a:off x="9639300" y="6549099"/>
          <a:ext cx="838200" cy="149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162903</xdr:rowOff>
    </xdr:from>
    <xdr:ext cx="378565" cy="259045"/>
    <xdr:sp macro="" textlink="">
      <xdr:nvSpPr>
        <xdr:cNvPr id="294" name="労働費平均値テキスト"/>
        <xdr:cNvSpPr txBox="1"/>
      </xdr:nvSpPr>
      <xdr:spPr>
        <a:xfrm>
          <a:off x="10528300" y="667800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13026</xdr:rowOff>
    </xdr:from>
    <xdr:to>
      <xdr:col>55</xdr:col>
      <xdr:colOff>50800</xdr:colOff>
      <xdr:row>39</xdr:row>
      <xdr:rowOff>114626</xdr:rowOff>
    </xdr:to>
    <xdr:sp macro="" textlink="">
      <xdr:nvSpPr>
        <xdr:cNvPr id="295" name="フローチャート: 判断 294"/>
        <xdr:cNvSpPr/>
      </xdr:nvSpPr>
      <xdr:spPr>
        <a:xfrm>
          <a:off x="10426700" y="6699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12446</xdr:rowOff>
    </xdr:from>
    <xdr:to>
      <xdr:col>50</xdr:col>
      <xdr:colOff>114300</xdr:colOff>
      <xdr:row>38</xdr:row>
      <xdr:rowOff>33999</xdr:rowOff>
    </xdr:to>
    <xdr:cxnSp macro="">
      <xdr:nvCxnSpPr>
        <xdr:cNvPr id="296" name="直線コネクタ 295"/>
        <xdr:cNvCxnSpPr/>
      </xdr:nvCxnSpPr>
      <xdr:spPr>
        <a:xfrm>
          <a:off x="8750300" y="6184646"/>
          <a:ext cx="889000" cy="364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153235</xdr:rowOff>
    </xdr:from>
    <xdr:to>
      <xdr:col>50</xdr:col>
      <xdr:colOff>165100</xdr:colOff>
      <xdr:row>39</xdr:row>
      <xdr:rowOff>83385</xdr:rowOff>
    </xdr:to>
    <xdr:sp macro="" textlink="">
      <xdr:nvSpPr>
        <xdr:cNvPr id="297" name="フローチャート: 判断 296"/>
        <xdr:cNvSpPr/>
      </xdr:nvSpPr>
      <xdr:spPr>
        <a:xfrm>
          <a:off x="9588500" y="666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74512</xdr:rowOff>
    </xdr:from>
    <xdr:ext cx="378565" cy="259045"/>
    <xdr:sp macro="" textlink="">
      <xdr:nvSpPr>
        <xdr:cNvPr id="298" name="テキスト ボックス 297"/>
        <xdr:cNvSpPr txBox="1"/>
      </xdr:nvSpPr>
      <xdr:spPr>
        <a:xfrm>
          <a:off x="9450017" y="67610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63065</xdr:rowOff>
    </xdr:from>
    <xdr:to>
      <xdr:col>45</xdr:col>
      <xdr:colOff>177800</xdr:colOff>
      <xdr:row>36</xdr:row>
      <xdr:rowOff>12446</xdr:rowOff>
    </xdr:to>
    <xdr:cxnSp macro="">
      <xdr:nvCxnSpPr>
        <xdr:cNvPr id="299" name="直線コネクタ 298"/>
        <xdr:cNvCxnSpPr/>
      </xdr:nvCxnSpPr>
      <xdr:spPr>
        <a:xfrm>
          <a:off x="7861300" y="5378015"/>
          <a:ext cx="889000" cy="80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132116</xdr:rowOff>
    </xdr:from>
    <xdr:to>
      <xdr:col>46</xdr:col>
      <xdr:colOff>38100</xdr:colOff>
      <xdr:row>39</xdr:row>
      <xdr:rowOff>62266</xdr:rowOff>
    </xdr:to>
    <xdr:sp macro="" textlink="">
      <xdr:nvSpPr>
        <xdr:cNvPr id="300" name="フローチャート: 判断 299"/>
        <xdr:cNvSpPr/>
      </xdr:nvSpPr>
      <xdr:spPr>
        <a:xfrm>
          <a:off x="8699500" y="6647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53393</xdr:rowOff>
    </xdr:from>
    <xdr:ext cx="378565" cy="259045"/>
    <xdr:sp macro="" textlink="">
      <xdr:nvSpPr>
        <xdr:cNvPr id="301" name="テキスト ボックス 300"/>
        <xdr:cNvSpPr txBox="1"/>
      </xdr:nvSpPr>
      <xdr:spPr>
        <a:xfrm>
          <a:off x="8561017" y="67399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63065</xdr:rowOff>
    </xdr:from>
    <xdr:to>
      <xdr:col>41</xdr:col>
      <xdr:colOff>50800</xdr:colOff>
      <xdr:row>35</xdr:row>
      <xdr:rowOff>32476</xdr:rowOff>
    </xdr:to>
    <xdr:cxnSp macro="">
      <xdr:nvCxnSpPr>
        <xdr:cNvPr id="302" name="直線コネクタ 301"/>
        <xdr:cNvCxnSpPr/>
      </xdr:nvCxnSpPr>
      <xdr:spPr>
        <a:xfrm flipV="1">
          <a:off x="6972300" y="5378015"/>
          <a:ext cx="889000" cy="655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71374</xdr:rowOff>
    </xdr:from>
    <xdr:to>
      <xdr:col>41</xdr:col>
      <xdr:colOff>101600</xdr:colOff>
      <xdr:row>39</xdr:row>
      <xdr:rowOff>1524</xdr:rowOff>
    </xdr:to>
    <xdr:sp macro="" textlink="">
      <xdr:nvSpPr>
        <xdr:cNvPr id="303" name="フローチャート: 判断 302"/>
        <xdr:cNvSpPr/>
      </xdr:nvSpPr>
      <xdr:spPr>
        <a:xfrm>
          <a:off x="7810500" y="6586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38</xdr:row>
      <xdr:rowOff>164101</xdr:rowOff>
    </xdr:from>
    <xdr:ext cx="469744" cy="259045"/>
    <xdr:sp macro="" textlink="">
      <xdr:nvSpPr>
        <xdr:cNvPr id="304" name="テキスト ボックス 303"/>
        <xdr:cNvSpPr txBox="1"/>
      </xdr:nvSpPr>
      <xdr:spPr>
        <a:xfrm>
          <a:off x="7626428" y="667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12264</xdr:rowOff>
    </xdr:from>
    <xdr:to>
      <xdr:col>36</xdr:col>
      <xdr:colOff>165100</xdr:colOff>
      <xdr:row>38</xdr:row>
      <xdr:rowOff>113864</xdr:rowOff>
    </xdr:to>
    <xdr:sp macro="" textlink="">
      <xdr:nvSpPr>
        <xdr:cNvPr id="305" name="フローチャート: 判断 304"/>
        <xdr:cNvSpPr/>
      </xdr:nvSpPr>
      <xdr:spPr>
        <a:xfrm>
          <a:off x="6921500" y="652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104991</xdr:rowOff>
    </xdr:from>
    <xdr:ext cx="469744" cy="259045"/>
    <xdr:sp macro="" textlink="">
      <xdr:nvSpPr>
        <xdr:cNvPr id="306" name="テキスト ボックス 305"/>
        <xdr:cNvSpPr txBox="1"/>
      </xdr:nvSpPr>
      <xdr:spPr>
        <a:xfrm>
          <a:off x="6737428" y="662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132661</xdr:rowOff>
    </xdr:from>
    <xdr:to>
      <xdr:col>55</xdr:col>
      <xdr:colOff>50800</xdr:colOff>
      <xdr:row>39</xdr:row>
      <xdr:rowOff>62811</xdr:rowOff>
    </xdr:to>
    <xdr:sp macro="" textlink="">
      <xdr:nvSpPr>
        <xdr:cNvPr id="312" name="楕円 311"/>
        <xdr:cNvSpPr/>
      </xdr:nvSpPr>
      <xdr:spPr>
        <a:xfrm>
          <a:off x="10426700" y="6647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92038</xdr:rowOff>
    </xdr:from>
    <xdr:ext cx="378565" cy="259045"/>
    <xdr:sp macro="" textlink="">
      <xdr:nvSpPr>
        <xdr:cNvPr id="313" name="労働費該当値テキスト"/>
        <xdr:cNvSpPr txBox="1"/>
      </xdr:nvSpPr>
      <xdr:spPr>
        <a:xfrm>
          <a:off x="10528300" y="64356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154650</xdr:rowOff>
    </xdr:from>
    <xdr:to>
      <xdr:col>50</xdr:col>
      <xdr:colOff>165100</xdr:colOff>
      <xdr:row>38</xdr:row>
      <xdr:rowOff>84799</xdr:rowOff>
    </xdr:to>
    <xdr:sp macro="" textlink="">
      <xdr:nvSpPr>
        <xdr:cNvPr id="314" name="楕円 313"/>
        <xdr:cNvSpPr/>
      </xdr:nvSpPr>
      <xdr:spPr>
        <a:xfrm>
          <a:off x="9588500" y="649830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36</xdr:row>
      <xdr:rowOff>101327</xdr:rowOff>
    </xdr:from>
    <xdr:ext cx="469744" cy="259045"/>
    <xdr:sp macro="" textlink="">
      <xdr:nvSpPr>
        <xdr:cNvPr id="315" name="テキスト ボックス 314"/>
        <xdr:cNvSpPr txBox="1"/>
      </xdr:nvSpPr>
      <xdr:spPr>
        <a:xfrm>
          <a:off x="9404428" y="6273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133096</xdr:rowOff>
    </xdr:from>
    <xdr:to>
      <xdr:col>46</xdr:col>
      <xdr:colOff>38100</xdr:colOff>
      <xdr:row>36</xdr:row>
      <xdr:rowOff>63246</xdr:rowOff>
    </xdr:to>
    <xdr:sp macro="" textlink="">
      <xdr:nvSpPr>
        <xdr:cNvPr id="316" name="楕円 315"/>
        <xdr:cNvSpPr/>
      </xdr:nvSpPr>
      <xdr:spPr>
        <a:xfrm>
          <a:off x="8699500" y="613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34</xdr:row>
      <xdr:rowOff>79773</xdr:rowOff>
    </xdr:from>
    <xdr:ext cx="469744" cy="259045"/>
    <xdr:sp macro="" textlink="">
      <xdr:nvSpPr>
        <xdr:cNvPr id="317" name="テキスト ボックス 316"/>
        <xdr:cNvSpPr txBox="1"/>
      </xdr:nvSpPr>
      <xdr:spPr>
        <a:xfrm>
          <a:off x="8515428" y="5909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31</xdr:row>
      <xdr:rowOff>12265</xdr:rowOff>
    </xdr:from>
    <xdr:to>
      <xdr:col>41</xdr:col>
      <xdr:colOff>101600</xdr:colOff>
      <xdr:row>31</xdr:row>
      <xdr:rowOff>113865</xdr:rowOff>
    </xdr:to>
    <xdr:sp macro="" textlink="">
      <xdr:nvSpPr>
        <xdr:cNvPr id="318" name="楕円 317"/>
        <xdr:cNvSpPr/>
      </xdr:nvSpPr>
      <xdr:spPr>
        <a:xfrm>
          <a:off x="7810500" y="532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29</xdr:row>
      <xdr:rowOff>130392</xdr:rowOff>
    </xdr:from>
    <xdr:ext cx="534377" cy="259045"/>
    <xdr:sp macro="" textlink="">
      <xdr:nvSpPr>
        <xdr:cNvPr id="319" name="テキスト ボックス 318"/>
        <xdr:cNvSpPr txBox="1"/>
      </xdr:nvSpPr>
      <xdr:spPr>
        <a:xfrm>
          <a:off x="7594111" y="51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153126</xdr:rowOff>
    </xdr:from>
    <xdr:to>
      <xdr:col>36</xdr:col>
      <xdr:colOff>165100</xdr:colOff>
      <xdr:row>35</xdr:row>
      <xdr:rowOff>83276</xdr:rowOff>
    </xdr:to>
    <xdr:sp macro="" textlink="">
      <xdr:nvSpPr>
        <xdr:cNvPr id="320" name="楕円 319"/>
        <xdr:cNvSpPr/>
      </xdr:nvSpPr>
      <xdr:spPr>
        <a:xfrm>
          <a:off x="6921500" y="5982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33</xdr:row>
      <xdr:rowOff>99803</xdr:rowOff>
    </xdr:from>
    <xdr:ext cx="469744" cy="259045"/>
    <xdr:sp macro="" textlink="">
      <xdr:nvSpPr>
        <xdr:cNvPr id="321" name="テキスト ボックス 320"/>
        <xdr:cNvSpPr txBox="1"/>
      </xdr:nvSpPr>
      <xdr:spPr>
        <a:xfrm>
          <a:off x="6737428" y="5757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2" name="直線コネクタ 331"/>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3" name="テキスト ボックス 332"/>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4" name="直線コネクタ 333"/>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5" name="テキスト ボックス 334"/>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6" name="直線コネクタ 335"/>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7" name="テキスト ボックス 336"/>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8" name="直線コネクタ 337"/>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9" name="テキスト ボックス 338"/>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0" name="直線コネクタ 339"/>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1" name="テキスト ボックス 340"/>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2" name="直線コネクタ 341"/>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3" name="テキスト ボックス 342"/>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4"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137932</xdr:rowOff>
    </xdr:from>
    <xdr:to>
      <xdr:col>54</xdr:col>
      <xdr:colOff>189865</xdr:colOff>
      <xdr:row>58</xdr:row>
      <xdr:rowOff>137696</xdr:rowOff>
    </xdr:to>
    <xdr:cxnSp macro="">
      <xdr:nvCxnSpPr>
        <xdr:cNvPr id="345" name="直線コネクタ 344"/>
        <xdr:cNvCxnSpPr/>
      </xdr:nvCxnSpPr>
      <xdr:spPr>
        <a:xfrm flipV="1">
          <a:off x="10475595" y="8538982"/>
          <a:ext cx="1270" cy="1542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141523</xdr:rowOff>
    </xdr:from>
    <xdr:ext cx="534377" cy="259045"/>
    <xdr:sp macro="" textlink="">
      <xdr:nvSpPr>
        <xdr:cNvPr id="346" name="農林水産業費最小値テキスト"/>
        <xdr:cNvSpPr txBox="1"/>
      </xdr:nvSpPr>
      <xdr:spPr>
        <a:xfrm>
          <a:off x="10528300" y="1008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137696</xdr:rowOff>
    </xdr:from>
    <xdr:to>
      <xdr:col>55</xdr:col>
      <xdr:colOff>88900</xdr:colOff>
      <xdr:row>58</xdr:row>
      <xdr:rowOff>137696</xdr:rowOff>
    </xdr:to>
    <xdr:cxnSp macro="">
      <xdr:nvCxnSpPr>
        <xdr:cNvPr id="347" name="直線コネクタ 346"/>
        <xdr:cNvCxnSpPr/>
      </xdr:nvCxnSpPr>
      <xdr:spPr>
        <a:xfrm>
          <a:off x="10388600" y="1008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84609</xdr:rowOff>
    </xdr:from>
    <xdr:ext cx="599010" cy="259045"/>
    <xdr:sp macro="" textlink="">
      <xdr:nvSpPr>
        <xdr:cNvPr id="348" name="農林水産業費最大値テキスト"/>
        <xdr:cNvSpPr txBox="1"/>
      </xdr:nvSpPr>
      <xdr:spPr>
        <a:xfrm>
          <a:off x="10528300" y="8314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425,464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49</xdr:row>
      <xdr:rowOff>137932</xdr:rowOff>
    </xdr:from>
    <xdr:to>
      <xdr:col>55</xdr:col>
      <xdr:colOff>88900</xdr:colOff>
      <xdr:row>49</xdr:row>
      <xdr:rowOff>137932</xdr:rowOff>
    </xdr:to>
    <xdr:cxnSp macro="">
      <xdr:nvCxnSpPr>
        <xdr:cNvPr id="349" name="直線コネクタ 348"/>
        <xdr:cNvCxnSpPr/>
      </xdr:nvCxnSpPr>
      <xdr:spPr>
        <a:xfrm>
          <a:off x="10388600" y="85389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69321</xdr:rowOff>
    </xdr:from>
    <xdr:to>
      <xdr:col>55</xdr:col>
      <xdr:colOff>0</xdr:colOff>
      <xdr:row>57</xdr:row>
      <xdr:rowOff>137380</xdr:rowOff>
    </xdr:to>
    <xdr:cxnSp macro="">
      <xdr:nvCxnSpPr>
        <xdr:cNvPr id="350" name="直線コネクタ 349"/>
        <xdr:cNvCxnSpPr/>
      </xdr:nvCxnSpPr>
      <xdr:spPr>
        <a:xfrm flipV="1">
          <a:off x="9639300" y="9841971"/>
          <a:ext cx="838200" cy="68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46769</xdr:rowOff>
    </xdr:from>
    <xdr:ext cx="534377" cy="259045"/>
    <xdr:sp macro="" textlink="">
      <xdr:nvSpPr>
        <xdr:cNvPr id="351" name="農林水産業費平均値テキスト"/>
        <xdr:cNvSpPr txBox="1"/>
      </xdr:nvSpPr>
      <xdr:spPr>
        <a:xfrm>
          <a:off x="10528300" y="98194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68342</xdr:rowOff>
    </xdr:from>
    <xdr:to>
      <xdr:col>55</xdr:col>
      <xdr:colOff>50800</xdr:colOff>
      <xdr:row>57</xdr:row>
      <xdr:rowOff>169942</xdr:rowOff>
    </xdr:to>
    <xdr:sp macro="" textlink="">
      <xdr:nvSpPr>
        <xdr:cNvPr id="352" name="フローチャート: 判断 351"/>
        <xdr:cNvSpPr/>
      </xdr:nvSpPr>
      <xdr:spPr>
        <a:xfrm>
          <a:off x="10426700" y="9840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78005</xdr:rowOff>
    </xdr:from>
    <xdr:to>
      <xdr:col>50</xdr:col>
      <xdr:colOff>114300</xdr:colOff>
      <xdr:row>57</xdr:row>
      <xdr:rowOff>137380</xdr:rowOff>
    </xdr:to>
    <xdr:cxnSp macro="">
      <xdr:nvCxnSpPr>
        <xdr:cNvPr id="353" name="直線コネクタ 352"/>
        <xdr:cNvCxnSpPr/>
      </xdr:nvCxnSpPr>
      <xdr:spPr>
        <a:xfrm>
          <a:off x="8750300" y="9850655"/>
          <a:ext cx="889000" cy="59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109486</xdr:rowOff>
    </xdr:from>
    <xdr:to>
      <xdr:col>50</xdr:col>
      <xdr:colOff>165100</xdr:colOff>
      <xdr:row>58</xdr:row>
      <xdr:rowOff>39636</xdr:rowOff>
    </xdr:to>
    <xdr:sp macro="" textlink="">
      <xdr:nvSpPr>
        <xdr:cNvPr id="354" name="フローチャート: 判断 353"/>
        <xdr:cNvSpPr/>
      </xdr:nvSpPr>
      <xdr:spPr>
        <a:xfrm>
          <a:off x="9588500" y="9882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30763</xdr:rowOff>
    </xdr:from>
    <xdr:ext cx="534377" cy="259045"/>
    <xdr:sp macro="" textlink="">
      <xdr:nvSpPr>
        <xdr:cNvPr id="355" name="テキスト ボックス 354"/>
        <xdr:cNvSpPr txBox="1"/>
      </xdr:nvSpPr>
      <xdr:spPr>
        <a:xfrm>
          <a:off x="9372111" y="9974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78005</xdr:rowOff>
    </xdr:from>
    <xdr:to>
      <xdr:col>45</xdr:col>
      <xdr:colOff>177800</xdr:colOff>
      <xdr:row>57</xdr:row>
      <xdr:rowOff>124887</xdr:rowOff>
    </xdr:to>
    <xdr:cxnSp macro="">
      <xdr:nvCxnSpPr>
        <xdr:cNvPr id="356" name="直線コネクタ 355"/>
        <xdr:cNvCxnSpPr/>
      </xdr:nvCxnSpPr>
      <xdr:spPr>
        <a:xfrm flipV="1">
          <a:off x="7861300" y="9850655"/>
          <a:ext cx="889000" cy="46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100604</xdr:rowOff>
    </xdr:from>
    <xdr:to>
      <xdr:col>46</xdr:col>
      <xdr:colOff>38100</xdr:colOff>
      <xdr:row>58</xdr:row>
      <xdr:rowOff>30754</xdr:rowOff>
    </xdr:to>
    <xdr:sp macro="" textlink="">
      <xdr:nvSpPr>
        <xdr:cNvPr id="357" name="フローチャート: 判断 356"/>
        <xdr:cNvSpPr/>
      </xdr:nvSpPr>
      <xdr:spPr>
        <a:xfrm>
          <a:off x="8699500" y="987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21881</xdr:rowOff>
    </xdr:from>
    <xdr:ext cx="534377" cy="259045"/>
    <xdr:sp macro="" textlink="">
      <xdr:nvSpPr>
        <xdr:cNvPr id="358" name="テキスト ボックス 357"/>
        <xdr:cNvSpPr txBox="1"/>
      </xdr:nvSpPr>
      <xdr:spPr>
        <a:xfrm>
          <a:off x="8483111" y="9965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124887</xdr:rowOff>
    </xdr:from>
    <xdr:to>
      <xdr:col>41</xdr:col>
      <xdr:colOff>50800</xdr:colOff>
      <xdr:row>57</xdr:row>
      <xdr:rowOff>132789</xdr:rowOff>
    </xdr:to>
    <xdr:cxnSp macro="">
      <xdr:nvCxnSpPr>
        <xdr:cNvPr id="359" name="直線コネクタ 358"/>
        <xdr:cNvCxnSpPr/>
      </xdr:nvCxnSpPr>
      <xdr:spPr>
        <a:xfrm flipV="1">
          <a:off x="6972300" y="9897537"/>
          <a:ext cx="889000" cy="7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119449</xdr:rowOff>
    </xdr:from>
    <xdr:to>
      <xdr:col>41</xdr:col>
      <xdr:colOff>101600</xdr:colOff>
      <xdr:row>58</xdr:row>
      <xdr:rowOff>49599</xdr:rowOff>
    </xdr:to>
    <xdr:sp macro="" textlink="">
      <xdr:nvSpPr>
        <xdr:cNvPr id="360" name="フローチャート: 判断 359"/>
        <xdr:cNvSpPr/>
      </xdr:nvSpPr>
      <xdr:spPr>
        <a:xfrm>
          <a:off x="7810500" y="9892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40726</xdr:rowOff>
    </xdr:from>
    <xdr:ext cx="534377" cy="259045"/>
    <xdr:sp macro="" textlink="">
      <xdr:nvSpPr>
        <xdr:cNvPr id="361" name="テキスト ボックス 360"/>
        <xdr:cNvSpPr txBox="1"/>
      </xdr:nvSpPr>
      <xdr:spPr>
        <a:xfrm>
          <a:off x="7594111" y="9984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130677</xdr:rowOff>
    </xdr:from>
    <xdr:to>
      <xdr:col>36</xdr:col>
      <xdr:colOff>165100</xdr:colOff>
      <xdr:row>58</xdr:row>
      <xdr:rowOff>60827</xdr:rowOff>
    </xdr:to>
    <xdr:sp macro="" textlink="">
      <xdr:nvSpPr>
        <xdr:cNvPr id="362" name="フローチャート: 判断 361"/>
        <xdr:cNvSpPr/>
      </xdr:nvSpPr>
      <xdr:spPr>
        <a:xfrm>
          <a:off x="6921500" y="9903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51954</xdr:rowOff>
    </xdr:from>
    <xdr:ext cx="534377" cy="259045"/>
    <xdr:sp macro="" textlink="">
      <xdr:nvSpPr>
        <xdr:cNvPr id="363" name="テキスト ボックス 362"/>
        <xdr:cNvSpPr txBox="1"/>
      </xdr:nvSpPr>
      <xdr:spPr>
        <a:xfrm>
          <a:off x="6705111" y="9996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4" name="テキスト ボックス 363"/>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5" name="テキスト ボックス 364"/>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6" name="テキスト ボックス 365"/>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7" name="テキスト ボックス 366"/>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8" name="テキスト ボックス 367"/>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18521</xdr:rowOff>
    </xdr:from>
    <xdr:to>
      <xdr:col>55</xdr:col>
      <xdr:colOff>50800</xdr:colOff>
      <xdr:row>57</xdr:row>
      <xdr:rowOff>120121</xdr:rowOff>
    </xdr:to>
    <xdr:sp macro="" textlink="">
      <xdr:nvSpPr>
        <xdr:cNvPr id="369" name="楕円 368"/>
        <xdr:cNvSpPr/>
      </xdr:nvSpPr>
      <xdr:spPr>
        <a:xfrm>
          <a:off x="10426700" y="9791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41398</xdr:rowOff>
    </xdr:from>
    <xdr:ext cx="534377" cy="259045"/>
    <xdr:sp macro="" textlink="">
      <xdr:nvSpPr>
        <xdr:cNvPr id="370" name="農林水産業費該当値テキスト"/>
        <xdr:cNvSpPr txBox="1"/>
      </xdr:nvSpPr>
      <xdr:spPr>
        <a:xfrm>
          <a:off x="10528300" y="9642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86580</xdr:rowOff>
    </xdr:from>
    <xdr:to>
      <xdr:col>50</xdr:col>
      <xdr:colOff>165100</xdr:colOff>
      <xdr:row>58</xdr:row>
      <xdr:rowOff>16730</xdr:rowOff>
    </xdr:to>
    <xdr:sp macro="" textlink="">
      <xdr:nvSpPr>
        <xdr:cNvPr id="371" name="楕円 370"/>
        <xdr:cNvSpPr/>
      </xdr:nvSpPr>
      <xdr:spPr>
        <a:xfrm>
          <a:off x="9588500" y="985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33257</xdr:rowOff>
    </xdr:from>
    <xdr:ext cx="534377" cy="259045"/>
    <xdr:sp macro="" textlink="">
      <xdr:nvSpPr>
        <xdr:cNvPr id="372" name="テキスト ボックス 371"/>
        <xdr:cNvSpPr txBox="1"/>
      </xdr:nvSpPr>
      <xdr:spPr>
        <a:xfrm>
          <a:off x="9372111" y="9634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27205</xdr:rowOff>
    </xdr:from>
    <xdr:to>
      <xdr:col>46</xdr:col>
      <xdr:colOff>38100</xdr:colOff>
      <xdr:row>57</xdr:row>
      <xdr:rowOff>128805</xdr:rowOff>
    </xdr:to>
    <xdr:sp macro="" textlink="">
      <xdr:nvSpPr>
        <xdr:cNvPr id="373" name="楕円 372"/>
        <xdr:cNvSpPr/>
      </xdr:nvSpPr>
      <xdr:spPr>
        <a:xfrm>
          <a:off x="8699500" y="9799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145332</xdr:rowOff>
    </xdr:from>
    <xdr:ext cx="534377" cy="259045"/>
    <xdr:sp macro="" textlink="">
      <xdr:nvSpPr>
        <xdr:cNvPr id="374" name="テキスト ボックス 373"/>
        <xdr:cNvSpPr txBox="1"/>
      </xdr:nvSpPr>
      <xdr:spPr>
        <a:xfrm>
          <a:off x="8483111" y="9575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74087</xdr:rowOff>
    </xdr:from>
    <xdr:to>
      <xdr:col>41</xdr:col>
      <xdr:colOff>101600</xdr:colOff>
      <xdr:row>58</xdr:row>
      <xdr:rowOff>4237</xdr:rowOff>
    </xdr:to>
    <xdr:sp macro="" textlink="">
      <xdr:nvSpPr>
        <xdr:cNvPr id="375" name="楕円 374"/>
        <xdr:cNvSpPr/>
      </xdr:nvSpPr>
      <xdr:spPr>
        <a:xfrm>
          <a:off x="7810500" y="9846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20764</xdr:rowOff>
    </xdr:from>
    <xdr:ext cx="534377" cy="259045"/>
    <xdr:sp macro="" textlink="">
      <xdr:nvSpPr>
        <xdr:cNvPr id="376" name="テキスト ボックス 375"/>
        <xdr:cNvSpPr txBox="1"/>
      </xdr:nvSpPr>
      <xdr:spPr>
        <a:xfrm>
          <a:off x="7594111" y="9621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81989</xdr:rowOff>
    </xdr:from>
    <xdr:to>
      <xdr:col>36</xdr:col>
      <xdr:colOff>165100</xdr:colOff>
      <xdr:row>58</xdr:row>
      <xdr:rowOff>12139</xdr:rowOff>
    </xdr:to>
    <xdr:sp macro="" textlink="">
      <xdr:nvSpPr>
        <xdr:cNvPr id="377" name="楕円 376"/>
        <xdr:cNvSpPr/>
      </xdr:nvSpPr>
      <xdr:spPr>
        <a:xfrm>
          <a:off x="6921500" y="9854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28666</xdr:rowOff>
    </xdr:from>
    <xdr:ext cx="534377" cy="259045"/>
    <xdr:sp macro="" textlink="">
      <xdr:nvSpPr>
        <xdr:cNvPr id="378" name="テキスト ボックス 377"/>
        <xdr:cNvSpPr txBox="1"/>
      </xdr:nvSpPr>
      <xdr:spPr>
        <a:xfrm>
          <a:off x="6705111" y="9629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9" name="正方形/長方形 37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0" name="正方形/長方形 379"/>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1" name="正方形/長方形 380"/>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2" name="正方形/長方形 381"/>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3" name="正方形/長方形 382"/>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4" name="正方形/長方形 383"/>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5" name="正方形/長方形 384"/>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6" name="正方形/長方形 385"/>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7" name="テキスト ボックス 386"/>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8" name="直線コネクタ 387"/>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9" name="直線コネクタ 388"/>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0" name="テキスト ボックス 389"/>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1" name="直線コネクタ 390"/>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2" name="テキスト ボックス 391"/>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3" name="直線コネクタ 392"/>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4" name="テキスト ボックス 393"/>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5" name="直線コネクタ 394"/>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6" name="テキスト ボックス 395"/>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7" name="直線コネクタ 396"/>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8" name="テキスト ボックス 397"/>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9" name="直線コネクタ 398"/>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0" name="テキスト ボックス 399"/>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1"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132652</xdr:rowOff>
    </xdr:from>
    <xdr:to>
      <xdr:col>54</xdr:col>
      <xdr:colOff>189865</xdr:colOff>
      <xdr:row>79</xdr:row>
      <xdr:rowOff>37619</xdr:rowOff>
    </xdr:to>
    <xdr:cxnSp macro="">
      <xdr:nvCxnSpPr>
        <xdr:cNvPr id="402" name="直線コネクタ 401"/>
        <xdr:cNvCxnSpPr/>
      </xdr:nvCxnSpPr>
      <xdr:spPr>
        <a:xfrm flipV="1">
          <a:off x="10475595" y="12305602"/>
          <a:ext cx="1270" cy="12765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41446</xdr:rowOff>
    </xdr:from>
    <xdr:ext cx="469744" cy="259045"/>
    <xdr:sp macro="" textlink="">
      <xdr:nvSpPr>
        <xdr:cNvPr id="403" name="商工費最小値テキスト"/>
        <xdr:cNvSpPr txBox="1"/>
      </xdr:nvSpPr>
      <xdr:spPr>
        <a:xfrm>
          <a:off x="10528300" y="1358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37619</xdr:rowOff>
    </xdr:from>
    <xdr:to>
      <xdr:col>55</xdr:col>
      <xdr:colOff>88900</xdr:colOff>
      <xdr:row>79</xdr:row>
      <xdr:rowOff>37619</xdr:rowOff>
    </xdr:to>
    <xdr:cxnSp macro="">
      <xdr:nvCxnSpPr>
        <xdr:cNvPr id="404" name="直線コネクタ 403"/>
        <xdr:cNvCxnSpPr/>
      </xdr:nvCxnSpPr>
      <xdr:spPr>
        <a:xfrm>
          <a:off x="10388600" y="1358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79329</xdr:rowOff>
    </xdr:from>
    <xdr:ext cx="599010" cy="259045"/>
    <xdr:sp macro="" textlink="">
      <xdr:nvSpPr>
        <xdr:cNvPr id="405" name="商工費最大値テキスト"/>
        <xdr:cNvSpPr txBox="1"/>
      </xdr:nvSpPr>
      <xdr:spPr>
        <a:xfrm>
          <a:off x="10528300" y="12080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336,850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132652</xdr:rowOff>
    </xdr:from>
    <xdr:to>
      <xdr:col>55</xdr:col>
      <xdr:colOff>88900</xdr:colOff>
      <xdr:row>71</xdr:row>
      <xdr:rowOff>132652</xdr:rowOff>
    </xdr:to>
    <xdr:cxnSp macro="">
      <xdr:nvCxnSpPr>
        <xdr:cNvPr id="406" name="直線コネクタ 405"/>
        <xdr:cNvCxnSpPr/>
      </xdr:nvCxnSpPr>
      <xdr:spPr>
        <a:xfrm>
          <a:off x="10388600" y="12305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154032</xdr:rowOff>
    </xdr:from>
    <xdr:to>
      <xdr:col>55</xdr:col>
      <xdr:colOff>0</xdr:colOff>
      <xdr:row>78</xdr:row>
      <xdr:rowOff>158544</xdr:rowOff>
    </xdr:to>
    <xdr:cxnSp macro="">
      <xdr:nvCxnSpPr>
        <xdr:cNvPr id="407" name="直線コネクタ 406"/>
        <xdr:cNvCxnSpPr/>
      </xdr:nvCxnSpPr>
      <xdr:spPr>
        <a:xfrm flipV="1">
          <a:off x="9639300" y="13527132"/>
          <a:ext cx="838200" cy="4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72843</xdr:rowOff>
    </xdr:from>
    <xdr:ext cx="534377" cy="259045"/>
    <xdr:sp macro="" textlink="">
      <xdr:nvSpPr>
        <xdr:cNvPr id="408" name="商工費平均値テキスト"/>
        <xdr:cNvSpPr txBox="1"/>
      </xdr:nvSpPr>
      <xdr:spPr>
        <a:xfrm>
          <a:off x="10528300" y="132744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49966</xdr:rowOff>
    </xdr:from>
    <xdr:to>
      <xdr:col>55</xdr:col>
      <xdr:colOff>50800</xdr:colOff>
      <xdr:row>78</xdr:row>
      <xdr:rowOff>151566</xdr:rowOff>
    </xdr:to>
    <xdr:sp macro="" textlink="">
      <xdr:nvSpPr>
        <xdr:cNvPr id="409" name="フローチャート: 判断 408"/>
        <xdr:cNvSpPr/>
      </xdr:nvSpPr>
      <xdr:spPr>
        <a:xfrm>
          <a:off x="10426700" y="13423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158544</xdr:rowOff>
    </xdr:from>
    <xdr:to>
      <xdr:col>50</xdr:col>
      <xdr:colOff>114300</xdr:colOff>
      <xdr:row>78</xdr:row>
      <xdr:rowOff>162331</xdr:rowOff>
    </xdr:to>
    <xdr:cxnSp macro="">
      <xdr:nvCxnSpPr>
        <xdr:cNvPr id="410" name="直線コネクタ 409"/>
        <xdr:cNvCxnSpPr/>
      </xdr:nvCxnSpPr>
      <xdr:spPr>
        <a:xfrm flipV="1">
          <a:off x="8750300" y="13531644"/>
          <a:ext cx="889000" cy="3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104800</xdr:rowOff>
    </xdr:from>
    <xdr:to>
      <xdr:col>50</xdr:col>
      <xdr:colOff>165100</xdr:colOff>
      <xdr:row>79</xdr:row>
      <xdr:rowOff>34950</xdr:rowOff>
    </xdr:to>
    <xdr:sp macro="" textlink="">
      <xdr:nvSpPr>
        <xdr:cNvPr id="411" name="フローチャート: 判断 410"/>
        <xdr:cNvSpPr/>
      </xdr:nvSpPr>
      <xdr:spPr>
        <a:xfrm>
          <a:off x="9588500" y="1347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51477</xdr:rowOff>
    </xdr:from>
    <xdr:ext cx="534377" cy="259045"/>
    <xdr:sp macro="" textlink="">
      <xdr:nvSpPr>
        <xdr:cNvPr id="412" name="テキスト ボックス 411"/>
        <xdr:cNvSpPr txBox="1"/>
      </xdr:nvSpPr>
      <xdr:spPr>
        <a:xfrm>
          <a:off x="9372111" y="13253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162331</xdr:rowOff>
    </xdr:from>
    <xdr:to>
      <xdr:col>45</xdr:col>
      <xdr:colOff>177800</xdr:colOff>
      <xdr:row>78</xdr:row>
      <xdr:rowOff>164743</xdr:rowOff>
    </xdr:to>
    <xdr:cxnSp macro="">
      <xdr:nvCxnSpPr>
        <xdr:cNvPr id="413" name="直線コネクタ 412"/>
        <xdr:cNvCxnSpPr/>
      </xdr:nvCxnSpPr>
      <xdr:spPr>
        <a:xfrm flipV="1">
          <a:off x="7861300" y="13535431"/>
          <a:ext cx="889000" cy="2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99633</xdr:rowOff>
    </xdr:from>
    <xdr:to>
      <xdr:col>46</xdr:col>
      <xdr:colOff>38100</xdr:colOff>
      <xdr:row>79</xdr:row>
      <xdr:rowOff>29783</xdr:rowOff>
    </xdr:to>
    <xdr:sp macro="" textlink="">
      <xdr:nvSpPr>
        <xdr:cNvPr id="414" name="フローチャート: 判断 413"/>
        <xdr:cNvSpPr/>
      </xdr:nvSpPr>
      <xdr:spPr>
        <a:xfrm>
          <a:off x="8699500" y="13472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46310</xdr:rowOff>
    </xdr:from>
    <xdr:ext cx="534377" cy="259045"/>
    <xdr:sp macro="" textlink="">
      <xdr:nvSpPr>
        <xdr:cNvPr id="415" name="テキスト ボックス 414"/>
        <xdr:cNvSpPr txBox="1"/>
      </xdr:nvSpPr>
      <xdr:spPr>
        <a:xfrm>
          <a:off x="8483111" y="13247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161680</xdr:rowOff>
    </xdr:from>
    <xdr:to>
      <xdr:col>41</xdr:col>
      <xdr:colOff>50800</xdr:colOff>
      <xdr:row>78</xdr:row>
      <xdr:rowOff>164743</xdr:rowOff>
    </xdr:to>
    <xdr:cxnSp macro="">
      <xdr:nvCxnSpPr>
        <xdr:cNvPr id="416" name="直線コネクタ 415"/>
        <xdr:cNvCxnSpPr/>
      </xdr:nvCxnSpPr>
      <xdr:spPr>
        <a:xfrm>
          <a:off x="6972300" y="13534780"/>
          <a:ext cx="889000" cy="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112057</xdr:rowOff>
    </xdr:from>
    <xdr:to>
      <xdr:col>41</xdr:col>
      <xdr:colOff>101600</xdr:colOff>
      <xdr:row>79</xdr:row>
      <xdr:rowOff>42207</xdr:rowOff>
    </xdr:to>
    <xdr:sp macro="" textlink="">
      <xdr:nvSpPr>
        <xdr:cNvPr id="417" name="フローチャート: 判断 416"/>
        <xdr:cNvSpPr/>
      </xdr:nvSpPr>
      <xdr:spPr>
        <a:xfrm>
          <a:off x="7810500" y="13485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58734</xdr:rowOff>
    </xdr:from>
    <xdr:ext cx="534377" cy="259045"/>
    <xdr:sp macro="" textlink="">
      <xdr:nvSpPr>
        <xdr:cNvPr id="418" name="テキスト ボックス 417"/>
        <xdr:cNvSpPr txBox="1"/>
      </xdr:nvSpPr>
      <xdr:spPr>
        <a:xfrm>
          <a:off x="7594111" y="13260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117064</xdr:rowOff>
    </xdr:from>
    <xdr:to>
      <xdr:col>36</xdr:col>
      <xdr:colOff>165100</xdr:colOff>
      <xdr:row>79</xdr:row>
      <xdr:rowOff>47214</xdr:rowOff>
    </xdr:to>
    <xdr:sp macro="" textlink="">
      <xdr:nvSpPr>
        <xdr:cNvPr id="419" name="フローチャート: 判断 418"/>
        <xdr:cNvSpPr/>
      </xdr:nvSpPr>
      <xdr:spPr>
        <a:xfrm>
          <a:off x="6921500" y="13490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38341</xdr:rowOff>
    </xdr:from>
    <xdr:ext cx="534377" cy="259045"/>
    <xdr:sp macro="" textlink="">
      <xdr:nvSpPr>
        <xdr:cNvPr id="420" name="テキスト ボックス 419"/>
        <xdr:cNvSpPr txBox="1"/>
      </xdr:nvSpPr>
      <xdr:spPr>
        <a:xfrm>
          <a:off x="6705111" y="13582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1" name="テキスト ボックス 420"/>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2" name="テキスト ボックス 421"/>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3" name="テキスト ボックス 422"/>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4" name="テキスト ボックス 423"/>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5" name="テキスト ボックス 424"/>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103232</xdr:rowOff>
    </xdr:from>
    <xdr:to>
      <xdr:col>55</xdr:col>
      <xdr:colOff>50800</xdr:colOff>
      <xdr:row>79</xdr:row>
      <xdr:rowOff>33382</xdr:rowOff>
    </xdr:to>
    <xdr:sp macro="" textlink="">
      <xdr:nvSpPr>
        <xdr:cNvPr id="426" name="楕円 425"/>
        <xdr:cNvSpPr/>
      </xdr:nvSpPr>
      <xdr:spPr>
        <a:xfrm>
          <a:off x="10426700" y="13476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28391</xdr:rowOff>
    </xdr:from>
    <xdr:ext cx="534377" cy="259045"/>
    <xdr:sp macro="" textlink="">
      <xdr:nvSpPr>
        <xdr:cNvPr id="427" name="商工費該当値テキスト"/>
        <xdr:cNvSpPr txBox="1"/>
      </xdr:nvSpPr>
      <xdr:spPr>
        <a:xfrm>
          <a:off x="10528300" y="13401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107744</xdr:rowOff>
    </xdr:from>
    <xdr:to>
      <xdr:col>50</xdr:col>
      <xdr:colOff>165100</xdr:colOff>
      <xdr:row>79</xdr:row>
      <xdr:rowOff>37894</xdr:rowOff>
    </xdr:to>
    <xdr:sp macro="" textlink="">
      <xdr:nvSpPr>
        <xdr:cNvPr id="428" name="楕円 427"/>
        <xdr:cNvSpPr/>
      </xdr:nvSpPr>
      <xdr:spPr>
        <a:xfrm>
          <a:off x="9588500" y="13480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29021</xdr:rowOff>
    </xdr:from>
    <xdr:ext cx="534377" cy="259045"/>
    <xdr:sp macro="" textlink="">
      <xdr:nvSpPr>
        <xdr:cNvPr id="429" name="テキスト ボックス 428"/>
        <xdr:cNvSpPr txBox="1"/>
      </xdr:nvSpPr>
      <xdr:spPr>
        <a:xfrm>
          <a:off x="9372111" y="13573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111531</xdr:rowOff>
    </xdr:from>
    <xdr:to>
      <xdr:col>46</xdr:col>
      <xdr:colOff>38100</xdr:colOff>
      <xdr:row>79</xdr:row>
      <xdr:rowOff>41681</xdr:rowOff>
    </xdr:to>
    <xdr:sp macro="" textlink="">
      <xdr:nvSpPr>
        <xdr:cNvPr id="430" name="楕円 429"/>
        <xdr:cNvSpPr/>
      </xdr:nvSpPr>
      <xdr:spPr>
        <a:xfrm>
          <a:off x="8699500" y="13484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32808</xdr:rowOff>
    </xdr:from>
    <xdr:ext cx="534377" cy="259045"/>
    <xdr:sp macro="" textlink="">
      <xdr:nvSpPr>
        <xdr:cNvPr id="431" name="テキスト ボックス 430"/>
        <xdr:cNvSpPr txBox="1"/>
      </xdr:nvSpPr>
      <xdr:spPr>
        <a:xfrm>
          <a:off x="8483111" y="13577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113943</xdr:rowOff>
    </xdr:from>
    <xdr:to>
      <xdr:col>41</xdr:col>
      <xdr:colOff>101600</xdr:colOff>
      <xdr:row>79</xdr:row>
      <xdr:rowOff>44093</xdr:rowOff>
    </xdr:to>
    <xdr:sp macro="" textlink="">
      <xdr:nvSpPr>
        <xdr:cNvPr id="432" name="楕円 431"/>
        <xdr:cNvSpPr/>
      </xdr:nvSpPr>
      <xdr:spPr>
        <a:xfrm>
          <a:off x="7810500" y="13487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35220</xdr:rowOff>
    </xdr:from>
    <xdr:ext cx="534377" cy="259045"/>
    <xdr:sp macro="" textlink="">
      <xdr:nvSpPr>
        <xdr:cNvPr id="433" name="テキスト ボックス 432"/>
        <xdr:cNvSpPr txBox="1"/>
      </xdr:nvSpPr>
      <xdr:spPr>
        <a:xfrm>
          <a:off x="7594111" y="13579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110880</xdr:rowOff>
    </xdr:from>
    <xdr:to>
      <xdr:col>36</xdr:col>
      <xdr:colOff>165100</xdr:colOff>
      <xdr:row>79</xdr:row>
      <xdr:rowOff>41030</xdr:rowOff>
    </xdr:to>
    <xdr:sp macro="" textlink="">
      <xdr:nvSpPr>
        <xdr:cNvPr id="434" name="楕円 433"/>
        <xdr:cNvSpPr/>
      </xdr:nvSpPr>
      <xdr:spPr>
        <a:xfrm>
          <a:off x="6921500" y="13483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57557</xdr:rowOff>
    </xdr:from>
    <xdr:ext cx="534377" cy="259045"/>
    <xdr:sp macro="" textlink="">
      <xdr:nvSpPr>
        <xdr:cNvPr id="435" name="テキスト ボックス 434"/>
        <xdr:cNvSpPr txBox="1"/>
      </xdr:nvSpPr>
      <xdr:spPr>
        <a:xfrm>
          <a:off x="6705111" y="13259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6" name="正方形/長方形 43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7" name="正方形/長方形 436"/>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8" name="正方形/長方形 437"/>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9" name="正方形/長方形 438"/>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0" name="正方形/長方形 439"/>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1" name="正方形/長方形 440"/>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2" name="正方形/長方形 441"/>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3" name="正方形/長方形 442"/>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4" name="テキスト ボックス 443"/>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5" name="直線コネクタ 444"/>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6" name="直線コネクタ 445"/>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7" name="テキスト ボックス 446"/>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8" name="直線コネクタ 447"/>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9" name="テキスト ボックス 448"/>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0" name="直線コネクタ 449"/>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1" name="テキスト ボックス 450"/>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2" name="直線コネクタ 451"/>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3" name="テキスト ボックス 452"/>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4" name="直線コネクタ 453"/>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5" name="テキスト ボックス 454"/>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6" name="直線コネクタ 455"/>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7" name="テキスト ボックス 456"/>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144413</xdr:rowOff>
    </xdr:from>
    <xdr:to>
      <xdr:col>54</xdr:col>
      <xdr:colOff>189865</xdr:colOff>
      <xdr:row>98</xdr:row>
      <xdr:rowOff>131688</xdr:rowOff>
    </xdr:to>
    <xdr:cxnSp macro="">
      <xdr:nvCxnSpPr>
        <xdr:cNvPr id="461" name="直線コネクタ 460"/>
        <xdr:cNvCxnSpPr/>
      </xdr:nvCxnSpPr>
      <xdr:spPr>
        <a:xfrm flipV="1">
          <a:off x="10475595" y="15574913"/>
          <a:ext cx="1270" cy="1358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135515</xdr:rowOff>
    </xdr:from>
    <xdr:ext cx="534377" cy="259045"/>
    <xdr:sp macro="" textlink="">
      <xdr:nvSpPr>
        <xdr:cNvPr id="462" name="土木費最小値テキスト"/>
        <xdr:cNvSpPr txBox="1"/>
      </xdr:nvSpPr>
      <xdr:spPr>
        <a:xfrm>
          <a:off x="10528300" y="16937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131688</xdr:rowOff>
    </xdr:from>
    <xdr:to>
      <xdr:col>55</xdr:col>
      <xdr:colOff>88900</xdr:colOff>
      <xdr:row>98</xdr:row>
      <xdr:rowOff>131688</xdr:rowOff>
    </xdr:to>
    <xdr:cxnSp macro="">
      <xdr:nvCxnSpPr>
        <xdr:cNvPr id="463" name="直線コネクタ 462"/>
        <xdr:cNvCxnSpPr/>
      </xdr:nvCxnSpPr>
      <xdr:spPr>
        <a:xfrm>
          <a:off x="10388600" y="16933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91090</xdr:rowOff>
    </xdr:from>
    <xdr:ext cx="599010" cy="259045"/>
    <xdr:sp macro="" textlink="">
      <xdr:nvSpPr>
        <xdr:cNvPr id="464" name="土木費最大値テキスト"/>
        <xdr:cNvSpPr txBox="1"/>
      </xdr:nvSpPr>
      <xdr:spPr>
        <a:xfrm>
          <a:off x="10528300" y="15350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137,567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144413</xdr:rowOff>
    </xdr:from>
    <xdr:to>
      <xdr:col>55</xdr:col>
      <xdr:colOff>88900</xdr:colOff>
      <xdr:row>90</xdr:row>
      <xdr:rowOff>144413</xdr:rowOff>
    </xdr:to>
    <xdr:cxnSp macro="">
      <xdr:nvCxnSpPr>
        <xdr:cNvPr id="465" name="直線コネクタ 464"/>
        <xdr:cNvCxnSpPr/>
      </xdr:nvCxnSpPr>
      <xdr:spPr>
        <a:xfrm>
          <a:off x="10388600" y="15574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126843</xdr:rowOff>
    </xdr:from>
    <xdr:to>
      <xdr:col>55</xdr:col>
      <xdr:colOff>0</xdr:colOff>
      <xdr:row>96</xdr:row>
      <xdr:rowOff>20577</xdr:rowOff>
    </xdr:to>
    <xdr:cxnSp macro="">
      <xdr:nvCxnSpPr>
        <xdr:cNvPr id="466" name="直線コネクタ 465"/>
        <xdr:cNvCxnSpPr/>
      </xdr:nvCxnSpPr>
      <xdr:spPr>
        <a:xfrm flipV="1">
          <a:off x="9639300" y="16414593"/>
          <a:ext cx="838200" cy="65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97121</xdr:rowOff>
    </xdr:from>
    <xdr:ext cx="534377" cy="259045"/>
    <xdr:sp macro="" textlink="">
      <xdr:nvSpPr>
        <xdr:cNvPr id="467" name="土木費平均値テキスト"/>
        <xdr:cNvSpPr txBox="1"/>
      </xdr:nvSpPr>
      <xdr:spPr>
        <a:xfrm>
          <a:off x="10528300" y="163848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118694</xdr:rowOff>
    </xdr:from>
    <xdr:to>
      <xdr:col>55</xdr:col>
      <xdr:colOff>50800</xdr:colOff>
      <xdr:row>96</xdr:row>
      <xdr:rowOff>48844</xdr:rowOff>
    </xdr:to>
    <xdr:sp macro="" textlink="">
      <xdr:nvSpPr>
        <xdr:cNvPr id="468" name="フローチャート: 判断 467"/>
        <xdr:cNvSpPr/>
      </xdr:nvSpPr>
      <xdr:spPr>
        <a:xfrm>
          <a:off x="10426700" y="16406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7722</xdr:rowOff>
    </xdr:from>
    <xdr:to>
      <xdr:col>50</xdr:col>
      <xdr:colOff>114300</xdr:colOff>
      <xdr:row>96</xdr:row>
      <xdr:rowOff>20577</xdr:rowOff>
    </xdr:to>
    <xdr:cxnSp macro="">
      <xdr:nvCxnSpPr>
        <xdr:cNvPr id="469" name="直線コネクタ 468"/>
        <xdr:cNvCxnSpPr/>
      </xdr:nvCxnSpPr>
      <xdr:spPr>
        <a:xfrm>
          <a:off x="8750300" y="16466922"/>
          <a:ext cx="889000" cy="12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81694</xdr:rowOff>
    </xdr:from>
    <xdr:to>
      <xdr:col>50</xdr:col>
      <xdr:colOff>165100</xdr:colOff>
      <xdr:row>96</xdr:row>
      <xdr:rowOff>11844</xdr:rowOff>
    </xdr:to>
    <xdr:sp macro="" textlink="">
      <xdr:nvSpPr>
        <xdr:cNvPr id="470" name="フローチャート: 判断 469"/>
        <xdr:cNvSpPr/>
      </xdr:nvSpPr>
      <xdr:spPr>
        <a:xfrm>
          <a:off x="9588500" y="16369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28371</xdr:rowOff>
    </xdr:from>
    <xdr:ext cx="534377" cy="259045"/>
    <xdr:sp macro="" textlink="">
      <xdr:nvSpPr>
        <xdr:cNvPr id="471" name="テキスト ボックス 470"/>
        <xdr:cNvSpPr txBox="1"/>
      </xdr:nvSpPr>
      <xdr:spPr>
        <a:xfrm>
          <a:off x="9372111" y="16144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131710</xdr:rowOff>
    </xdr:from>
    <xdr:to>
      <xdr:col>45</xdr:col>
      <xdr:colOff>177800</xdr:colOff>
      <xdr:row>96</xdr:row>
      <xdr:rowOff>7722</xdr:rowOff>
    </xdr:to>
    <xdr:cxnSp macro="">
      <xdr:nvCxnSpPr>
        <xdr:cNvPr id="472" name="直線コネクタ 471"/>
        <xdr:cNvCxnSpPr/>
      </xdr:nvCxnSpPr>
      <xdr:spPr>
        <a:xfrm>
          <a:off x="7861300" y="16419460"/>
          <a:ext cx="889000" cy="47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92754</xdr:rowOff>
    </xdr:from>
    <xdr:to>
      <xdr:col>46</xdr:col>
      <xdr:colOff>38100</xdr:colOff>
      <xdr:row>96</xdr:row>
      <xdr:rowOff>22904</xdr:rowOff>
    </xdr:to>
    <xdr:sp macro="" textlink="">
      <xdr:nvSpPr>
        <xdr:cNvPr id="473" name="フローチャート: 判断 472"/>
        <xdr:cNvSpPr/>
      </xdr:nvSpPr>
      <xdr:spPr>
        <a:xfrm>
          <a:off x="8699500" y="16380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39431</xdr:rowOff>
    </xdr:from>
    <xdr:ext cx="534377" cy="259045"/>
    <xdr:sp macro="" textlink="">
      <xdr:nvSpPr>
        <xdr:cNvPr id="474" name="テキスト ボックス 473"/>
        <xdr:cNvSpPr txBox="1"/>
      </xdr:nvSpPr>
      <xdr:spPr>
        <a:xfrm>
          <a:off x="8483111" y="16155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131710</xdr:rowOff>
    </xdr:from>
    <xdr:to>
      <xdr:col>41</xdr:col>
      <xdr:colOff>50800</xdr:colOff>
      <xdr:row>96</xdr:row>
      <xdr:rowOff>10683</xdr:rowOff>
    </xdr:to>
    <xdr:cxnSp macro="">
      <xdr:nvCxnSpPr>
        <xdr:cNvPr id="475" name="直線コネクタ 474"/>
        <xdr:cNvCxnSpPr/>
      </xdr:nvCxnSpPr>
      <xdr:spPr>
        <a:xfrm flipV="1">
          <a:off x="6972300" y="16419460"/>
          <a:ext cx="889000" cy="50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108353</xdr:rowOff>
    </xdr:from>
    <xdr:to>
      <xdr:col>41</xdr:col>
      <xdr:colOff>101600</xdr:colOff>
      <xdr:row>96</xdr:row>
      <xdr:rowOff>38503</xdr:rowOff>
    </xdr:to>
    <xdr:sp macro="" textlink="">
      <xdr:nvSpPr>
        <xdr:cNvPr id="476" name="フローチャート: 判断 475"/>
        <xdr:cNvSpPr/>
      </xdr:nvSpPr>
      <xdr:spPr>
        <a:xfrm>
          <a:off x="7810500" y="16396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29630</xdr:rowOff>
    </xdr:from>
    <xdr:ext cx="534377" cy="259045"/>
    <xdr:sp macro="" textlink="">
      <xdr:nvSpPr>
        <xdr:cNvPr id="477" name="テキスト ボックス 476"/>
        <xdr:cNvSpPr txBox="1"/>
      </xdr:nvSpPr>
      <xdr:spPr>
        <a:xfrm>
          <a:off x="7594111" y="16488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64908</xdr:rowOff>
    </xdr:from>
    <xdr:to>
      <xdr:col>36</xdr:col>
      <xdr:colOff>165100</xdr:colOff>
      <xdr:row>95</xdr:row>
      <xdr:rowOff>166508</xdr:rowOff>
    </xdr:to>
    <xdr:sp macro="" textlink="">
      <xdr:nvSpPr>
        <xdr:cNvPr id="478" name="フローチャート: 判断 477"/>
        <xdr:cNvSpPr/>
      </xdr:nvSpPr>
      <xdr:spPr>
        <a:xfrm>
          <a:off x="6921500" y="16352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11585</xdr:rowOff>
    </xdr:from>
    <xdr:ext cx="534377" cy="259045"/>
    <xdr:sp macro="" textlink="">
      <xdr:nvSpPr>
        <xdr:cNvPr id="479" name="テキスト ボックス 478"/>
        <xdr:cNvSpPr txBox="1"/>
      </xdr:nvSpPr>
      <xdr:spPr>
        <a:xfrm>
          <a:off x="6705111" y="16127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76043</xdr:rowOff>
    </xdr:from>
    <xdr:to>
      <xdr:col>55</xdr:col>
      <xdr:colOff>50800</xdr:colOff>
      <xdr:row>96</xdr:row>
      <xdr:rowOff>6193</xdr:rowOff>
    </xdr:to>
    <xdr:sp macro="" textlink="">
      <xdr:nvSpPr>
        <xdr:cNvPr id="485" name="楕円 484"/>
        <xdr:cNvSpPr/>
      </xdr:nvSpPr>
      <xdr:spPr>
        <a:xfrm>
          <a:off x="10426700" y="16363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98920</xdr:rowOff>
    </xdr:from>
    <xdr:ext cx="534377" cy="259045"/>
    <xdr:sp macro="" textlink="">
      <xdr:nvSpPr>
        <xdr:cNvPr id="486" name="土木費該当値テキスト"/>
        <xdr:cNvSpPr txBox="1"/>
      </xdr:nvSpPr>
      <xdr:spPr>
        <a:xfrm>
          <a:off x="10528300" y="16215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141227</xdr:rowOff>
    </xdr:from>
    <xdr:to>
      <xdr:col>50</xdr:col>
      <xdr:colOff>165100</xdr:colOff>
      <xdr:row>96</xdr:row>
      <xdr:rowOff>71377</xdr:rowOff>
    </xdr:to>
    <xdr:sp macro="" textlink="">
      <xdr:nvSpPr>
        <xdr:cNvPr id="487" name="楕円 486"/>
        <xdr:cNvSpPr/>
      </xdr:nvSpPr>
      <xdr:spPr>
        <a:xfrm>
          <a:off x="9588500" y="16428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62504</xdr:rowOff>
    </xdr:from>
    <xdr:ext cx="534377" cy="259045"/>
    <xdr:sp macro="" textlink="">
      <xdr:nvSpPr>
        <xdr:cNvPr id="488" name="テキスト ボックス 487"/>
        <xdr:cNvSpPr txBox="1"/>
      </xdr:nvSpPr>
      <xdr:spPr>
        <a:xfrm>
          <a:off x="9372111" y="16521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128372</xdr:rowOff>
    </xdr:from>
    <xdr:to>
      <xdr:col>46</xdr:col>
      <xdr:colOff>38100</xdr:colOff>
      <xdr:row>96</xdr:row>
      <xdr:rowOff>58522</xdr:rowOff>
    </xdr:to>
    <xdr:sp macro="" textlink="">
      <xdr:nvSpPr>
        <xdr:cNvPr id="489" name="楕円 488"/>
        <xdr:cNvSpPr/>
      </xdr:nvSpPr>
      <xdr:spPr>
        <a:xfrm>
          <a:off x="8699500" y="16416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49649</xdr:rowOff>
    </xdr:from>
    <xdr:ext cx="534377" cy="259045"/>
    <xdr:sp macro="" textlink="">
      <xdr:nvSpPr>
        <xdr:cNvPr id="490" name="テキスト ボックス 489"/>
        <xdr:cNvSpPr txBox="1"/>
      </xdr:nvSpPr>
      <xdr:spPr>
        <a:xfrm>
          <a:off x="8483111" y="16508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80910</xdr:rowOff>
    </xdr:from>
    <xdr:to>
      <xdr:col>41</xdr:col>
      <xdr:colOff>101600</xdr:colOff>
      <xdr:row>96</xdr:row>
      <xdr:rowOff>11060</xdr:rowOff>
    </xdr:to>
    <xdr:sp macro="" textlink="">
      <xdr:nvSpPr>
        <xdr:cNvPr id="491" name="楕円 490"/>
        <xdr:cNvSpPr/>
      </xdr:nvSpPr>
      <xdr:spPr>
        <a:xfrm>
          <a:off x="7810500" y="163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27587</xdr:rowOff>
    </xdr:from>
    <xdr:ext cx="534377" cy="259045"/>
    <xdr:sp macro="" textlink="">
      <xdr:nvSpPr>
        <xdr:cNvPr id="492" name="テキスト ボックス 491"/>
        <xdr:cNvSpPr txBox="1"/>
      </xdr:nvSpPr>
      <xdr:spPr>
        <a:xfrm>
          <a:off x="7594111" y="16143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131333</xdr:rowOff>
    </xdr:from>
    <xdr:to>
      <xdr:col>36</xdr:col>
      <xdr:colOff>165100</xdr:colOff>
      <xdr:row>96</xdr:row>
      <xdr:rowOff>61483</xdr:rowOff>
    </xdr:to>
    <xdr:sp macro="" textlink="">
      <xdr:nvSpPr>
        <xdr:cNvPr id="493" name="楕円 492"/>
        <xdr:cNvSpPr/>
      </xdr:nvSpPr>
      <xdr:spPr>
        <a:xfrm>
          <a:off x="6921500" y="16419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52610</xdr:rowOff>
    </xdr:from>
    <xdr:ext cx="534377" cy="259045"/>
    <xdr:sp macro="" textlink="">
      <xdr:nvSpPr>
        <xdr:cNvPr id="494" name="テキスト ボックス 493"/>
        <xdr:cNvSpPr txBox="1"/>
      </xdr:nvSpPr>
      <xdr:spPr>
        <a:xfrm>
          <a:off x="6705111" y="16511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5" name="直線コネクタ 504"/>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6" name="テキスト ボックス 505"/>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7" name="直線コネクタ 506"/>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8" name="テキスト ボックス 507"/>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9" name="直線コネクタ 508"/>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10" name="テキスト ボックス 509"/>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11" name="直線コネクタ 510"/>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12" name="テキスト ボックス 511"/>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4" name="テキスト ボックス 513"/>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38247</xdr:rowOff>
    </xdr:from>
    <xdr:to>
      <xdr:col>85</xdr:col>
      <xdr:colOff>126364</xdr:colOff>
      <xdr:row>37</xdr:row>
      <xdr:rowOff>3592</xdr:rowOff>
    </xdr:to>
    <xdr:cxnSp macro="">
      <xdr:nvCxnSpPr>
        <xdr:cNvPr id="516" name="直線コネクタ 515"/>
        <xdr:cNvCxnSpPr/>
      </xdr:nvCxnSpPr>
      <xdr:spPr>
        <a:xfrm flipV="1">
          <a:off x="16317595" y="5353197"/>
          <a:ext cx="1269" cy="9940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7419</xdr:rowOff>
    </xdr:from>
    <xdr:ext cx="534377" cy="259045"/>
    <xdr:sp macro="" textlink="">
      <xdr:nvSpPr>
        <xdr:cNvPr id="517" name="消防費最小値テキスト"/>
        <xdr:cNvSpPr txBox="1"/>
      </xdr:nvSpPr>
      <xdr:spPr>
        <a:xfrm>
          <a:off x="16370300" y="6351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3592</xdr:rowOff>
    </xdr:from>
    <xdr:to>
      <xdr:col>86</xdr:col>
      <xdr:colOff>25400</xdr:colOff>
      <xdr:row>37</xdr:row>
      <xdr:rowOff>3592</xdr:rowOff>
    </xdr:to>
    <xdr:cxnSp macro="">
      <xdr:nvCxnSpPr>
        <xdr:cNvPr id="518" name="直線コネクタ 517"/>
        <xdr:cNvCxnSpPr/>
      </xdr:nvCxnSpPr>
      <xdr:spPr>
        <a:xfrm>
          <a:off x="16230600" y="6347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156374</xdr:rowOff>
    </xdr:from>
    <xdr:ext cx="534377" cy="259045"/>
    <xdr:sp macro="" textlink="">
      <xdr:nvSpPr>
        <xdr:cNvPr id="519" name="消防費最大値テキスト"/>
        <xdr:cNvSpPr txBox="1"/>
      </xdr:nvSpPr>
      <xdr:spPr>
        <a:xfrm>
          <a:off x="16370300" y="5128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56,938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38247</xdr:rowOff>
    </xdr:from>
    <xdr:to>
      <xdr:col>86</xdr:col>
      <xdr:colOff>25400</xdr:colOff>
      <xdr:row>31</xdr:row>
      <xdr:rowOff>38247</xdr:rowOff>
    </xdr:to>
    <xdr:cxnSp macro="">
      <xdr:nvCxnSpPr>
        <xdr:cNvPr id="520" name="直線コネクタ 519"/>
        <xdr:cNvCxnSpPr/>
      </xdr:nvCxnSpPr>
      <xdr:spPr>
        <a:xfrm>
          <a:off x="16230600" y="53531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30</xdr:row>
      <xdr:rowOff>17696</xdr:rowOff>
    </xdr:from>
    <xdr:to>
      <xdr:col>85</xdr:col>
      <xdr:colOff>127000</xdr:colOff>
      <xdr:row>31</xdr:row>
      <xdr:rowOff>67737</xdr:rowOff>
    </xdr:to>
    <xdr:cxnSp macro="">
      <xdr:nvCxnSpPr>
        <xdr:cNvPr id="521" name="直線コネクタ 520"/>
        <xdr:cNvCxnSpPr/>
      </xdr:nvCxnSpPr>
      <xdr:spPr>
        <a:xfrm>
          <a:off x="15481300" y="5161196"/>
          <a:ext cx="838200" cy="22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45130</xdr:rowOff>
    </xdr:from>
    <xdr:ext cx="534377" cy="259045"/>
    <xdr:sp macro="" textlink="">
      <xdr:nvSpPr>
        <xdr:cNvPr id="522" name="消防費平均値テキスト"/>
        <xdr:cNvSpPr txBox="1"/>
      </xdr:nvSpPr>
      <xdr:spPr>
        <a:xfrm>
          <a:off x="16370300" y="5874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66703</xdr:rowOff>
    </xdr:from>
    <xdr:to>
      <xdr:col>85</xdr:col>
      <xdr:colOff>177800</xdr:colOff>
      <xdr:row>34</xdr:row>
      <xdr:rowOff>168303</xdr:rowOff>
    </xdr:to>
    <xdr:sp macro="" textlink="">
      <xdr:nvSpPr>
        <xdr:cNvPr id="523" name="フローチャート: 判断 522"/>
        <xdr:cNvSpPr/>
      </xdr:nvSpPr>
      <xdr:spPr>
        <a:xfrm>
          <a:off x="16268700" y="5896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30</xdr:row>
      <xdr:rowOff>17696</xdr:rowOff>
    </xdr:from>
    <xdr:to>
      <xdr:col>81</xdr:col>
      <xdr:colOff>50800</xdr:colOff>
      <xdr:row>32</xdr:row>
      <xdr:rowOff>112519</xdr:rowOff>
    </xdr:to>
    <xdr:cxnSp macro="">
      <xdr:nvCxnSpPr>
        <xdr:cNvPr id="524" name="直線コネクタ 523"/>
        <xdr:cNvCxnSpPr/>
      </xdr:nvCxnSpPr>
      <xdr:spPr>
        <a:xfrm flipV="1">
          <a:off x="14592300" y="5161196"/>
          <a:ext cx="889000" cy="437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34</xdr:row>
      <xdr:rowOff>41077</xdr:rowOff>
    </xdr:from>
    <xdr:to>
      <xdr:col>81</xdr:col>
      <xdr:colOff>101600</xdr:colOff>
      <xdr:row>34</xdr:row>
      <xdr:rowOff>142677</xdr:rowOff>
    </xdr:to>
    <xdr:sp macro="" textlink="">
      <xdr:nvSpPr>
        <xdr:cNvPr id="525" name="フローチャート: 判断 524"/>
        <xdr:cNvSpPr/>
      </xdr:nvSpPr>
      <xdr:spPr>
        <a:xfrm>
          <a:off x="15430500" y="5870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133804</xdr:rowOff>
    </xdr:from>
    <xdr:ext cx="534377" cy="259045"/>
    <xdr:sp macro="" textlink="">
      <xdr:nvSpPr>
        <xdr:cNvPr id="526" name="テキスト ボックス 525"/>
        <xdr:cNvSpPr txBox="1"/>
      </xdr:nvSpPr>
      <xdr:spPr>
        <a:xfrm>
          <a:off x="15214111" y="5963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26886</xdr:rowOff>
    </xdr:from>
    <xdr:to>
      <xdr:col>76</xdr:col>
      <xdr:colOff>114300</xdr:colOff>
      <xdr:row>32</xdr:row>
      <xdr:rowOff>112519</xdr:rowOff>
    </xdr:to>
    <xdr:cxnSp macro="">
      <xdr:nvCxnSpPr>
        <xdr:cNvPr id="527" name="直線コネクタ 526"/>
        <xdr:cNvCxnSpPr/>
      </xdr:nvCxnSpPr>
      <xdr:spPr>
        <a:xfrm>
          <a:off x="13703300" y="5341836"/>
          <a:ext cx="889000" cy="257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125087</xdr:rowOff>
    </xdr:from>
    <xdr:to>
      <xdr:col>76</xdr:col>
      <xdr:colOff>165100</xdr:colOff>
      <xdr:row>35</xdr:row>
      <xdr:rowOff>55237</xdr:rowOff>
    </xdr:to>
    <xdr:sp macro="" textlink="">
      <xdr:nvSpPr>
        <xdr:cNvPr id="528" name="フローチャート: 判断 527"/>
        <xdr:cNvSpPr/>
      </xdr:nvSpPr>
      <xdr:spPr>
        <a:xfrm>
          <a:off x="14541500" y="5954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46364</xdr:rowOff>
    </xdr:from>
    <xdr:ext cx="534377" cy="259045"/>
    <xdr:sp macro="" textlink="">
      <xdr:nvSpPr>
        <xdr:cNvPr id="529" name="テキスト ボックス 528"/>
        <xdr:cNvSpPr txBox="1"/>
      </xdr:nvSpPr>
      <xdr:spPr>
        <a:xfrm>
          <a:off x="14325111" y="6047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26886</xdr:rowOff>
    </xdr:from>
    <xdr:to>
      <xdr:col>71</xdr:col>
      <xdr:colOff>177800</xdr:colOff>
      <xdr:row>31</xdr:row>
      <xdr:rowOff>81384</xdr:rowOff>
    </xdr:to>
    <xdr:cxnSp macro="">
      <xdr:nvCxnSpPr>
        <xdr:cNvPr id="530" name="直線コネクタ 529"/>
        <xdr:cNvCxnSpPr/>
      </xdr:nvCxnSpPr>
      <xdr:spPr>
        <a:xfrm flipV="1">
          <a:off x="12814300" y="5341836"/>
          <a:ext cx="889000" cy="54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116903</xdr:rowOff>
    </xdr:from>
    <xdr:to>
      <xdr:col>72</xdr:col>
      <xdr:colOff>38100</xdr:colOff>
      <xdr:row>35</xdr:row>
      <xdr:rowOff>47053</xdr:rowOff>
    </xdr:to>
    <xdr:sp macro="" textlink="">
      <xdr:nvSpPr>
        <xdr:cNvPr id="531" name="フローチャート: 判断 530"/>
        <xdr:cNvSpPr/>
      </xdr:nvSpPr>
      <xdr:spPr>
        <a:xfrm>
          <a:off x="13652500" y="5946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38180</xdr:rowOff>
    </xdr:from>
    <xdr:ext cx="534377" cy="259045"/>
    <xdr:sp macro="" textlink="">
      <xdr:nvSpPr>
        <xdr:cNvPr id="532" name="テキスト ボックス 531"/>
        <xdr:cNvSpPr txBox="1"/>
      </xdr:nvSpPr>
      <xdr:spPr>
        <a:xfrm>
          <a:off x="13436111" y="603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31316</xdr:rowOff>
    </xdr:from>
    <xdr:to>
      <xdr:col>67</xdr:col>
      <xdr:colOff>101600</xdr:colOff>
      <xdr:row>35</xdr:row>
      <xdr:rowOff>132916</xdr:rowOff>
    </xdr:to>
    <xdr:sp macro="" textlink="">
      <xdr:nvSpPr>
        <xdr:cNvPr id="533" name="フローチャート: 判断 532"/>
        <xdr:cNvSpPr/>
      </xdr:nvSpPr>
      <xdr:spPr>
        <a:xfrm>
          <a:off x="12763500" y="60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124043</xdr:rowOff>
    </xdr:from>
    <xdr:ext cx="534377" cy="259045"/>
    <xdr:sp macro="" textlink="">
      <xdr:nvSpPr>
        <xdr:cNvPr id="534" name="テキスト ボックス 533"/>
        <xdr:cNvSpPr txBox="1"/>
      </xdr:nvSpPr>
      <xdr:spPr>
        <a:xfrm>
          <a:off x="12547111" y="6124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5" name="テキスト ボックス 534"/>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6" name="テキスト ボックス 535"/>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7" name="テキスト ボックス 536"/>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8" name="テキスト ボックス 537"/>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9" name="テキスト ボックス 538"/>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16937</xdr:rowOff>
    </xdr:from>
    <xdr:to>
      <xdr:col>85</xdr:col>
      <xdr:colOff>177800</xdr:colOff>
      <xdr:row>31</xdr:row>
      <xdr:rowOff>118537</xdr:rowOff>
    </xdr:to>
    <xdr:sp macro="" textlink="">
      <xdr:nvSpPr>
        <xdr:cNvPr id="540" name="楕円 539"/>
        <xdr:cNvSpPr/>
      </xdr:nvSpPr>
      <xdr:spPr>
        <a:xfrm>
          <a:off x="16268700" y="5331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111925</xdr:rowOff>
    </xdr:from>
    <xdr:ext cx="534377" cy="259045"/>
    <xdr:sp macro="" textlink="">
      <xdr:nvSpPr>
        <xdr:cNvPr id="541" name="消防費該当値テキスト"/>
        <xdr:cNvSpPr txBox="1"/>
      </xdr:nvSpPr>
      <xdr:spPr>
        <a:xfrm>
          <a:off x="16370300" y="5255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29</xdr:row>
      <xdr:rowOff>138346</xdr:rowOff>
    </xdr:from>
    <xdr:to>
      <xdr:col>81</xdr:col>
      <xdr:colOff>101600</xdr:colOff>
      <xdr:row>30</xdr:row>
      <xdr:rowOff>68496</xdr:rowOff>
    </xdr:to>
    <xdr:sp macro="" textlink="">
      <xdr:nvSpPr>
        <xdr:cNvPr id="542" name="楕円 541"/>
        <xdr:cNvSpPr/>
      </xdr:nvSpPr>
      <xdr:spPr>
        <a:xfrm>
          <a:off x="15430500" y="5110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28</xdr:row>
      <xdr:rowOff>85023</xdr:rowOff>
    </xdr:from>
    <xdr:ext cx="534377" cy="259045"/>
    <xdr:sp macro="" textlink="">
      <xdr:nvSpPr>
        <xdr:cNvPr id="543" name="テキスト ボックス 542"/>
        <xdr:cNvSpPr txBox="1"/>
      </xdr:nvSpPr>
      <xdr:spPr>
        <a:xfrm>
          <a:off x="15214111" y="488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32</xdr:row>
      <xdr:rowOff>61719</xdr:rowOff>
    </xdr:from>
    <xdr:to>
      <xdr:col>76</xdr:col>
      <xdr:colOff>165100</xdr:colOff>
      <xdr:row>32</xdr:row>
      <xdr:rowOff>163319</xdr:rowOff>
    </xdr:to>
    <xdr:sp macro="" textlink="">
      <xdr:nvSpPr>
        <xdr:cNvPr id="544" name="楕円 543"/>
        <xdr:cNvSpPr/>
      </xdr:nvSpPr>
      <xdr:spPr>
        <a:xfrm>
          <a:off x="14541500" y="5548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31</xdr:row>
      <xdr:rowOff>8396</xdr:rowOff>
    </xdr:from>
    <xdr:ext cx="534377" cy="259045"/>
    <xdr:sp macro="" textlink="">
      <xdr:nvSpPr>
        <xdr:cNvPr id="545" name="テキスト ボックス 544"/>
        <xdr:cNvSpPr txBox="1"/>
      </xdr:nvSpPr>
      <xdr:spPr>
        <a:xfrm>
          <a:off x="14325111" y="5323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30</xdr:row>
      <xdr:rowOff>147536</xdr:rowOff>
    </xdr:from>
    <xdr:to>
      <xdr:col>72</xdr:col>
      <xdr:colOff>38100</xdr:colOff>
      <xdr:row>31</xdr:row>
      <xdr:rowOff>77686</xdr:rowOff>
    </xdr:to>
    <xdr:sp macro="" textlink="">
      <xdr:nvSpPr>
        <xdr:cNvPr id="546" name="楕円 545"/>
        <xdr:cNvSpPr/>
      </xdr:nvSpPr>
      <xdr:spPr>
        <a:xfrm>
          <a:off x="13652500" y="529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29</xdr:row>
      <xdr:rowOff>94213</xdr:rowOff>
    </xdr:from>
    <xdr:ext cx="534377" cy="259045"/>
    <xdr:sp macro="" textlink="">
      <xdr:nvSpPr>
        <xdr:cNvPr id="547" name="テキスト ボックス 546"/>
        <xdr:cNvSpPr txBox="1"/>
      </xdr:nvSpPr>
      <xdr:spPr>
        <a:xfrm>
          <a:off x="13436111" y="506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31</xdr:row>
      <xdr:rowOff>30584</xdr:rowOff>
    </xdr:from>
    <xdr:to>
      <xdr:col>67</xdr:col>
      <xdr:colOff>101600</xdr:colOff>
      <xdr:row>31</xdr:row>
      <xdr:rowOff>132184</xdr:rowOff>
    </xdr:to>
    <xdr:sp macro="" textlink="">
      <xdr:nvSpPr>
        <xdr:cNvPr id="548" name="楕円 547"/>
        <xdr:cNvSpPr/>
      </xdr:nvSpPr>
      <xdr:spPr>
        <a:xfrm>
          <a:off x="12763500" y="534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29</xdr:row>
      <xdr:rowOff>148711</xdr:rowOff>
    </xdr:from>
    <xdr:ext cx="534377" cy="259045"/>
    <xdr:sp macro="" textlink="">
      <xdr:nvSpPr>
        <xdr:cNvPr id="549" name="テキスト ボックス 548"/>
        <xdr:cNvSpPr txBox="1"/>
      </xdr:nvSpPr>
      <xdr:spPr>
        <a:xfrm>
          <a:off x="12547111" y="5120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8" name="テキスト ボックス 557"/>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0" name="テキスト ボックス 559"/>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61" name="直線コネクタ 560"/>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macro="" textlink="">
      <xdr:nvSpPr>
        <xdr:cNvPr id="562" name="テキスト ボックス 561"/>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3" name="直線コネクタ 562"/>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4" name="テキスト ボックス 563"/>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5" name="直線コネクタ 56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66" name="テキスト ボックス 565"/>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7" name="直線コネクタ 566"/>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8" name="テキスト ボックス 567"/>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9" name="直線コネクタ 568"/>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0" name="テキスト ボックス 569"/>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141325</xdr:rowOff>
    </xdr:from>
    <xdr:to>
      <xdr:col>85</xdr:col>
      <xdr:colOff>126364</xdr:colOff>
      <xdr:row>59</xdr:row>
      <xdr:rowOff>635</xdr:rowOff>
    </xdr:to>
    <xdr:cxnSp macro="">
      <xdr:nvCxnSpPr>
        <xdr:cNvPr id="574" name="直線コネクタ 573"/>
        <xdr:cNvCxnSpPr/>
      </xdr:nvCxnSpPr>
      <xdr:spPr>
        <a:xfrm flipV="1">
          <a:off x="16317595" y="8542375"/>
          <a:ext cx="1269" cy="1573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4462</xdr:rowOff>
    </xdr:from>
    <xdr:ext cx="534377" cy="259045"/>
    <xdr:sp macro="" textlink="">
      <xdr:nvSpPr>
        <xdr:cNvPr id="575" name="教育費最小値テキスト"/>
        <xdr:cNvSpPr txBox="1"/>
      </xdr:nvSpPr>
      <xdr:spPr>
        <a:xfrm>
          <a:off x="16370300" y="10120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635</xdr:rowOff>
    </xdr:from>
    <xdr:to>
      <xdr:col>86</xdr:col>
      <xdr:colOff>25400</xdr:colOff>
      <xdr:row>59</xdr:row>
      <xdr:rowOff>635</xdr:rowOff>
    </xdr:to>
    <xdr:cxnSp macro="">
      <xdr:nvCxnSpPr>
        <xdr:cNvPr id="576" name="直線コネクタ 575"/>
        <xdr:cNvCxnSpPr/>
      </xdr:nvCxnSpPr>
      <xdr:spPr>
        <a:xfrm>
          <a:off x="16230600" y="10116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88002</xdr:rowOff>
    </xdr:from>
    <xdr:ext cx="599010" cy="259045"/>
    <xdr:sp macro="" textlink="">
      <xdr:nvSpPr>
        <xdr:cNvPr id="577" name="教育費最大値テキスト"/>
        <xdr:cNvSpPr txBox="1"/>
      </xdr:nvSpPr>
      <xdr:spPr>
        <a:xfrm>
          <a:off x="16370300" y="8317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157,372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141325</xdr:rowOff>
    </xdr:from>
    <xdr:to>
      <xdr:col>86</xdr:col>
      <xdr:colOff>25400</xdr:colOff>
      <xdr:row>49</xdr:row>
      <xdr:rowOff>141325</xdr:rowOff>
    </xdr:to>
    <xdr:cxnSp macro="">
      <xdr:nvCxnSpPr>
        <xdr:cNvPr id="578" name="直線コネクタ 577"/>
        <xdr:cNvCxnSpPr/>
      </xdr:nvCxnSpPr>
      <xdr:spPr>
        <a:xfrm>
          <a:off x="16230600" y="8542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49657</xdr:rowOff>
    </xdr:from>
    <xdr:to>
      <xdr:col>85</xdr:col>
      <xdr:colOff>127000</xdr:colOff>
      <xdr:row>56</xdr:row>
      <xdr:rowOff>140297</xdr:rowOff>
    </xdr:to>
    <xdr:cxnSp macro="">
      <xdr:nvCxnSpPr>
        <xdr:cNvPr id="579" name="直線コネクタ 578"/>
        <xdr:cNvCxnSpPr/>
      </xdr:nvCxnSpPr>
      <xdr:spPr>
        <a:xfrm flipV="1">
          <a:off x="15481300" y="9650857"/>
          <a:ext cx="838200" cy="90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57066</xdr:rowOff>
    </xdr:from>
    <xdr:ext cx="534377" cy="259045"/>
    <xdr:sp macro="" textlink="">
      <xdr:nvSpPr>
        <xdr:cNvPr id="580" name="教育費平均値テキスト"/>
        <xdr:cNvSpPr txBox="1"/>
      </xdr:nvSpPr>
      <xdr:spPr>
        <a:xfrm>
          <a:off x="16370300" y="96582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78639</xdr:rowOff>
    </xdr:from>
    <xdr:to>
      <xdr:col>85</xdr:col>
      <xdr:colOff>177800</xdr:colOff>
      <xdr:row>57</xdr:row>
      <xdr:rowOff>8789</xdr:rowOff>
    </xdr:to>
    <xdr:sp macro="" textlink="">
      <xdr:nvSpPr>
        <xdr:cNvPr id="581" name="フローチャート: 判断 580"/>
        <xdr:cNvSpPr/>
      </xdr:nvSpPr>
      <xdr:spPr>
        <a:xfrm>
          <a:off x="16268700" y="9679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140297</xdr:rowOff>
    </xdr:from>
    <xdr:to>
      <xdr:col>81</xdr:col>
      <xdr:colOff>50800</xdr:colOff>
      <xdr:row>57</xdr:row>
      <xdr:rowOff>10731</xdr:rowOff>
    </xdr:to>
    <xdr:cxnSp macro="">
      <xdr:nvCxnSpPr>
        <xdr:cNvPr id="582" name="直線コネクタ 581"/>
        <xdr:cNvCxnSpPr/>
      </xdr:nvCxnSpPr>
      <xdr:spPr>
        <a:xfrm flipV="1">
          <a:off x="14592300" y="9741497"/>
          <a:ext cx="889000" cy="41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67590</xdr:rowOff>
    </xdr:from>
    <xdr:to>
      <xdr:col>81</xdr:col>
      <xdr:colOff>101600</xdr:colOff>
      <xdr:row>56</xdr:row>
      <xdr:rowOff>169190</xdr:rowOff>
    </xdr:to>
    <xdr:sp macro="" textlink="">
      <xdr:nvSpPr>
        <xdr:cNvPr id="583" name="フローチャート: 判断 582"/>
        <xdr:cNvSpPr/>
      </xdr:nvSpPr>
      <xdr:spPr>
        <a:xfrm>
          <a:off x="15430500" y="9668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14267</xdr:rowOff>
    </xdr:from>
    <xdr:ext cx="534377" cy="259045"/>
    <xdr:sp macro="" textlink="">
      <xdr:nvSpPr>
        <xdr:cNvPr id="584" name="テキスト ボックス 583"/>
        <xdr:cNvSpPr txBox="1"/>
      </xdr:nvSpPr>
      <xdr:spPr>
        <a:xfrm>
          <a:off x="15214111" y="9444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10731</xdr:rowOff>
    </xdr:from>
    <xdr:to>
      <xdr:col>76</xdr:col>
      <xdr:colOff>114300</xdr:colOff>
      <xdr:row>57</xdr:row>
      <xdr:rowOff>74485</xdr:rowOff>
    </xdr:to>
    <xdr:cxnSp macro="">
      <xdr:nvCxnSpPr>
        <xdr:cNvPr id="585" name="直線コネクタ 584"/>
        <xdr:cNvCxnSpPr/>
      </xdr:nvCxnSpPr>
      <xdr:spPr>
        <a:xfrm flipV="1">
          <a:off x="13703300" y="9783381"/>
          <a:ext cx="889000" cy="63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111036</xdr:rowOff>
    </xdr:from>
    <xdr:to>
      <xdr:col>76</xdr:col>
      <xdr:colOff>165100</xdr:colOff>
      <xdr:row>57</xdr:row>
      <xdr:rowOff>41186</xdr:rowOff>
    </xdr:to>
    <xdr:sp macro="" textlink="">
      <xdr:nvSpPr>
        <xdr:cNvPr id="586" name="フローチャート: 判断 585"/>
        <xdr:cNvSpPr/>
      </xdr:nvSpPr>
      <xdr:spPr>
        <a:xfrm>
          <a:off x="14541500" y="9712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57713</xdr:rowOff>
    </xdr:from>
    <xdr:ext cx="534377" cy="259045"/>
    <xdr:sp macro="" textlink="">
      <xdr:nvSpPr>
        <xdr:cNvPr id="587" name="テキスト ボックス 586"/>
        <xdr:cNvSpPr txBox="1"/>
      </xdr:nvSpPr>
      <xdr:spPr>
        <a:xfrm>
          <a:off x="14325111" y="9487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110541</xdr:rowOff>
    </xdr:from>
    <xdr:to>
      <xdr:col>71</xdr:col>
      <xdr:colOff>177800</xdr:colOff>
      <xdr:row>57</xdr:row>
      <xdr:rowOff>74485</xdr:rowOff>
    </xdr:to>
    <xdr:cxnSp macro="">
      <xdr:nvCxnSpPr>
        <xdr:cNvPr id="588" name="直線コネクタ 587"/>
        <xdr:cNvCxnSpPr/>
      </xdr:nvCxnSpPr>
      <xdr:spPr>
        <a:xfrm>
          <a:off x="12814300" y="9711741"/>
          <a:ext cx="889000" cy="135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67920</xdr:rowOff>
    </xdr:from>
    <xdr:to>
      <xdr:col>72</xdr:col>
      <xdr:colOff>38100</xdr:colOff>
      <xdr:row>56</xdr:row>
      <xdr:rowOff>169520</xdr:rowOff>
    </xdr:to>
    <xdr:sp macro="" textlink="">
      <xdr:nvSpPr>
        <xdr:cNvPr id="589" name="フローチャート: 判断 588"/>
        <xdr:cNvSpPr/>
      </xdr:nvSpPr>
      <xdr:spPr>
        <a:xfrm>
          <a:off x="13652500" y="9669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14597</xdr:rowOff>
    </xdr:from>
    <xdr:ext cx="534377" cy="259045"/>
    <xdr:sp macro="" textlink="">
      <xdr:nvSpPr>
        <xdr:cNvPr id="590" name="テキスト ボックス 589"/>
        <xdr:cNvSpPr txBox="1"/>
      </xdr:nvSpPr>
      <xdr:spPr>
        <a:xfrm>
          <a:off x="13436111" y="9444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153112</xdr:rowOff>
    </xdr:from>
    <xdr:to>
      <xdr:col>67</xdr:col>
      <xdr:colOff>101600</xdr:colOff>
      <xdr:row>56</xdr:row>
      <xdr:rowOff>83262</xdr:rowOff>
    </xdr:to>
    <xdr:sp macro="" textlink="">
      <xdr:nvSpPr>
        <xdr:cNvPr id="591" name="フローチャート: 判断 590"/>
        <xdr:cNvSpPr/>
      </xdr:nvSpPr>
      <xdr:spPr>
        <a:xfrm>
          <a:off x="12763500" y="958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99789</xdr:rowOff>
    </xdr:from>
    <xdr:ext cx="534377" cy="259045"/>
    <xdr:sp macro="" textlink="">
      <xdr:nvSpPr>
        <xdr:cNvPr id="592" name="テキスト ボックス 591"/>
        <xdr:cNvSpPr txBox="1"/>
      </xdr:nvSpPr>
      <xdr:spPr>
        <a:xfrm>
          <a:off x="12547111" y="9358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170307</xdr:rowOff>
    </xdr:from>
    <xdr:to>
      <xdr:col>85</xdr:col>
      <xdr:colOff>177800</xdr:colOff>
      <xdr:row>56</xdr:row>
      <xdr:rowOff>100457</xdr:rowOff>
    </xdr:to>
    <xdr:sp macro="" textlink="">
      <xdr:nvSpPr>
        <xdr:cNvPr id="598" name="楕円 597"/>
        <xdr:cNvSpPr/>
      </xdr:nvSpPr>
      <xdr:spPr>
        <a:xfrm>
          <a:off x="16268700" y="9600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21734</xdr:rowOff>
    </xdr:from>
    <xdr:ext cx="534377" cy="259045"/>
    <xdr:sp macro="" textlink="">
      <xdr:nvSpPr>
        <xdr:cNvPr id="599" name="教育費該当値テキスト"/>
        <xdr:cNvSpPr txBox="1"/>
      </xdr:nvSpPr>
      <xdr:spPr>
        <a:xfrm>
          <a:off x="16370300" y="9451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89497</xdr:rowOff>
    </xdr:from>
    <xdr:to>
      <xdr:col>81</xdr:col>
      <xdr:colOff>101600</xdr:colOff>
      <xdr:row>57</xdr:row>
      <xdr:rowOff>19647</xdr:rowOff>
    </xdr:to>
    <xdr:sp macro="" textlink="">
      <xdr:nvSpPr>
        <xdr:cNvPr id="600" name="楕円 599"/>
        <xdr:cNvSpPr/>
      </xdr:nvSpPr>
      <xdr:spPr>
        <a:xfrm>
          <a:off x="15430500" y="9690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10774</xdr:rowOff>
    </xdr:from>
    <xdr:ext cx="534377" cy="259045"/>
    <xdr:sp macro="" textlink="">
      <xdr:nvSpPr>
        <xdr:cNvPr id="601" name="テキスト ボックス 600"/>
        <xdr:cNvSpPr txBox="1"/>
      </xdr:nvSpPr>
      <xdr:spPr>
        <a:xfrm>
          <a:off x="15214111" y="9783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131381</xdr:rowOff>
    </xdr:from>
    <xdr:to>
      <xdr:col>76</xdr:col>
      <xdr:colOff>165100</xdr:colOff>
      <xdr:row>57</xdr:row>
      <xdr:rowOff>61531</xdr:rowOff>
    </xdr:to>
    <xdr:sp macro="" textlink="">
      <xdr:nvSpPr>
        <xdr:cNvPr id="602" name="楕円 601"/>
        <xdr:cNvSpPr/>
      </xdr:nvSpPr>
      <xdr:spPr>
        <a:xfrm>
          <a:off x="14541500" y="973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52658</xdr:rowOff>
    </xdr:from>
    <xdr:ext cx="534377" cy="259045"/>
    <xdr:sp macro="" textlink="">
      <xdr:nvSpPr>
        <xdr:cNvPr id="603" name="テキスト ボックス 602"/>
        <xdr:cNvSpPr txBox="1"/>
      </xdr:nvSpPr>
      <xdr:spPr>
        <a:xfrm>
          <a:off x="14325111" y="9825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23685</xdr:rowOff>
    </xdr:from>
    <xdr:to>
      <xdr:col>72</xdr:col>
      <xdr:colOff>38100</xdr:colOff>
      <xdr:row>57</xdr:row>
      <xdr:rowOff>125285</xdr:rowOff>
    </xdr:to>
    <xdr:sp macro="" textlink="">
      <xdr:nvSpPr>
        <xdr:cNvPr id="604" name="楕円 603"/>
        <xdr:cNvSpPr/>
      </xdr:nvSpPr>
      <xdr:spPr>
        <a:xfrm>
          <a:off x="13652500" y="9796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116412</xdr:rowOff>
    </xdr:from>
    <xdr:ext cx="534377" cy="259045"/>
    <xdr:sp macro="" textlink="">
      <xdr:nvSpPr>
        <xdr:cNvPr id="605" name="テキスト ボックス 604"/>
        <xdr:cNvSpPr txBox="1"/>
      </xdr:nvSpPr>
      <xdr:spPr>
        <a:xfrm>
          <a:off x="13436111" y="988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59741</xdr:rowOff>
    </xdr:from>
    <xdr:to>
      <xdr:col>67</xdr:col>
      <xdr:colOff>101600</xdr:colOff>
      <xdr:row>56</xdr:row>
      <xdr:rowOff>161341</xdr:rowOff>
    </xdr:to>
    <xdr:sp macro="" textlink="">
      <xdr:nvSpPr>
        <xdr:cNvPr id="606" name="楕円 605"/>
        <xdr:cNvSpPr/>
      </xdr:nvSpPr>
      <xdr:spPr>
        <a:xfrm>
          <a:off x="12763500" y="9660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152468</xdr:rowOff>
    </xdr:from>
    <xdr:ext cx="534377" cy="259045"/>
    <xdr:sp macro="" textlink="">
      <xdr:nvSpPr>
        <xdr:cNvPr id="607" name="テキスト ボックス 606"/>
        <xdr:cNvSpPr txBox="1"/>
      </xdr:nvSpPr>
      <xdr:spPr>
        <a:xfrm>
          <a:off x="12547111" y="9753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8" name="直線コネクタ 617"/>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9" name="テキスト ボックス 618"/>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0" name="直線コネクタ 619"/>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1" name="テキスト ボックス 620"/>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2" name="直線コネクタ 621"/>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3" name="テキスト ボックス 622"/>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4" name="直線コネクタ 623"/>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25" name="テキスト ボックス 624"/>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6" name="直線コネクタ 625"/>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7" name="テキスト ボックス 626"/>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8" name="直線コネクタ 627"/>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9" name="テキスト ボックス 628"/>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0" name="直線コネクタ 629"/>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1" name="テキスト ボックス 630"/>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2"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38670</xdr:rowOff>
    </xdr:from>
    <xdr:to>
      <xdr:col>85</xdr:col>
      <xdr:colOff>126364</xdr:colOff>
      <xdr:row>79</xdr:row>
      <xdr:rowOff>98879</xdr:rowOff>
    </xdr:to>
    <xdr:cxnSp macro="">
      <xdr:nvCxnSpPr>
        <xdr:cNvPr id="633" name="直線コネクタ 632"/>
        <xdr:cNvCxnSpPr/>
      </xdr:nvCxnSpPr>
      <xdr:spPr>
        <a:xfrm flipV="1">
          <a:off x="16317595" y="12211620"/>
          <a:ext cx="1269" cy="1431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4" name="災害復旧費最小値テキスト"/>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5" name="直線コネクタ 634"/>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156797</xdr:rowOff>
    </xdr:from>
    <xdr:ext cx="599010" cy="259045"/>
    <xdr:sp macro="" textlink="">
      <xdr:nvSpPr>
        <xdr:cNvPr id="636" name="災害復旧費最大値テキスト"/>
        <xdr:cNvSpPr txBox="1"/>
      </xdr:nvSpPr>
      <xdr:spPr>
        <a:xfrm>
          <a:off x="16370300" y="119868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131,531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38670</xdr:rowOff>
    </xdr:from>
    <xdr:to>
      <xdr:col>86</xdr:col>
      <xdr:colOff>25400</xdr:colOff>
      <xdr:row>71</xdr:row>
      <xdr:rowOff>38670</xdr:rowOff>
    </xdr:to>
    <xdr:cxnSp macro="">
      <xdr:nvCxnSpPr>
        <xdr:cNvPr id="637" name="直線コネクタ 636"/>
        <xdr:cNvCxnSpPr/>
      </xdr:nvCxnSpPr>
      <xdr:spPr>
        <a:xfrm>
          <a:off x="16230600" y="12211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100674</xdr:rowOff>
    </xdr:from>
    <xdr:to>
      <xdr:col>85</xdr:col>
      <xdr:colOff>127000</xdr:colOff>
      <xdr:row>78</xdr:row>
      <xdr:rowOff>139384</xdr:rowOff>
    </xdr:to>
    <xdr:cxnSp macro="">
      <xdr:nvCxnSpPr>
        <xdr:cNvPr id="638" name="直線コネクタ 637"/>
        <xdr:cNvCxnSpPr/>
      </xdr:nvCxnSpPr>
      <xdr:spPr>
        <a:xfrm>
          <a:off x="15481300" y="13473774"/>
          <a:ext cx="838200" cy="38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115180</xdr:rowOff>
    </xdr:from>
    <xdr:ext cx="469744" cy="259045"/>
    <xdr:sp macro="" textlink="">
      <xdr:nvSpPr>
        <xdr:cNvPr id="639" name="災害復旧費平均値テキスト"/>
        <xdr:cNvSpPr txBox="1"/>
      </xdr:nvSpPr>
      <xdr:spPr>
        <a:xfrm>
          <a:off x="16370300" y="13488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136753</xdr:rowOff>
    </xdr:from>
    <xdr:to>
      <xdr:col>85</xdr:col>
      <xdr:colOff>177800</xdr:colOff>
      <xdr:row>79</xdr:row>
      <xdr:rowOff>66903</xdr:rowOff>
    </xdr:to>
    <xdr:sp macro="" textlink="">
      <xdr:nvSpPr>
        <xdr:cNvPr id="640" name="フローチャート: 判断 639"/>
        <xdr:cNvSpPr/>
      </xdr:nvSpPr>
      <xdr:spPr>
        <a:xfrm>
          <a:off x="16268700" y="1350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69073</xdr:rowOff>
    </xdr:from>
    <xdr:to>
      <xdr:col>81</xdr:col>
      <xdr:colOff>50800</xdr:colOff>
      <xdr:row>78</xdr:row>
      <xdr:rowOff>100674</xdr:rowOff>
    </xdr:to>
    <xdr:cxnSp macro="">
      <xdr:nvCxnSpPr>
        <xdr:cNvPr id="641" name="直線コネクタ 640"/>
        <xdr:cNvCxnSpPr/>
      </xdr:nvCxnSpPr>
      <xdr:spPr>
        <a:xfrm>
          <a:off x="14592300" y="13270723"/>
          <a:ext cx="8890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170402</xdr:rowOff>
    </xdr:from>
    <xdr:to>
      <xdr:col>81</xdr:col>
      <xdr:colOff>101600</xdr:colOff>
      <xdr:row>79</xdr:row>
      <xdr:rowOff>100552</xdr:rowOff>
    </xdr:to>
    <xdr:sp macro="" textlink="">
      <xdr:nvSpPr>
        <xdr:cNvPr id="642" name="フローチャート: 判断 641"/>
        <xdr:cNvSpPr/>
      </xdr:nvSpPr>
      <xdr:spPr>
        <a:xfrm>
          <a:off x="15430500" y="13543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91679</xdr:rowOff>
    </xdr:from>
    <xdr:ext cx="469744" cy="259045"/>
    <xdr:sp macro="" textlink="">
      <xdr:nvSpPr>
        <xdr:cNvPr id="643" name="テキスト ボックス 642"/>
        <xdr:cNvSpPr txBox="1"/>
      </xdr:nvSpPr>
      <xdr:spPr>
        <a:xfrm>
          <a:off x="15246428" y="13636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69073</xdr:rowOff>
    </xdr:from>
    <xdr:to>
      <xdr:col>76</xdr:col>
      <xdr:colOff>114300</xdr:colOff>
      <xdr:row>78</xdr:row>
      <xdr:rowOff>38081</xdr:rowOff>
    </xdr:to>
    <xdr:cxnSp macro="">
      <xdr:nvCxnSpPr>
        <xdr:cNvPr id="644" name="直線コネクタ 643"/>
        <xdr:cNvCxnSpPr/>
      </xdr:nvCxnSpPr>
      <xdr:spPr>
        <a:xfrm flipV="1">
          <a:off x="13703300" y="13270723"/>
          <a:ext cx="889000" cy="140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1400</xdr:rowOff>
    </xdr:from>
    <xdr:to>
      <xdr:col>76</xdr:col>
      <xdr:colOff>165100</xdr:colOff>
      <xdr:row>79</xdr:row>
      <xdr:rowOff>103000</xdr:rowOff>
    </xdr:to>
    <xdr:sp macro="" textlink="">
      <xdr:nvSpPr>
        <xdr:cNvPr id="645" name="フローチャート: 判断 644"/>
        <xdr:cNvSpPr/>
      </xdr:nvSpPr>
      <xdr:spPr>
        <a:xfrm>
          <a:off x="14541500" y="1354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94127</xdr:rowOff>
    </xdr:from>
    <xdr:ext cx="469744" cy="259045"/>
    <xdr:sp macro="" textlink="">
      <xdr:nvSpPr>
        <xdr:cNvPr id="646" name="テキスト ボックス 645"/>
        <xdr:cNvSpPr txBox="1"/>
      </xdr:nvSpPr>
      <xdr:spPr>
        <a:xfrm>
          <a:off x="14357428" y="13638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38081</xdr:rowOff>
    </xdr:from>
    <xdr:to>
      <xdr:col>71</xdr:col>
      <xdr:colOff>177800</xdr:colOff>
      <xdr:row>79</xdr:row>
      <xdr:rowOff>68191</xdr:rowOff>
    </xdr:to>
    <xdr:cxnSp macro="">
      <xdr:nvCxnSpPr>
        <xdr:cNvPr id="647" name="直線コネクタ 646"/>
        <xdr:cNvCxnSpPr/>
      </xdr:nvCxnSpPr>
      <xdr:spPr>
        <a:xfrm flipV="1">
          <a:off x="12814300" y="13411181"/>
          <a:ext cx="889000" cy="201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136275</xdr:rowOff>
    </xdr:from>
    <xdr:to>
      <xdr:col>72</xdr:col>
      <xdr:colOff>38100</xdr:colOff>
      <xdr:row>79</xdr:row>
      <xdr:rowOff>66425</xdr:rowOff>
    </xdr:to>
    <xdr:sp macro="" textlink="">
      <xdr:nvSpPr>
        <xdr:cNvPr id="648" name="フローチャート: 判断 647"/>
        <xdr:cNvSpPr/>
      </xdr:nvSpPr>
      <xdr:spPr>
        <a:xfrm>
          <a:off x="13652500" y="13509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57552</xdr:rowOff>
    </xdr:from>
    <xdr:ext cx="469744" cy="259045"/>
    <xdr:sp macro="" textlink="">
      <xdr:nvSpPr>
        <xdr:cNvPr id="649" name="テキスト ボックス 648"/>
        <xdr:cNvSpPr txBox="1"/>
      </xdr:nvSpPr>
      <xdr:spPr>
        <a:xfrm>
          <a:off x="13468428" y="13602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140390</xdr:rowOff>
    </xdr:from>
    <xdr:to>
      <xdr:col>67</xdr:col>
      <xdr:colOff>101600</xdr:colOff>
      <xdr:row>79</xdr:row>
      <xdr:rowOff>70540</xdr:rowOff>
    </xdr:to>
    <xdr:sp macro="" textlink="">
      <xdr:nvSpPr>
        <xdr:cNvPr id="650" name="フローチャート: 判断 649"/>
        <xdr:cNvSpPr/>
      </xdr:nvSpPr>
      <xdr:spPr>
        <a:xfrm>
          <a:off x="12763500" y="13513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87067</xdr:rowOff>
    </xdr:from>
    <xdr:ext cx="469744" cy="259045"/>
    <xdr:sp macro="" textlink="">
      <xdr:nvSpPr>
        <xdr:cNvPr id="651" name="テキスト ボックス 650"/>
        <xdr:cNvSpPr txBox="1"/>
      </xdr:nvSpPr>
      <xdr:spPr>
        <a:xfrm>
          <a:off x="12579428" y="13288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2" name="テキスト ボックス 651"/>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3" name="テキスト ボックス 652"/>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4" name="テキスト ボックス 653"/>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5" name="テキスト ボックス 654"/>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6" name="テキスト ボックス 655"/>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88584</xdr:rowOff>
    </xdr:from>
    <xdr:to>
      <xdr:col>85</xdr:col>
      <xdr:colOff>177800</xdr:colOff>
      <xdr:row>79</xdr:row>
      <xdr:rowOff>18734</xdr:rowOff>
    </xdr:to>
    <xdr:sp macro="" textlink="">
      <xdr:nvSpPr>
        <xdr:cNvPr id="657" name="楕円 656"/>
        <xdr:cNvSpPr/>
      </xdr:nvSpPr>
      <xdr:spPr>
        <a:xfrm>
          <a:off x="16268700" y="13461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111461</xdr:rowOff>
    </xdr:from>
    <xdr:ext cx="534377" cy="259045"/>
    <xdr:sp macro="" textlink="">
      <xdr:nvSpPr>
        <xdr:cNvPr id="658" name="災害復旧費該当値テキスト"/>
        <xdr:cNvSpPr txBox="1"/>
      </xdr:nvSpPr>
      <xdr:spPr>
        <a:xfrm>
          <a:off x="16370300" y="13313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49874</xdr:rowOff>
    </xdr:from>
    <xdr:to>
      <xdr:col>81</xdr:col>
      <xdr:colOff>101600</xdr:colOff>
      <xdr:row>78</xdr:row>
      <xdr:rowOff>151474</xdr:rowOff>
    </xdr:to>
    <xdr:sp macro="" textlink="">
      <xdr:nvSpPr>
        <xdr:cNvPr id="659" name="楕円 658"/>
        <xdr:cNvSpPr/>
      </xdr:nvSpPr>
      <xdr:spPr>
        <a:xfrm>
          <a:off x="15430500" y="1342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168001</xdr:rowOff>
    </xdr:from>
    <xdr:ext cx="534377" cy="259045"/>
    <xdr:sp macro="" textlink="">
      <xdr:nvSpPr>
        <xdr:cNvPr id="660" name="テキスト ボックス 659"/>
        <xdr:cNvSpPr txBox="1"/>
      </xdr:nvSpPr>
      <xdr:spPr>
        <a:xfrm>
          <a:off x="15214111" y="13198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18273</xdr:rowOff>
    </xdr:from>
    <xdr:to>
      <xdr:col>76</xdr:col>
      <xdr:colOff>165100</xdr:colOff>
      <xdr:row>77</xdr:row>
      <xdr:rowOff>119873</xdr:rowOff>
    </xdr:to>
    <xdr:sp macro="" textlink="">
      <xdr:nvSpPr>
        <xdr:cNvPr id="661" name="楕円 660"/>
        <xdr:cNvSpPr/>
      </xdr:nvSpPr>
      <xdr:spPr>
        <a:xfrm>
          <a:off x="14541500" y="13219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136400</xdr:rowOff>
    </xdr:from>
    <xdr:ext cx="534377" cy="259045"/>
    <xdr:sp macro="" textlink="">
      <xdr:nvSpPr>
        <xdr:cNvPr id="662" name="テキスト ボックス 661"/>
        <xdr:cNvSpPr txBox="1"/>
      </xdr:nvSpPr>
      <xdr:spPr>
        <a:xfrm>
          <a:off x="14325111" y="12995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158731</xdr:rowOff>
    </xdr:from>
    <xdr:to>
      <xdr:col>72</xdr:col>
      <xdr:colOff>38100</xdr:colOff>
      <xdr:row>78</xdr:row>
      <xdr:rowOff>88881</xdr:rowOff>
    </xdr:to>
    <xdr:sp macro="" textlink="">
      <xdr:nvSpPr>
        <xdr:cNvPr id="663" name="楕円 662"/>
        <xdr:cNvSpPr/>
      </xdr:nvSpPr>
      <xdr:spPr>
        <a:xfrm>
          <a:off x="13652500" y="1336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105408</xdr:rowOff>
    </xdr:from>
    <xdr:ext cx="534377" cy="259045"/>
    <xdr:sp macro="" textlink="">
      <xdr:nvSpPr>
        <xdr:cNvPr id="664" name="テキスト ボックス 663"/>
        <xdr:cNvSpPr txBox="1"/>
      </xdr:nvSpPr>
      <xdr:spPr>
        <a:xfrm>
          <a:off x="13436111" y="13135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17391</xdr:rowOff>
    </xdr:from>
    <xdr:to>
      <xdr:col>67</xdr:col>
      <xdr:colOff>101600</xdr:colOff>
      <xdr:row>79</xdr:row>
      <xdr:rowOff>118991</xdr:rowOff>
    </xdr:to>
    <xdr:sp macro="" textlink="">
      <xdr:nvSpPr>
        <xdr:cNvPr id="665" name="楕円 664"/>
        <xdr:cNvSpPr/>
      </xdr:nvSpPr>
      <xdr:spPr>
        <a:xfrm>
          <a:off x="12763500" y="1356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110118</xdr:rowOff>
    </xdr:from>
    <xdr:ext cx="469744" cy="259045"/>
    <xdr:sp macro="" textlink="">
      <xdr:nvSpPr>
        <xdr:cNvPr id="666" name="テキスト ボックス 665"/>
        <xdr:cNvSpPr txBox="1"/>
      </xdr:nvSpPr>
      <xdr:spPr>
        <a:xfrm>
          <a:off x="12579428" y="13654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7" name="正方形/長方形 66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8" name="正方形/長方形 667"/>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9" name="正方形/長方形 668"/>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0" name="正方形/長方形 669"/>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1" name="正方形/長方形 670"/>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2" name="正方形/長方形 671"/>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3" name="正方形/長方形 672"/>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4" name="正方形/長方形 673"/>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5" name="テキスト ボックス 674"/>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6" name="直線コネクタ 675"/>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7" name="直線コネクタ 676"/>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8" name="テキスト ボックス 677"/>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9" name="直線コネクタ 678"/>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0" name="テキスト ボックス 679"/>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1" name="直線コネクタ 680"/>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2" name="テキスト ボックス 681"/>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3" name="直線コネクタ 682"/>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4" name="テキスト ボックス 683"/>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5" name="直線コネクタ 684"/>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86" name="テキスト ボックス 685"/>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7" name="直線コネクタ 686"/>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88" name="テキスト ボックス 687"/>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0" name="テキスト ボックス 68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44014</xdr:rowOff>
    </xdr:from>
    <xdr:to>
      <xdr:col>85</xdr:col>
      <xdr:colOff>126364</xdr:colOff>
      <xdr:row>98</xdr:row>
      <xdr:rowOff>29601</xdr:rowOff>
    </xdr:to>
    <xdr:cxnSp macro="">
      <xdr:nvCxnSpPr>
        <xdr:cNvPr id="692" name="直線コネクタ 691"/>
        <xdr:cNvCxnSpPr/>
      </xdr:nvCxnSpPr>
      <xdr:spPr>
        <a:xfrm flipV="1">
          <a:off x="16317595" y="15474514"/>
          <a:ext cx="1269" cy="13571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33428</xdr:rowOff>
    </xdr:from>
    <xdr:ext cx="534377" cy="259045"/>
    <xdr:sp macro="" textlink="">
      <xdr:nvSpPr>
        <xdr:cNvPr id="693" name="公債費最小値テキスト"/>
        <xdr:cNvSpPr txBox="1"/>
      </xdr:nvSpPr>
      <xdr:spPr>
        <a:xfrm>
          <a:off x="16370300" y="16835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29601</xdr:rowOff>
    </xdr:from>
    <xdr:to>
      <xdr:col>86</xdr:col>
      <xdr:colOff>25400</xdr:colOff>
      <xdr:row>98</xdr:row>
      <xdr:rowOff>29601</xdr:rowOff>
    </xdr:to>
    <xdr:cxnSp macro="">
      <xdr:nvCxnSpPr>
        <xdr:cNvPr id="694" name="直線コネクタ 693"/>
        <xdr:cNvCxnSpPr/>
      </xdr:nvCxnSpPr>
      <xdr:spPr>
        <a:xfrm>
          <a:off x="16230600" y="16831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162141</xdr:rowOff>
    </xdr:from>
    <xdr:ext cx="599010" cy="259045"/>
    <xdr:sp macro="" textlink="">
      <xdr:nvSpPr>
        <xdr:cNvPr id="695" name="公債費最大値テキスト"/>
        <xdr:cNvSpPr txBox="1"/>
      </xdr:nvSpPr>
      <xdr:spPr>
        <a:xfrm>
          <a:off x="16370300" y="15249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146,790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44014</xdr:rowOff>
    </xdr:from>
    <xdr:to>
      <xdr:col>86</xdr:col>
      <xdr:colOff>25400</xdr:colOff>
      <xdr:row>90</xdr:row>
      <xdr:rowOff>44014</xdr:rowOff>
    </xdr:to>
    <xdr:cxnSp macro="">
      <xdr:nvCxnSpPr>
        <xdr:cNvPr id="696" name="直線コネクタ 695"/>
        <xdr:cNvCxnSpPr/>
      </xdr:nvCxnSpPr>
      <xdr:spPr>
        <a:xfrm>
          <a:off x="16230600" y="15474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90</xdr:row>
      <xdr:rowOff>44014</xdr:rowOff>
    </xdr:from>
    <xdr:to>
      <xdr:col>85</xdr:col>
      <xdr:colOff>127000</xdr:colOff>
      <xdr:row>91</xdr:row>
      <xdr:rowOff>29471</xdr:rowOff>
    </xdr:to>
    <xdr:cxnSp macro="">
      <xdr:nvCxnSpPr>
        <xdr:cNvPr id="697" name="直線コネクタ 696"/>
        <xdr:cNvCxnSpPr/>
      </xdr:nvCxnSpPr>
      <xdr:spPr>
        <a:xfrm flipV="1">
          <a:off x="15481300" y="15474514"/>
          <a:ext cx="838200" cy="156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59740</xdr:rowOff>
    </xdr:from>
    <xdr:ext cx="534377" cy="259045"/>
    <xdr:sp macro="" textlink="">
      <xdr:nvSpPr>
        <xdr:cNvPr id="698" name="公債費平均値テキスト"/>
        <xdr:cNvSpPr txBox="1"/>
      </xdr:nvSpPr>
      <xdr:spPr>
        <a:xfrm>
          <a:off x="16370300" y="161760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81313</xdr:rowOff>
    </xdr:from>
    <xdr:to>
      <xdr:col>85</xdr:col>
      <xdr:colOff>177800</xdr:colOff>
      <xdr:row>95</xdr:row>
      <xdr:rowOff>11463</xdr:rowOff>
    </xdr:to>
    <xdr:sp macro="" textlink="">
      <xdr:nvSpPr>
        <xdr:cNvPr id="699" name="フローチャート: 判断 698"/>
        <xdr:cNvSpPr/>
      </xdr:nvSpPr>
      <xdr:spPr>
        <a:xfrm>
          <a:off x="16268700" y="16197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91</xdr:row>
      <xdr:rowOff>29471</xdr:rowOff>
    </xdr:from>
    <xdr:to>
      <xdr:col>81</xdr:col>
      <xdr:colOff>50800</xdr:colOff>
      <xdr:row>91</xdr:row>
      <xdr:rowOff>120672</xdr:rowOff>
    </xdr:to>
    <xdr:cxnSp macro="">
      <xdr:nvCxnSpPr>
        <xdr:cNvPr id="700" name="直線コネクタ 699"/>
        <xdr:cNvCxnSpPr/>
      </xdr:nvCxnSpPr>
      <xdr:spPr>
        <a:xfrm flipV="1">
          <a:off x="14592300" y="15631421"/>
          <a:ext cx="889000" cy="91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94</xdr:row>
      <xdr:rowOff>72441</xdr:rowOff>
    </xdr:from>
    <xdr:to>
      <xdr:col>81</xdr:col>
      <xdr:colOff>101600</xdr:colOff>
      <xdr:row>95</xdr:row>
      <xdr:rowOff>2591</xdr:rowOff>
    </xdr:to>
    <xdr:sp macro="" textlink="">
      <xdr:nvSpPr>
        <xdr:cNvPr id="701" name="フローチャート: 判断 700"/>
        <xdr:cNvSpPr/>
      </xdr:nvSpPr>
      <xdr:spPr>
        <a:xfrm>
          <a:off x="15430500" y="1618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165168</xdr:rowOff>
    </xdr:from>
    <xdr:ext cx="534377" cy="259045"/>
    <xdr:sp macro="" textlink="">
      <xdr:nvSpPr>
        <xdr:cNvPr id="702" name="テキスト ボックス 701"/>
        <xdr:cNvSpPr txBox="1"/>
      </xdr:nvSpPr>
      <xdr:spPr>
        <a:xfrm>
          <a:off x="15214111" y="16281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91</xdr:row>
      <xdr:rowOff>69084</xdr:rowOff>
    </xdr:from>
    <xdr:to>
      <xdr:col>76</xdr:col>
      <xdr:colOff>114300</xdr:colOff>
      <xdr:row>91</xdr:row>
      <xdr:rowOff>120672</xdr:rowOff>
    </xdr:to>
    <xdr:cxnSp macro="">
      <xdr:nvCxnSpPr>
        <xdr:cNvPr id="703" name="直線コネクタ 702"/>
        <xdr:cNvCxnSpPr/>
      </xdr:nvCxnSpPr>
      <xdr:spPr>
        <a:xfrm>
          <a:off x="13703300" y="15671034"/>
          <a:ext cx="889000" cy="51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94</xdr:row>
      <xdr:rowOff>34896</xdr:rowOff>
    </xdr:from>
    <xdr:to>
      <xdr:col>76</xdr:col>
      <xdr:colOff>165100</xdr:colOff>
      <xdr:row>94</xdr:row>
      <xdr:rowOff>136496</xdr:rowOff>
    </xdr:to>
    <xdr:sp macro="" textlink="">
      <xdr:nvSpPr>
        <xdr:cNvPr id="704" name="フローチャート: 判断 703"/>
        <xdr:cNvSpPr/>
      </xdr:nvSpPr>
      <xdr:spPr>
        <a:xfrm>
          <a:off x="14541500" y="16151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127623</xdr:rowOff>
    </xdr:from>
    <xdr:ext cx="534377" cy="259045"/>
    <xdr:sp macro="" textlink="">
      <xdr:nvSpPr>
        <xdr:cNvPr id="705" name="テキスト ボックス 704"/>
        <xdr:cNvSpPr txBox="1"/>
      </xdr:nvSpPr>
      <xdr:spPr>
        <a:xfrm>
          <a:off x="14325111" y="16243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5043</xdr:rowOff>
    </xdr:from>
    <xdr:to>
      <xdr:col>71</xdr:col>
      <xdr:colOff>177800</xdr:colOff>
      <xdr:row>91</xdr:row>
      <xdr:rowOff>69084</xdr:rowOff>
    </xdr:to>
    <xdr:cxnSp macro="">
      <xdr:nvCxnSpPr>
        <xdr:cNvPr id="706" name="直線コネクタ 705"/>
        <xdr:cNvCxnSpPr/>
      </xdr:nvCxnSpPr>
      <xdr:spPr>
        <a:xfrm>
          <a:off x="12814300" y="15606993"/>
          <a:ext cx="889000" cy="64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94</xdr:row>
      <xdr:rowOff>19090</xdr:rowOff>
    </xdr:from>
    <xdr:to>
      <xdr:col>72</xdr:col>
      <xdr:colOff>38100</xdr:colOff>
      <xdr:row>94</xdr:row>
      <xdr:rowOff>120690</xdr:rowOff>
    </xdr:to>
    <xdr:sp macro="" textlink="">
      <xdr:nvSpPr>
        <xdr:cNvPr id="707" name="フローチャート: 判断 706"/>
        <xdr:cNvSpPr/>
      </xdr:nvSpPr>
      <xdr:spPr>
        <a:xfrm>
          <a:off x="13652500" y="16135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111817</xdr:rowOff>
    </xdr:from>
    <xdr:ext cx="534377" cy="259045"/>
    <xdr:sp macro="" textlink="">
      <xdr:nvSpPr>
        <xdr:cNvPr id="708" name="テキスト ボックス 707"/>
        <xdr:cNvSpPr txBox="1"/>
      </xdr:nvSpPr>
      <xdr:spPr>
        <a:xfrm>
          <a:off x="13436111" y="16228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2783</xdr:rowOff>
    </xdr:from>
    <xdr:to>
      <xdr:col>67</xdr:col>
      <xdr:colOff>101600</xdr:colOff>
      <xdr:row>94</xdr:row>
      <xdr:rowOff>104383</xdr:rowOff>
    </xdr:to>
    <xdr:sp macro="" textlink="">
      <xdr:nvSpPr>
        <xdr:cNvPr id="709" name="フローチャート: 判断 708"/>
        <xdr:cNvSpPr/>
      </xdr:nvSpPr>
      <xdr:spPr>
        <a:xfrm>
          <a:off x="12763500" y="16119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95510</xdr:rowOff>
    </xdr:from>
    <xdr:ext cx="534377" cy="259045"/>
    <xdr:sp macro="" textlink="">
      <xdr:nvSpPr>
        <xdr:cNvPr id="710" name="テキスト ボックス 709"/>
        <xdr:cNvSpPr txBox="1"/>
      </xdr:nvSpPr>
      <xdr:spPr>
        <a:xfrm>
          <a:off x="12547111" y="16211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89</xdr:row>
      <xdr:rowOff>164664</xdr:rowOff>
    </xdr:from>
    <xdr:to>
      <xdr:col>85</xdr:col>
      <xdr:colOff>177800</xdr:colOff>
      <xdr:row>90</xdr:row>
      <xdr:rowOff>94814</xdr:rowOff>
    </xdr:to>
    <xdr:sp macro="" textlink="">
      <xdr:nvSpPr>
        <xdr:cNvPr id="716" name="楕円 715"/>
        <xdr:cNvSpPr/>
      </xdr:nvSpPr>
      <xdr:spPr>
        <a:xfrm>
          <a:off x="16268700" y="15423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89</xdr:row>
      <xdr:rowOff>117691</xdr:rowOff>
    </xdr:from>
    <xdr:ext cx="599010" cy="259045"/>
    <xdr:sp macro="" textlink="">
      <xdr:nvSpPr>
        <xdr:cNvPr id="717" name="公債費該当値テキスト"/>
        <xdr:cNvSpPr txBox="1"/>
      </xdr:nvSpPr>
      <xdr:spPr>
        <a:xfrm>
          <a:off x="16370300" y="15376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90</xdr:row>
      <xdr:rowOff>150121</xdr:rowOff>
    </xdr:from>
    <xdr:to>
      <xdr:col>81</xdr:col>
      <xdr:colOff>101600</xdr:colOff>
      <xdr:row>91</xdr:row>
      <xdr:rowOff>80271</xdr:rowOff>
    </xdr:to>
    <xdr:sp macro="" textlink="">
      <xdr:nvSpPr>
        <xdr:cNvPr id="718" name="楕円 717"/>
        <xdr:cNvSpPr/>
      </xdr:nvSpPr>
      <xdr:spPr>
        <a:xfrm>
          <a:off x="15430500" y="15580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89</xdr:row>
      <xdr:rowOff>96798</xdr:rowOff>
    </xdr:from>
    <xdr:ext cx="599010" cy="259045"/>
    <xdr:sp macro="" textlink="">
      <xdr:nvSpPr>
        <xdr:cNvPr id="719" name="テキスト ボックス 718"/>
        <xdr:cNvSpPr txBox="1"/>
      </xdr:nvSpPr>
      <xdr:spPr>
        <a:xfrm>
          <a:off x="15181795" y="15355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91</xdr:row>
      <xdr:rowOff>69872</xdr:rowOff>
    </xdr:from>
    <xdr:to>
      <xdr:col>76</xdr:col>
      <xdr:colOff>165100</xdr:colOff>
      <xdr:row>92</xdr:row>
      <xdr:rowOff>22</xdr:rowOff>
    </xdr:to>
    <xdr:sp macro="" textlink="">
      <xdr:nvSpPr>
        <xdr:cNvPr id="720" name="楕円 719"/>
        <xdr:cNvSpPr/>
      </xdr:nvSpPr>
      <xdr:spPr>
        <a:xfrm>
          <a:off x="14541500" y="15671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90</xdr:row>
      <xdr:rowOff>16549</xdr:rowOff>
    </xdr:from>
    <xdr:ext cx="599010" cy="259045"/>
    <xdr:sp macro="" textlink="">
      <xdr:nvSpPr>
        <xdr:cNvPr id="721" name="テキスト ボックス 720"/>
        <xdr:cNvSpPr txBox="1"/>
      </xdr:nvSpPr>
      <xdr:spPr>
        <a:xfrm>
          <a:off x="14292795" y="15447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18284</xdr:rowOff>
    </xdr:from>
    <xdr:to>
      <xdr:col>72</xdr:col>
      <xdr:colOff>38100</xdr:colOff>
      <xdr:row>91</xdr:row>
      <xdr:rowOff>119884</xdr:rowOff>
    </xdr:to>
    <xdr:sp macro="" textlink="">
      <xdr:nvSpPr>
        <xdr:cNvPr id="722" name="楕円 721"/>
        <xdr:cNvSpPr/>
      </xdr:nvSpPr>
      <xdr:spPr>
        <a:xfrm>
          <a:off x="13652500" y="15620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136411</xdr:rowOff>
    </xdr:from>
    <xdr:ext cx="599010" cy="259045"/>
    <xdr:sp macro="" textlink="">
      <xdr:nvSpPr>
        <xdr:cNvPr id="723" name="テキスト ボックス 722"/>
        <xdr:cNvSpPr txBox="1"/>
      </xdr:nvSpPr>
      <xdr:spPr>
        <a:xfrm>
          <a:off x="13403795" y="15395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90</xdr:row>
      <xdr:rowOff>125693</xdr:rowOff>
    </xdr:from>
    <xdr:to>
      <xdr:col>67</xdr:col>
      <xdr:colOff>101600</xdr:colOff>
      <xdr:row>91</xdr:row>
      <xdr:rowOff>55843</xdr:rowOff>
    </xdr:to>
    <xdr:sp macro="" textlink="">
      <xdr:nvSpPr>
        <xdr:cNvPr id="724" name="楕円 723"/>
        <xdr:cNvSpPr/>
      </xdr:nvSpPr>
      <xdr:spPr>
        <a:xfrm>
          <a:off x="12763500" y="15556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89</xdr:row>
      <xdr:rowOff>72370</xdr:rowOff>
    </xdr:from>
    <xdr:ext cx="599010" cy="259045"/>
    <xdr:sp macro="" textlink="">
      <xdr:nvSpPr>
        <xdr:cNvPr id="725" name="テキスト ボックス 724"/>
        <xdr:cNvSpPr txBox="1"/>
      </xdr:nvSpPr>
      <xdr:spPr>
        <a:xfrm>
          <a:off x="12514795" y="1533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6" name="直線コネクタ 735"/>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7" name="テキスト ボックス 736"/>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8" name="直線コネクタ 737"/>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39" name="テキスト ボックス 738"/>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40" name="直線コネクタ 739"/>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168927</xdr:rowOff>
    </xdr:from>
    <xdr:ext cx="377026" cy="259045"/>
    <xdr:sp macro="" textlink="">
      <xdr:nvSpPr>
        <xdr:cNvPr id="741" name="テキスト ボックス 740"/>
        <xdr:cNvSpPr txBox="1"/>
      </xdr:nvSpPr>
      <xdr:spPr>
        <a:xfrm>
          <a:off x="17910974" y="582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42" name="直線コネクタ 741"/>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130827</xdr:rowOff>
    </xdr:from>
    <xdr:ext cx="377026" cy="259045"/>
    <xdr:sp macro="" textlink="">
      <xdr:nvSpPr>
        <xdr:cNvPr id="743" name="テキスト ボックス 742"/>
        <xdr:cNvSpPr txBox="1"/>
      </xdr:nvSpPr>
      <xdr:spPr>
        <a:xfrm>
          <a:off x="17910974" y="5445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4" name="直線コネクタ 743"/>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29</xdr:row>
      <xdr:rowOff>92727</xdr:rowOff>
    </xdr:from>
    <xdr:ext cx="377026" cy="259045"/>
    <xdr:sp macro="" textlink="">
      <xdr:nvSpPr>
        <xdr:cNvPr id="745" name="テキスト ボックス 744"/>
        <xdr:cNvSpPr txBox="1"/>
      </xdr:nvSpPr>
      <xdr:spPr>
        <a:xfrm>
          <a:off x="17910974" y="5064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6" name="直線コネクタ 74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27</xdr:row>
      <xdr:rowOff>54627</xdr:rowOff>
    </xdr:from>
    <xdr:ext cx="377026" cy="259045"/>
    <xdr:sp macro="" textlink="">
      <xdr:nvSpPr>
        <xdr:cNvPr id="747" name="テキスト ボックス 746"/>
        <xdr:cNvSpPr txBox="1"/>
      </xdr:nvSpPr>
      <xdr:spPr>
        <a:xfrm>
          <a:off x="17910974" y="468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8"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13970</xdr:rowOff>
    </xdr:from>
    <xdr:to>
      <xdr:col>116</xdr:col>
      <xdr:colOff>62864</xdr:colOff>
      <xdr:row>39</xdr:row>
      <xdr:rowOff>44450</xdr:rowOff>
    </xdr:to>
    <xdr:cxnSp macro="">
      <xdr:nvCxnSpPr>
        <xdr:cNvPr id="749" name="直線コネクタ 748"/>
        <xdr:cNvCxnSpPr/>
      </xdr:nvCxnSpPr>
      <xdr:spPr>
        <a:xfrm flipV="1">
          <a:off x="22159595" y="5328920"/>
          <a:ext cx="1269" cy="1402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50" name="諸支出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51" name="直線コネクタ 750"/>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132097</xdr:rowOff>
    </xdr:from>
    <xdr:ext cx="378565" cy="259045"/>
    <xdr:sp macro="" textlink="">
      <xdr:nvSpPr>
        <xdr:cNvPr id="752" name="諸支出金最大値テキスト"/>
        <xdr:cNvSpPr txBox="1"/>
      </xdr:nvSpPr>
      <xdr:spPr>
        <a:xfrm>
          <a:off x="22212300" y="51041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13970</xdr:rowOff>
    </xdr:from>
    <xdr:to>
      <xdr:col>116</xdr:col>
      <xdr:colOff>152400</xdr:colOff>
      <xdr:row>31</xdr:row>
      <xdr:rowOff>13970</xdr:rowOff>
    </xdr:to>
    <xdr:cxnSp macro="">
      <xdr:nvCxnSpPr>
        <xdr:cNvPr id="753" name="直線コネクタ 752"/>
        <xdr:cNvCxnSpPr/>
      </xdr:nvCxnSpPr>
      <xdr:spPr>
        <a:xfrm>
          <a:off x="22072600" y="5328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31</xdr:row>
      <xdr:rowOff>162560</xdr:rowOff>
    </xdr:from>
    <xdr:to>
      <xdr:col>116</xdr:col>
      <xdr:colOff>63500</xdr:colOff>
      <xdr:row>39</xdr:row>
      <xdr:rowOff>44450</xdr:rowOff>
    </xdr:to>
    <xdr:cxnSp macro="">
      <xdr:nvCxnSpPr>
        <xdr:cNvPr id="754" name="直線コネクタ 753"/>
        <xdr:cNvCxnSpPr/>
      </xdr:nvCxnSpPr>
      <xdr:spPr>
        <a:xfrm flipV="1">
          <a:off x="21323300" y="5477510"/>
          <a:ext cx="838200" cy="1253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21607</xdr:rowOff>
    </xdr:from>
    <xdr:ext cx="313932" cy="259045"/>
    <xdr:sp macro="" textlink="">
      <xdr:nvSpPr>
        <xdr:cNvPr id="755" name="諸支出金平均値テキスト"/>
        <xdr:cNvSpPr txBox="1"/>
      </xdr:nvSpPr>
      <xdr:spPr>
        <a:xfrm>
          <a:off x="22212300" y="653670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43180</xdr:rowOff>
    </xdr:from>
    <xdr:to>
      <xdr:col>116</xdr:col>
      <xdr:colOff>114300</xdr:colOff>
      <xdr:row>38</xdr:row>
      <xdr:rowOff>144780</xdr:rowOff>
    </xdr:to>
    <xdr:sp macro="" textlink="">
      <xdr:nvSpPr>
        <xdr:cNvPr id="756" name="フローチャート: 判断 755"/>
        <xdr:cNvSpPr/>
      </xdr:nvSpPr>
      <xdr:spPr>
        <a:xfrm>
          <a:off x="221107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7" name="直線コネクタ 756"/>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115570</xdr:rowOff>
    </xdr:from>
    <xdr:to>
      <xdr:col>112</xdr:col>
      <xdr:colOff>38100</xdr:colOff>
      <xdr:row>39</xdr:row>
      <xdr:rowOff>45720</xdr:rowOff>
    </xdr:to>
    <xdr:sp macro="" textlink="">
      <xdr:nvSpPr>
        <xdr:cNvPr id="758" name="フローチャート: 判断 757"/>
        <xdr:cNvSpPr/>
      </xdr:nvSpPr>
      <xdr:spPr>
        <a:xfrm>
          <a:off x="21272500" y="6630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62247</xdr:rowOff>
    </xdr:from>
    <xdr:ext cx="313932" cy="259045"/>
    <xdr:sp macro="" textlink="">
      <xdr:nvSpPr>
        <xdr:cNvPr id="759" name="テキスト ボックス 758"/>
        <xdr:cNvSpPr txBox="1"/>
      </xdr:nvSpPr>
      <xdr:spPr>
        <a:xfrm>
          <a:off x="21166333" y="64058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60" name="直線コネクタ 759"/>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62230</xdr:rowOff>
    </xdr:from>
    <xdr:to>
      <xdr:col>107</xdr:col>
      <xdr:colOff>101600</xdr:colOff>
      <xdr:row>38</xdr:row>
      <xdr:rowOff>163830</xdr:rowOff>
    </xdr:to>
    <xdr:sp macro="" textlink="">
      <xdr:nvSpPr>
        <xdr:cNvPr id="761" name="フローチャート: 判断 760"/>
        <xdr:cNvSpPr/>
      </xdr:nvSpPr>
      <xdr:spPr>
        <a:xfrm>
          <a:off x="20383500" y="657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8907</xdr:rowOff>
    </xdr:from>
    <xdr:ext cx="313932" cy="259045"/>
    <xdr:sp macro="" textlink="">
      <xdr:nvSpPr>
        <xdr:cNvPr id="762" name="テキスト ボックス 761"/>
        <xdr:cNvSpPr txBox="1"/>
      </xdr:nvSpPr>
      <xdr:spPr>
        <a:xfrm>
          <a:off x="20277333" y="63525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63" name="直線コネクタ 762"/>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165100</xdr:rowOff>
    </xdr:from>
    <xdr:to>
      <xdr:col>102</xdr:col>
      <xdr:colOff>165100</xdr:colOff>
      <xdr:row>38</xdr:row>
      <xdr:rowOff>95250</xdr:rowOff>
    </xdr:to>
    <xdr:sp macro="" textlink="">
      <xdr:nvSpPr>
        <xdr:cNvPr id="764" name="フローチャート: 判断 763"/>
        <xdr:cNvSpPr/>
      </xdr:nvSpPr>
      <xdr:spPr>
        <a:xfrm>
          <a:off x="19494500" y="650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36</xdr:row>
      <xdr:rowOff>111777</xdr:rowOff>
    </xdr:from>
    <xdr:ext cx="313932" cy="259045"/>
    <xdr:sp macro="" textlink="">
      <xdr:nvSpPr>
        <xdr:cNvPr id="765" name="テキスト ボックス 764"/>
        <xdr:cNvSpPr txBox="1"/>
      </xdr:nvSpPr>
      <xdr:spPr>
        <a:xfrm>
          <a:off x="19388333" y="62839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32</xdr:row>
      <xdr:rowOff>27940</xdr:rowOff>
    </xdr:from>
    <xdr:to>
      <xdr:col>98</xdr:col>
      <xdr:colOff>38100</xdr:colOff>
      <xdr:row>32</xdr:row>
      <xdr:rowOff>129540</xdr:rowOff>
    </xdr:to>
    <xdr:sp macro="" textlink="">
      <xdr:nvSpPr>
        <xdr:cNvPr id="766" name="フローチャート: 判断 765"/>
        <xdr:cNvSpPr/>
      </xdr:nvSpPr>
      <xdr:spPr>
        <a:xfrm>
          <a:off x="18605500" y="551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30</xdr:row>
      <xdr:rowOff>146067</xdr:rowOff>
    </xdr:from>
    <xdr:ext cx="378565" cy="259045"/>
    <xdr:sp macro="" textlink="">
      <xdr:nvSpPr>
        <xdr:cNvPr id="767" name="テキスト ボックス 766"/>
        <xdr:cNvSpPr txBox="1"/>
      </xdr:nvSpPr>
      <xdr:spPr>
        <a:xfrm>
          <a:off x="18467017" y="528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8" name="テキスト ボックス 76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9" name="テキスト ボックス 76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0" name="テキスト ボックス 76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1" name="テキスト ボックス 77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2" name="テキスト ボックス 77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31</xdr:row>
      <xdr:rowOff>111760</xdr:rowOff>
    </xdr:from>
    <xdr:to>
      <xdr:col>116</xdr:col>
      <xdr:colOff>114300</xdr:colOff>
      <xdr:row>32</xdr:row>
      <xdr:rowOff>41910</xdr:rowOff>
    </xdr:to>
    <xdr:sp macro="" textlink="">
      <xdr:nvSpPr>
        <xdr:cNvPr id="773" name="楕円 772"/>
        <xdr:cNvSpPr/>
      </xdr:nvSpPr>
      <xdr:spPr>
        <a:xfrm>
          <a:off x="22110700" y="542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30</xdr:row>
      <xdr:rowOff>134637</xdr:rowOff>
    </xdr:from>
    <xdr:ext cx="378565" cy="259045"/>
    <xdr:sp macro="" textlink="">
      <xdr:nvSpPr>
        <xdr:cNvPr id="774" name="諸支出金該当値テキスト"/>
        <xdr:cNvSpPr txBox="1"/>
      </xdr:nvSpPr>
      <xdr:spPr>
        <a:xfrm>
          <a:off x="22212300" y="527813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5" name="楕円 774"/>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6" name="テキスト ボックス 775"/>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7" name="楕円 776"/>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8" name="テキスト ボックス 777"/>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9" name="楕円 778"/>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80" name="テキスト ボックス 779"/>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81" name="楕円 780"/>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82" name="テキスト ボックス 781"/>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3" name="正方形/長方形 78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4" name="正方形/長方形 78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5" name="正方形/長方形 78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6" name="正方形/長方形 78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7" name="正方形/長方形 78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8" name="正方形/長方形 78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9" name="正方形/長方形 78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0" name="正方形/長方形 78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1" name="テキスト ボックス 79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2" name="直線コネクタ 79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3" name="直線コネクタ 792"/>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4" name="テキスト ボックス 793"/>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6" name="テキスト ボックス 795"/>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8" name="直線コネクタ 797"/>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9"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0" name="直線コネクタ 799"/>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1"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2" name="直線コネクタ 80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3" name="直線コネクタ 802"/>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4"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5" name="フローチャート: 判断 804"/>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6" name="直線コネクタ 805"/>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7" name="フローチャート: 判断 806"/>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8" name="テキスト ボックス 807"/>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9" name="直線コネクタ 808"/>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0" name="フローチャート: 判断 809"/>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1" name="テキスト ボックス 810"/>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2" name="直線コネクタ 811"/>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3" name="フローチャート: 判断 812"/>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4" name="テキスト ボックス 813"/>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5" name="フローチャート: 判断 814"/>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6" name="テキスト ボックス 815"/>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2" name="楕円 821"/>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3"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4" name="楕円 823"/>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5" name="テキスト ボックス 824"/>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6" name="楕円 825"/>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7" name="テキスト ボックス 826"/>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8" name="楕円 827"/>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9" name="テキスト ボックス 828"/>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0" name="楕円 829"/>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1" name="テキスト ボックス 830"/>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総務費</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平成</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27</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年度からふるさと納税への取り組みを強化（寄附金が増加）したことで、返礼品や事務費等の関連経費及び基金積立金が増加し</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た結果</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類似団体を上回る規模で推移しておりますが、</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本町にとって貴重な自主財源の確保につながる必要経費で</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あり、</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可能な限り圧縮していく必要</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はありますが、今後も同規模で推移するものと考えられます</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労働費</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年度に</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雇用創出事業の</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見直し</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等</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を行うことにより事業費が減少し、概ね</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類似団体</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並みの</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決算規模</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となって</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います。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消防費</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考えられます。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公債費</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平成</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29</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の特殊要因として、任意による繰上償還に伴い公債費が増加していますが、その他にも公共施設の老朽化に伴う大規模改修や津波避難対策等に伴う借入れにより、公債費は依然として高い水準で推移する見込みであることから、今後は特に四万十町中期財政計画等に沿って、地方債の計画的な発行に努めていく必要があり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その他</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その他の費目については、年度によって特徴的な増減はあるものの、概ね類似団体並みの決算推移となっています。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総　 括</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本町の特徴的な取り組みとして、ふるさと納税に伴う総務費、南海トラフ地震対策に伴う消防費のほか、公債費で類似団体を上回る傾向にありますが、引き続き</a:t>
          </a:r>
          <a:r>
            <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各事務事業の必要性や妥当性、事業効果等を見極めつつ、的確かつ円滑に実施していく必要があります。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への取り組みを強化したことで、自主財源の確保につながるとともに、ふるさと納税を原資とするふるさと支援基金</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や各種基金</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年度にはふるさと納税への更なる取組強化により、歳入・歳出総額とも増加し、実質収支、実質単年度収支ともに黒字に転じました。</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前年度と同程度のふるさと納税があり、標準財政規模比率は実質収支、実質単年度収支とも前年度を下回っていますが、ふるさと支援基金や減債基金、防災まちづくり基金等への積み増しや公債費の任意による繰上償還によるものであり、積立基金残高は前年度か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万円余り増加する一方で、町債残高は</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8,500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万円余り減少しています。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各会計とも赤字はなく、</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特に一般会計については黒字額が前年度から減少したものの、積立基金への積み増しによるものであり、</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前年度と比較して、</a:t>
          </a:r>
          <a:r>
            <a:rPr kumimoji="0" lang="ja-JP"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「元利償還金等</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のうち、元利償還金において本庁舎等の建設事業における起債の元金償還が始まったことなどにより</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66</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百万円増加し、</a:t>
          </a:r>
          <a:r>
            <a:rPr kumimoji="0" lang="ja-JP"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「算入公債費等</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については</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19</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百万円減少するなど、分子は前年度と比べ</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89</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百万円増加となりました。</a:t>
          </a:r>
          <a:endPar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一方、普通交付税等（標準財政規模）の減少等により、分母が前年度から</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65</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百万円減少したため、平成</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29</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年度の単年度比率は</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a:t>
          </a:r>
          <a:r>
            <a:rPr kumimoji="0" lang="en-US" altLang="ja-JP"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4</a:t>
          </a:r>
          <a:r>
            <a:rPr kumimoji="0"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ポイント増加となり、また、</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3</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ヵ年平均で</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も</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、前年度から</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6</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ポイント</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増加</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し</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8</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6</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％となりました。</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将来負担</a:t>
          </a:r>
          <a:r>
            <a:rPr kumimoji="1"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比率と同様に、現時点では適正な水準にあると言えますが、今後も地方債残高の推移や公債費の動向等に十分注視しながら、繰上償還等も含め高水準にある公債費の抑制に努めていく必要があります。</a:t>
          </a:r>
          <a:endParaRPr kumimoji="0" lang="ja-JP" altLang="ja-JP" sz="105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altLang="ja-JP" sz="7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&lt;</a:t>
          </a:r>
          <a:r>
            <a:rPr kumimoji="0"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用語説明</a:t>
          </a:r>
          <a:r>
            <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元利償還金等</a:t>
          </a:r>
          <a:r>
            <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 … </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元利及び準元利償還金の計</a:t>
          </a:r>
          <a:endPar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算入公債費等</a:t>
          </a:r>
          <a:r>
            <a:rPr kumimoji="0" lang="en-US"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(B) … </a:t>
          </a:r>
          <a:r>
            <a:rPr kumimoji="0" lang="ja-JP" altLang="ja-JP" sz="9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元利償還金に充てた特定財源や交付税に算入される元利償還金等の計</a:t>
          </a:r>
          <a:endParaRPr kumimoji="1" lang="en-US" altLang="ja-JP" sz="9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地方債残高や退職手当負担見込額等の減少により「将来負担額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減少する一方で、ふるさと納税の増加等による充当可能基金等の増加により</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」が増加し、</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を上回った（実質的な将来負担額が算定されなかった）ため、</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平成</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29</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年度の</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比率は</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前年度に続き</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算定されませんでした。</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実質公債費比率と同様に、現時点では適正な水準にあると言えますが、今後も地方債残高の推移や公債費の動向等に十分注視しながら、繰上償還等も含め高水準</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ある公債費の抑制に努めていく必要があります。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&lt;</a:t>
          </a: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用語説明</a:t>
          </a:r>
          <a:r>
            <a:rPr kumimoji="1"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将来負担額</a:t>
          </a:r>
          <a:r>
            <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 … </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地方債残高や公営企業債繰入見込額、退職手当負担見込額等の計</a:t>
          </a:r>
          <a:endPar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充当可能財源等</a:t>
          </a:r>
          <a:r>
            <a:rPr kumimoji="0" lang="en-US" altLang="ja-JP"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(B) … </a:t>
          </a:r>
          <a:r>
            <a:rPr kumimoji="0" lang="ja-JP" altLang="en-US" sz="11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充当可能な基金や特定財源見込額及び交付税算入見込額の</a:t>
          </a:r>
          <a:endParaRPr kumimoji="1" lang="ja-JP" altLang="en-US" sz="11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への取り組みを強化したことで、ふるさと納税を原資とするふるさと支援基金へ</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年度については、ふるさと支援基金</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48</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百万円の積み増しに加え、今後の町債の償還に必要な財源確保のため減債基金に</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33</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百万円や防災対策事業費の財源確保のため防災まちづくり基金に</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百万円の積み増しを行うなど、積立基金全体で</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6</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百万円の増となりました。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大型の普通建設事業や既存施設の維持更新等を控え、実質公債費比率の上昇等が懸念されるために財政調整基金や減債基金等の活用や、公共施設について平成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年度末までに個別施設計画を策定し、施設等整備基金の計画的な活用を図っていくことを予定しています。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・施設等整備基金：町の公共施設等の整備</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・地域福祉基金：</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地域福祉を充実し、長寿・福祉社会づくりの推進</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・過疎地域自立促進特別事業基金：四万十町過疎地域自立促進計画に定める過疎地域自立促進特別事業に資する事業</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・ふるさと支援基金：寄附金の全額を基金へ積み立てを行い、使途に沿った事業に活用しているが、全額を活用せずに後年度に備えて</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おり、平成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48</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・施設等整備基金：施設使用料等の一部を積み立てし、平成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・合併特例債まちづくり基金：合併特例事業債を積み立てし、平成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・地域福祉基金：平成</a:t>
          </a:r>
          <a:r>
            <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29</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年度については、地域福祉計画や障害福祉計画の策定及び特養等福祉施設改修に活用しています。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・過疎地域自立促進特別事業基金：平成</a:t>
          </a:r>
          <a:r>
            <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29</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年度は過疎対策事業債を積み立てし、ほぼ同額を計画に沿って活用しています。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・ふるさと支援基金：ふるさと納税制度の改正や寄附額の減少にも対応するため、積み増しを行っており今後も増加していく見込みと</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a:t>
          </a:r>
          <a:r>
            <a:rPr kumimoji="1" lang="ja-JP" altLang="en-US" sz="12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個別施設計画を策定後、計画的な活用を図っていくことを予定しています。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・合併特例債まちづくり基金：平成</a:t>
          </a:r>
          <a:r>
            <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32</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年度の基金造成事業期間までは増加予定となっています。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・地域福祉基金：今後も使途に沿った活用を予定しています。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・過疎地域自立促進特別事業基金：過疎地域自立促進特別措置法の期限終了後は減少していく予定となっています。</a:t>
          </a:r>
          <a:endParaRPr kumimoji="1"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これまで歳計剰余金処分による積み増しにより年度末残高は増加しており、平成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年度については、</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歳計剰余金処分による積立額は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歳計剰余金処分による積み立てを抑制し、減債基金や特定目的基金への積み立てや、町債の繰上償還を検討する。また、財政調整基金の活用も検討されることから長期的には減少していく見込みとなっ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年度については、今後の町債の償還に必要な財源確保のため</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百万円の積み増しとなっています。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大型の普通建設事業や既存施設の維持更新等を控え、実質公債費比率の上昇等が懸念されるために減債基金の活用を予定しています。</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6" name="正方形/長方形 5"/>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7" name="正方形/長方形 6"/>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8" name="正方形/長方形 7"/>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9" name="正方形/長方形 8"/>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0" name="正方形/長方形 9"/>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1" name="正方形/長方形 10"/>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2" name="正方形/長方形 11"/>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3" name="正方形/長方形 12"/>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4" name="正方形/長方形 13"/>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5" name="正方形/長方形 14"/>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6" name="正方形/長方形 15"/>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7" name="正方形/長方形 16"/>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8" name="正方形/長方形 17"/>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9" name="正方形/長方形 18"/>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0" name="正方形/長方形 19"/>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1" name="正方形/長方形 20"/>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2" name="正方形/長方形 21"/>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3" name="正方形/長方形 22"/>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4" name="正方形/長方形 23"/>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5" name="角丸四角形 24"/>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6" name="正方形/長方形 25"/>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7" name="正方形/長方形 26"/>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8" name="正方形/長方形 27"/>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9" name="直線コネクタ 28"/>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0" name="楕円 29"/>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1" name="フローチャート: 判断 30"/>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2" name="直線コネクタ 31"/>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3" name="直線コネクタ 32"/>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4" name="直線コネクタ 33"/>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5" name="直線コネクタ 34"/>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6" name="テキスト ボックス 35"/>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37" name="テキスト ボックス 36"/>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38" name="テキスト ボックス 37"/>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39" name="テキスト ボックス 38"/>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0" name="正方形/長方形 39"/>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1" name="正方形/長方形 40"/>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19</xdr:col>
      <xdr:colOff>97287</xdr:colOff>
      <xdr:row>22</xdr:row>
      <xdr:rowOff>64546</xdr:rowOff>
    </xdr:from>
    <xdr:to>
      <xdr:col>22</xdr:col>
      <xdr:colOff>10663</xdr:colOff>
      <xdr:row>24</xdr:row>
      <xdr:rowOff>30705</xdr:rowOff>
    </xdr:to>
    <xdr:sp macro="" textlink="">
      <xdr:nvSpPr>
        <xdr:cNvPr id="42" name="正方形/長方形 41"/>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3" name="正方形/長方形 42"/>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4" name="正方形/長方形 43"/>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5" name="正方形/長方形 44"/>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6" name="正方形/長方形 45"/>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7" name="正方形/長方形 46"/>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8" name="正方形/長方形 47"/>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9" name="正方形/長方形 48"/>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0" name="正方形/長方形 49"/>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1" name="正方形/長方形 50"/>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2" name="テキスト ボックス 51"/>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２８年度に作成した公共施設等総合管理計画において、一人当たりの延床面積を今後１０年で１８％削減するという目標を掲げ、老朽化した施設の集約・複合化や除却を進めております。有形固定資産減価償却率については、類似団体平均を下回っており、これまでの取組の効果が表れていると考えられます。</a:t>
          </a:r>
        </a:p>
      </xdr:txBody>
    </xdr:sp>
    <xdr:clientData/>
  </xdr:twoCellAnchor>
  <xdr:oneCellAnchor>
    <xdr:from>
      <xdr:col>4</xdr:col>
      <xdr:colOff>174625</xdr:colOff>
      <xdr:row>23</xdr:row>
      <xdr:rowOff>47625</xdr:rowOff>
    </xdr:from>
    <xdr:ext cx="349839" cy="225703"/>
    <xdr:sp macro="" textlink="">
      <xdr:nvSpPr>
        <xdr:cNvPr id="53" name="テキスト ボックス 52"/>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4" name="直線コネクタ 53"/>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5" name="テキスト ボックス 54"/>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6" name="直線コネクタ 55"/>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7" name="テキスト ボックス 56"/>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8" name="直線コネクタ 57"/>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9" name="テキスト ボックス 58"/>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51.0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0" name="直線コネクタ 59"/>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1" name="テキスト ボックス 60"/>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54.0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2" name="直線コネクタ 61"/>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3" name="テキスト ボックス 62"/>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57.0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4" name="直線コネクタ 63"/>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5" name="テキスト ボックス 64"/>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6" name="直線コネクタ 65"/>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7" name="テキスト ボックス 66"/>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8" name="直線コネクタ 67"/>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9" name="テキスト ボックス 68"/>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0"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25</xdr:row>
      <xdr:rowOff>131687</xdr:rowOff>
    </xdr:from>
    <xdr:to>
      <xdr:col>23</xdr:col>
      <xdr:colOff>85090</xdr:colOff>
      <xdr:row>34</xdr:row>
      <xdr:rowOff>58813</xdr:rowOff>
    </xdr:to>
    <xdr:cxnSp macro="">
      <xdr:nvCxnSpPr>
        <xdr:cNvPr id="71" name="直線コネクタ 70"/>
        <xdr:cNvCxnSpPr/>
      </xdr:nvCxnSpPr>
      <xdr:spPr>
        <a:xfrm flipV="1">
          <a:off x="4760595" y="5189462"/>
          <a:ext cx="1270" cy="1470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62640</xdr:rowOff>
    </xdr:from>
    <xdr:ext cx="405111" cy="259045"/>
    <xdr:sp macro="" textlink="">
      <xdr:nvSpPr>
        <xdr:cNvPr id="72" name="有形固定資産減価償却率最小値テキスト"/>
        <xdr:cNvSpPr txBox="1"/>
      </xdr:nvSpPr>
      <xdr:spPr>
        <a:xfrm>
          <a:off x="4813300" y="6663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58813</xdr:rowOff>
    </xdr:from>
    <xdr:to>
      <xdr:col>23</xdr:col>
      <xdr:colOff>174625</xdr:colOff>
      <xdr:row>34</xdr:row>
      <xdr:rowOff>58813</xdr:rowOff>
    </xdr:to>
    <xdr:cxnSp macro="">
      <xdr:nvCxnSpPr>
        <xdr:cNvPr id="73" name="直線コネクタ 72"/>
        <xdr:cNvCxnSpPr/>
      </xdr:nvCxnSpPr>
      <xdr:spPr>
        <a:xfrm>
          <a:off x="4673600" y="66596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78364</xdr:rowOff>
    </xdr:from>
    <xdr:ext cx="405111" cy="259045"/>
    <xdr:sp macro="" textlink="">
      <xdr:nvSpPr>
        <xdr:cNvPr id="74" name="有形固定資産減価償却率最大値テキスト"/>
        <xdr:cNvSpPr txBox="1"/>
      </xdr:nvSpPr>
      <xdr:spPr>
        <a:xfrm>
          <a:off x="4813300" y="4964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25</xdr:row>
      <xdr:rowOff>131687</xdr:rowOff>
    </xdr:from>
    <xdr:to>
      <xdr:col>23</xdr:col>
      <xdr:colOff>174625</xdr:colOff>
      <xdr:row>25</xdr:row>
      <xdr:rowOff>131687</xdr:rowOff>
    </xdr:to>
    <xdr:cxnSp macro="">
      <xdr:nvCxnSpPr>
        <xdr:cNvPr id="75" name="直線コネクタ 74"/>
        <xdr:cNvCxnSpPr/>
      </xdr:nvCxnSpPr>
      <xdr:spPr>
        <a:xfrm>
          <a:off x="4673600" y="51894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48730</xdr:rowOff>
    </xdr:from>
    <xdr:ext cx="405111" cy="259045"/>
    <xdr:sp macro="" textlink="">
      <xdr:nvSpPr>
        <xdr:cNvPr id="76" name="有形固定資産減価償却率平均値テキスト"/>
        <xdr:cNvSpPr txBox="1"/>
      </xdr:nvSpPr>
      <xdr:spPr>
        <a:xfrm>
          <a:off x="4813300" y="56208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70303</xdr:rowOff>
    </xdr:from>
    <xdr:to>
      <xdr:col>23</xdr:col>
      <xdr:colOff>136525</xdr:colOff>
      <xdr:row>29</xdr:row>
      <xdr:rowOff>453</xdr:rowOff>
    </xdr:to>
    <xdr:sp macro="" textlink="">
      <xdr:nvSpPr>
        <xdr:cNvPr id="77" name="フローチャート: 判断 76"/>
        <xdr:cNvSpPr/>
      </xdr:nvSpPr>
      <xdr:spPr>
        <a:xfrm>
          <a:off x="4711700" y="5642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4989</xdr:rowOff>
    </xdr:from>
    <xdr:to>
      <xdr:col>19</xdr:col>
      <xdr:colOff>187325</xdr:colOff>
      <xdr:row>30</xdr:row>
      <xdr:rowOff>106589</xdr:rowOff>
    </xdr:to>
    <xdr:sp macro="" textlink="">
      <xdr:nvSpPr>
        <xdr:cNvPr id="78" name="フローチャート: 判断 77"/>
        <xdr:cNvSpPr/>
      </xdr:nvSpPr>
      <xdr:spPr>
        <a:xfrm>
          <a:off x="4000500" y="5920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35832</xdr:rowOff>
    </xdr:from>
    <xdr:to>
      <xdr:col>15</xdr:col>
      <xdr:colOff>187325</xdr:colOff>
      <xdr:row>30</xdr:row>
      <xdr:rowOff>137432</xdr:rowOff>
    </xdr:to>
    <xdr:sp macro="" textlink="">
      <xdr:nvSpPr>
        <xdr:cNvPr id="79" name="フローチャート: 判断 78"/>
        <xdr:cNvSpPr/>
      </xdr:nvSpPr>
      <xdr:spPr>
        <a:xfrm>
          <a:off x="3238500" y="5950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114451</xdr:rowOff>
    </xdr:from>
    <xdr:to>
      <xdr:col>19</xdr:col>
      <xdr:colOff>187325</xdr:colOff>
      <xdr:row>33</xdr:row>
      <xdr:rowOff>44601</xdr:rowOff>
    </xdr:to>
    <xdr:sp macro="" textlink="">
      <xdr:nvSpPr>
        <xdr:cNvPr id="85" name="楕円 84"/>
        <xdr:cNvSpPr/>
      </xdr:nvSpPr>
      <xdr:spPr>
        <a:xfrm>
          <a:off x="4000500" y="6372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33</xdr:row>
      <xdr:rowOff>107497</xdr:rowOff>
    </xdr:from>
    <xdr:to>
      <xdr:col>15</xdr:col>
      <xdr:colOff>187325</xdr:colOff>
      <xdr:row>34</xdr:row>
      <xdr:rowOff>37647</xdr:rowOff>
    </xdr:to>
    <xdr:sp macro="" textlink="">
      <xdr:nvSpPr>
        <xdr:cNvPr id="86" name="楕円 85"/>
        <xdr:cNvSpPr/>
      </xdr:nvSpPr>
      <xdr:spPr>
        <a:xfrm>
          <a:off x="3238500" y="6536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165251</xdr:rowOff>
    </xdr:from>
    <xdr:to>
      <xdr:col>19</xdr:col>
      <xdr:colOff>136525</xdr:colOff>
      <xdr:row>33</xdr:row>
      <xdr:rowOff>158297</xdr:rowOff>
    </xdr:to>
    <xdr:cxnSp macro="">
      <xdr:nvCxnSpPr>
        <xdr:cNvPr id="87" name="直線コネクタ 86"/>
        <xdr:cNvCxnSpPr/>
      </xdr:nvCxnSpPr>
      <xdr:spPr>
        <a:xfrm flipV="1">
          <a:off x="3289300" y="6423176"/>
          <a:ext cx="762000" cy="164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123116</xdr:rowOff>
    </xdr:from>
    <xdr:ext cx="405111" cy="259045"/>
    <xdr:sp macro="" textlink="">
      <xdr:nvSpPr>
        <xdr:cNvPr id="88" name="n_1aveValue有形固定資産減価償却率"/>
        <xdr:cNvSpPr txBox="1"/>
      </xdr:nvSpPr>
      <xdr:spPr>
        <a:xfrm>
          <a:off x="3836044" y="5695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153959</xdr:rowOff>
    </xdr:from>
    <xdr:ext cx="405111" cy="259045"/>
    <xdr:sp macro="" textlink="">
      <xdr:nvSpPr>
        <xdr:cNvPr id="89" name="n_2aveValue有形固定資産減価償却率"/>
        <xdr:cNvSpPr txBox="1"/>
      </xdr:nvSpPr>
      <xdr:spPr>
        <a:xfrm>
          <a:off x="3086744" y="5726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33</xdr:row>
      <xdr:rowOff>35728</xdr:rowOff>
    </xdr:from>
    <xdr:ext cx="405111" cy="259045"/>
    <xdr:sp macro="" textlink="">
      <xdr:nvSpPr>
        <xdr:cNvPr id="90" name="n_1mainValue有形固定資産減価償却率"/>
        <xdr:cNvSpPr txBox="1"/>
      </xdr:nvSpPr>
      <xdr:spPr>
        <a:xfrm>
          <a:off x="3836044" y="646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34</xdr:row>
      <xdr:rowOff>28774</xdr:rowOff>
    </xdr:from>
    <xdr:ext cx="405111" cy="259045"/>
    <xdr:sp macro="" textlink="">
      <xdr:nvSpPr>
        <xdr:cNvPr id="91" name="n_2mainValue有形固定資産減価償却率"/>
        <xdr:cNvSpPr txBox="1"/>
      </xdr:nvSpPr>
      <xdr:spPr>
        <a:xfrm>
          <a:off x="3086744" y="66295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2" name="正方形/長方形 91"/>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3" name="正方形/長方形 92"/>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4" name="正方形/長方形 93"/>
        <xdr:cNvSpPr/>
      </xdr:nvSpPr>
      <xdr:spPr>
        <a:xfrm>
          <a:off x="13902138" y="4607971"/>
          <a:ext cx="770724"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5" name="正方形/長方形 94"/>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6" name="正方形/長方形 95"/>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7" name="正方形/長方形 96"/>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8" name="正方形/長方形 97"/>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99" name="正方形/長方形 98"/>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0" name="正方形/長方形 99"/>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1" name="正方形/長方形 100"/>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2" name="正方形/長方形 101"/>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3" name="正方形/長方形 102"/>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4" name="テキスト ボックス 103"/>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償還可能年数は類似団体平均値より低い水準にあります。主な要因としては、平成</a:t>
          </a:r>
          <a:r>
            <a:rPr kumimoji="1" lang="en-US" altLang="ja-JP" sz="1050">
              <a:latin typeface="ＭＳ Ｐゴシック" panose="020B0600070205080204" pitchFamily="50" charset="-128"/>
              <a:ea typeface="ＭＳ Ｐゴシック" panose="020B0600070205080204" pitchFamily="50" charset="-128"/>
            </a:rPr>
            <a:t>29</a:t>
          </a:r>
          <a:r>
            <a:rPr kumimoji="1" lang="ja-JP" altLang="en-US" sz="1050">
              <a:latin typeface="ＭＳ Ｐゴシック" panose="020B0600070205080204" pitchFamily="50" charset="-128"/>
              <a:ea typeface="ＭＳ Ｐゴシック" panose="020B0600070205080204" pitchFamily="50" charset="-128"/>
            </a:rPr>
            <a:t>年度までに行った繰上償還で、地方債残高が</a:t>
          </a:r>
          <a:r>
            <a:rPr kumimoji="1" lang="en-US" altLang="ja-JP" sz="1050">
              <a:latin typeface="ＭＳ Ｐゴシック" panose="020B0600070205080204" pitchFamily="50" charset="-128"/>
              <a:ea typeface="ＭＳ Ｐゴシック" panose="020B0600070205080204" pitchFamily="50" charset="-128"/>
            </a:rPr>
            <a:t>12</a:t>
          </a:r>
          <a:r>
            <a:rPr kumimoji="1" lang="ja-JP" altLang="en-US" sz="1050">
              <a:latin typeface="ＭＳ Ｐゴシック" panose="020B0600070205080204" pitchFamily="50" charset="-128"/>
              <a:ea typeface="ＭＳ Ｐゴシック" panose="020B0600070205080204" pitchFamily="50" charset="-128"/>
            </a:rPr>
            <a:t>億</a:t>
          </a:r>
          <a:r>
            <a:rPr kumimoji="1" lang="en-US" altLang="ja-JP" sz="1050">
              <a:latin typeface="ＭＳ Ｐゴシック" panose="020B0600070205080204" pitchFamily="50" charset="-128"/>
              <a:ea typeface="ＭＳ Ｐゴシック" panose="020B0600070205080204" pitchFamily="50" charset="-128"/>
            </a:rPr>
            <a:t>90</a:t>
          </a:r>
          <a:r>
            <a:rPr kumimoji="1" lang="ja-JP" altLang="en-US" sz="1050">
              <a:latin typeface="ＭＳ Ｐゴシック" panose="020B0600070205080204" pitchFamily="50" charset="-128"/>
              <a:ea typeface="ＭＳ Ｐゴシック" panose="020B0600070205080204" pitchFamily="50" charset="-128"/>
            </a:rPr>
            <a:t>百万円余り減少したことや平成</a:t>
          </a:r>
          <a:r>
            <a:rPr kumimoji="1" lang="en-US" altLang="ja-JP" sz="1050">
              <a:latin typeface="ＭＳ Ｐゴシック" panose="020B0600070205080204" pitchFamily="50" charset="-128"/>
              <a:ea typeface="ＭＳ Ｐゴシック" panose="020B0600070205080204" pitchFamily="50" charset="-128"/>
            </a:rPr>
            <a:t>27</a:t>
          </a:r>
          <a:r>
            <a:rPr kumimoji="1" lang="ja-JP" altLang="en-US" sz="1050">
              <a:latin typeface="ＭＳ Ｐゴシック" panose="020B0600070205080204" pitchFamily="50" charset="-128"/>
              <a:ea typeface="ＭＳ Ｐゴシック" panose="020B0600070205080204" pitchFamily="50" charset="-128"/>
            </a:rPr>
            <a:t>年度から「ふるさと納税」への取組強化により、ふるさと納税を原資とするふるさと支援基金残高が増加するなど、将来負担額が減少するとともに充当可能基金残高が増加したことなどが考えられます。しかしながら、今後、大型建設事業や公共施設等の維持更新を控えており、地方債残高の増加が懸念されるために財源確保や効果的な繰上償還の検討に取り組んでいく必要があります。</a:t>
          </a:r>
        </a:p>
      </xdr:txBody>
    </xdr:sp>
    <xdr:clientData/>
  </xdr:twoCellAnchor>
  <xdr:oneCellAnchor>
    <xdr:from>
      <xdr:col>57</xdr:col>
      <xdr:colOff>111125</xdr:colOff>
      <xdr:row>23</xdr:row>
      <xdr:rowOff>47625</xdr:rowOff>
    </xdr:from>
    <xdr:ext cx="349839" cy="225703"/>
    <xdr:sp macro="" textlink="">
      <xdr:nvSpPr>
        <xdr:cNvPr id="105" name="テキスト ボックス 104"/>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6" name="直線コネクタ 105"/>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07" name="直線コネクタ 106"/>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08" name="テキスト ボックス 107"/>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09" name="直線コネクタ 108"/>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40607</xdr:rowOff>
    </xdr:from>
    <xdr:ext cx="308097" cy="225703"/>
    <xdr:sp macro="" textlink="">
      <xdr:nvSpPr>
        <xdr:cNvPr id="110" name="テキスト ボックス 109"/>
        <xdr:cNvSpPr txBox="1"/>
      </xdr:nvSpPr>
      <xdr:spPr>
        <a:xfrm>
          <a:off x="10931403" y="62985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1" name="直線コネクタ 110"/>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30</xdr:row>
      <xdr:rowOff>23674</xdr:rowOff>
    </xdr:from>
    <xdr:ext cx="308097" cy="225703"/>
    <xdr:sp macro="" textlink="">
      <xdr:nvSpPr>
        <xdr:cNvPr id="112" name="テキスト ボックス 111"/>
        <xdr:cNvSpPr txBox="1"/>
      </xdr:nvSpPr>
      <xdr:spPr>
        <a:xfrm>
          <a:off x="10931403" y="59386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13" name="直線コネクタ 112"/>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28</xdr:row>
      <xdr:rowOff>6741</xdr:rowOff>
    </xdr:from>
    <xdr:ext cx="308097" cy="225703"/>
    <xdr:sp macro="" textlink="">
      <xdr:nvSpPr>
        <xdr:cNvPr id="114" name="テキスト ボックス 113"/>
        <xdr:cNvSpPr txBox="1"/>
      </xdr:nvSpPr>
      <xdr:spPr>
        <a:xfrm>
          <a:off x="10931403" y="55788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15" name="直線コネクタ 114"/>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161257</xdr:rowOff>
    </xdr:from>
    <xdr:ext cx="359394" cy="225703"/>
    <xdr:sp macro="" textlink="">
      <xdr:nvSpPr>
        <xdr:cNvPr id="116" name="テキスト ボックス 115"/>
        <xdr:cNvSpPr txBox="1"/>
      </xdr:nvSpPr>
      <xdr:spPr>
        <a:xfrm>
          <a:off x="10880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17" name="直線コネクタ 11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18" name="テキスト ボックス 117"/>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19" name="債務償還可能年数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71614</xdr:rowOff>
    </xdr:from>
    <xdr:to>
      <xdr:col>76</xdr:col>
      <xdr:colOff>21589</xdr:colOff>
      <xdr:row>34</xdr:row>
      <xdr:rowOff>43392</xdr:rowOff>
    </xdr:to>
    <xdr:cxnSp macro="">
      <xdr:nvCxnSpPr>
        <xdr:cNvPr id="120" name="直線コネクタ 119"/>
        <xdr:cNvCxnSpPr/>
      </xdr:nvCxnSpPr>
      <xdr:spPr>
        <a:xfrm flipV="1">
          <a:off x="14793595" y="5300839"/>
          <a:ext cx="1269" cy="13433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47219</xdr:rowOff>
    </xdr:from>
    <xdr:ext cx="340478" cy="259045"/>
    <xdr:sp macro="" textlink="">
      <xdr:nvSpPr>
        <xdr:cNvPr id="121" name="債務償還可能年数最小値テキスト"/>
        <xdr:cNvSpPr txBox="1"/>
      </xdr:nvSpPr>
      <xdr:spPr>
        <a:xfrm>
          <a:off x="14846300" y="66480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43392</xdr:rowOff>
    </xdr:from>
    <xdr:to>
      <xdr:col>76</xdr:col>
      <xdr:colOff>111125</xdr:colOff>
      <xdr:row>34</xdr:row>
      <xdr:rowOff>43392</xdr:rowOff>
    </xdr:to>
    <xdr:cxnSp macro="">
      <xdr:nvCxnSpPr>
        <xdr:cNvPr id="122" name="直線コネクタ 121"/>
        <xdr:cNvCxnSpPr/>
      </xdr:nvCxnSpPr>
      <xdr:spPr>
        <a:xfrm>
          <a:off x="14706600" y="6644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18291</xdr:rowOff>
    </xdr:from>
    <xdr:ext cx="405111" cy="259045"/>
    <xdr:sp macro="" textlink="">
      <xdr:nvSpPr>
        <xdr:cNvPr id="123" name="債務償還可能年数最大値テキスト"/>
        <xdr:cNvSpPr txBox="1"/>
      </xdr:nvSpPr>
      <xdr:spPr>
        <a:xfrm>
          <a:off x="14846300" y="5076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71614</xdr:rowOff>
    </xdr:from>
    <xdr:to>
      <xdr:col>76</xdr:col>
      <xdr:colOff>111125</xdr:colOff>
      <xdr:row>26</xdr:row>
      <xdr:rowOff>71614</xdr:rowOff>
    </xdr:to>
    <xdr:cxnSp macro="">
      <xdr:nvCxnSpPr>
        <xdr:cNvPr id="124" name="直線コネクタ 123"/>
        <xdr:cNvCxnSpPr/>
      </xdr:nvCxnSpPr>
      <xdr:spPr>
        <a:xfrm>
          <a:off x="14706600" y="5300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2063</xdr:rowOff>
    </xdr:from>
    <xdr:ext cx="340478" cy="259045"/>
    <xdr:sp macro="" textlink="">
      <xdr:nvSpPr>
        <xdr:cNvPr id="125" name="債務償還可能年数平均値テキスト"/>
        <xdr:cNvSpPr txBox="1"/>
      </xdr:nvSpPr>
      <xdr:spPr>
        <a:xfrm>
          <a:off x="14846300" y="5917088"/>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150636</xdr:rowOff>
    </xdr:from>
    <xdr:to>
      <xdr:col>76</xdr:col>
      <xdr:colOff>73025</xdr:colOff>
      <xdr:row>31</xdr:row>
      <xdr:rowOff>80786</xdr:rowOff>
    </xdr:to>
    <xdr:sp macro="" textlink="">
      <xdr:nvSpPr>
        <xdr:cNvPr id="126" name="フローチャート: 判断 125"/>
        <xdr:cNvSpPr/>
      </xdr:nvSpPr>
      <xdr:spPr>
        <a:xfrm>
          <a:off x="14744700" y="6065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27" name="テキスト ボックス 126"/>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28" name="テキスト ボックス 127"/>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29" name="テキスト ボックス 128"/>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0" name="テキスト ボックス 129"/>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1" name="テキスト ボックス 130"/>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87136</xdr:rowOff>
    </xdr:from>
    <xdr:to>
      <xdr:col>76</xdr:col>
      <xdr:colOff>73025</xdr:colOff>
      <xdr:row>32</xdr:row>
      <xdr:rowOff>17286</xdr:rowOff>
    </xdr:to>
    <xdr:sp macro="" textlink="">
      <xdr:nvSpPr>
        <xdr:cNvPr id="132" name="楕円 131"/>
        <xdr:cNvSpPr/>
      </xdr:nvSpPr>
      <xdr:spPr>
        <a:xfrm>
          <a:off x="14744700" y="6173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65563</xdr:rowOff>
    </xdr:from>
    <xdr:ext cx="340478" cy="259045"/>
    <xdr:sp macro="" textlink="">
      <xdr:nvSpPr>
        <xdr:cNvPr id="133" name="債務償還可能年数該当値テキスト"/>
        <xdr:cNvSpPr txBox="1"/>
      </xdr:nvSpPr>
      <xdr:spPr>
        <a:xfrm>
          <a:off x="14846300" y="615203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4" name="正方形/長方形 133"/>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5" name="正方形/長方形 134"/>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36" name="テキスト ボックス 135"/>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37" name="テキスト ボックス 136"/>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38" name="テキスト ボックス 137"/>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39" name="テキスト ボックス 138"/>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43</xdr:row>
      <xdr:rowOff>105427</xdr:rowOff>
    </xdr:from>
    <xdr:ext cx="403059" cy="259045"/>
    <xdr:sp macro="" textlink="">
      <xdr:nvSpPr>
        <xdr:cNvPr id="42" name="テキスト ボックス 41"/>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2" name="テキスト ボックス 51"/>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4" name="テキスト ボックス 53"/>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102870</xdr:rowOff>
    </xdr:from>
    <xdr:to>
      <xdr:col>24</xdr:col>
      <xdr:colOff>62865</xdr:colOff>
      <xdr:row>41</xdr:row>
      <xdr:rowOff>38100</xdr:rowOff>
    </xdr:to>
    <xdr:cxnSp macro="">
      <xdr:nvCxnSpPr>
        <xdr:cNvPr id="56" name="直線コネクタ 55"/>
        <xdr:cNvCxnSpPr/>
      </xdr:nvCxnSpPr>
      <xdr:spPr>
        <a:xfrm flipV="1">
          <a:off x="4634865" y="5932170"/>
          <a:ext cx="0" cy="1135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41927</xdr:rowOff>
    </xdr:from>
    <xdr:ext cx="405111" cy="259045"/>
    <xdr:sp macro="" textlink="">
      <xdr:nvSpPr>
        <xdr:cNvPr id="57" name="【道路】&#10;有形固定資産減価償却率最小値テキスト"/>
        <xdr:cNvSpPr txBox="1"/>
      </xdr:nvSpPr>
      <xdr:spPr>
        <a:xfrm>
          <a:off x="4673600" y="7071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38100</xdr:rowOff>
    </xdr:from>
    <xdr:to>
      <xdr:col>24</xdr:col>
      <xdr:colOff>152400</xdr:colOff>
      <xdr:row>41</xdr:row>
      <xdr:rowOff>38100</xdr:rowOff>
    </xdr:to>
    <xdr:cxnSp macro="">
      <xdr:nvCxnSpPr>
        <xdr:cNvPr id="58" name="直線コネクタ 57"/>
        <xdr:cNvCxnSpPr/>
      </xdr:nvCxnSpPr>
      <xdr:spPr>
        <a:xfrm>
          <a:off x="4546600" y="7067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49547</xdr:rowOff>
    </xdr:from>
    <xdr:ext cx="405111" cy="259045"/>
    <xdr:sp macro="" textlink="">
      <xdr:nvSpPr>
        <xdr:cNvPr id="59" name="【道路】&#10;有形固定資産減価償却率最大値テキスト"/>
        <xdr:cNvSpPr txBox="1"/>
      </xdr:nvSpPr>
      <xdr:spPr>
        <a:xfrm>
          <a:off x="4673600" y="5707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102870</xdr:rowOff>
    </xdr:from>
    <xdr:to>
      <xdr:col>24</xdr:col>
      <xdr:colOff>152400</xdr:colOff>
      <xdr:row>34</xdr:row>
      <xdr:rowOff>102870</xdr:rowOff>
    </xdr:to>
    <xdr:cxnSp macro="">
      <xdr:nvCxnSpPr>
        <xdr:cNvPr id="60" name="直線コネクタ 59"/>
        <xdr:cNvCxnSpPr/>
      </xdr:nvCxnSpPr>
      <xdr:spPr>
        <a:xfrm>
          <a:off x="4546600" y="5932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83837</xdr:rowOff>
    </xdr:from>
    <xdr:ext cx="405111" cy="259045"/>
    <xdr:sp macro="" textlink="">
      <xdr:nvSpPr>
        <xdr:cNvPr id="61" name="【道路】&#10;有形固定資産減価償却率平均値テキスト"/>
        <xdr:cNvSpPr txBox="1"/>
      </xdr:nvSpPr>
      <xdr:spPr>
        <a:xfrm>
          <a:off x="4673600" y="60845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105410</xdr:rowOff>
    </xdr:from>
    <xdr:to>
      <xdr:col>24</xdr:col>
      <xdr:colOff>114300</xdr:colOff>
      <xdr:row>36</xdr:row>
      <xdr:rowOff>35560</xdr:rowOff>
    </xdr:to>
    <xdr:sp macro="" textlink="">
      <xdr:nvSpPr>
        <xdr:cNvPr id="62" name="フローチャート: 判断 61"/>
        <xdr:cNvSpPr/>
      </xdr:nvSpPr>
      <xdr:spPr>
        <a:xfrm>
          <a:off x="4584700" y="6106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82550</xdr:rowOff>
    </xdr:from>
    <xdr:to>
      <xdr:col>20</xdr:col>
      <xdr:colOff>38100</xdr:colOff>
      <xdr:row>37</xdr:row>
      <xdr:rowOff>12700</xdr:rowOff>
    </xdr:to>
    <xdr:sp macro="" textlink="">
      <xdr:nvSpPr>
        <xdr:cNvPr id="63" name="フローチャート: 判断 62"/>
        <xdr:cNvSpPr/>
      </xdr:nvSpPr>
      <xdr:spPr>
        <a:xfrm>
          <a:off x="3746500" y="625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10160</xdr:rowOff>
    </xdr:from>
    <xdr:to>
      <xdr:col>15</xdr:col>
      <xdr:colOff>101600</xdr:colOff>
      <xdr:row>36</xdr:row>
      <xdr:rowOff>111760</xdr:rowOff>
    </xdr:to>
    <xdr:sp macro="" textlink="">
      <xdr:nvSpPr>
        <xdr:cNvPr id="64" name="フローチャート: 判断 63"/>
        <xdr:cNvSpPr/>
      </xdr:nvSpPr>
      <xdr:spPr>
        <a:xfrm>
          <a:off x="2857500" y="6182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13970</xdr:rowOff>
    </xdr:from>
    <xdr:to>
      <xdr:col>20</xdr:col>
      <xdr:colOff>38100</xdr:colOff>
      <xdr:row>38</xdr:row>
      <xdr:rowOff>115570</xdr:rowOff>
    </xdr:to>
    <xdr:sp macro="" textlink="">
      <xdr:nvSpPr>
        <xdr:cNvPr id="70" name="楕円 69"/>
        <xdr:cNvSpPr/>
      </xdr:nvSpPr>
      <xdr:spPr>
        <a:xfrm>
          <a:off x="3746500" y="652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59690</xdr:rowOff>
    </xdr:from>
    <xdr:to>
      <xdr:col>15</xdr:col>
      <xdr:colOff>101600</xdr:colOff>
      <xdr:row>38</xdr:row>
      <xdr:rowOff>161290</xdr:rowOff>
    </xdr:to>
    <xdr:sp macro="" textlink="">
      <xdr:nvSpPr>
        <xdr:cNvPr id="71" name="楕円 70"/>
        <xdr:cNvSpPr/>
      </xdr:nvSpPr>
      <xdr:spPr>
        <a:xfrm>
          <a:off x="2857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64770</xdr:rowOff>
    </xdr:from>
    <xdr:to>
      <xdr:col>19</xdr:col>
      <xdr:colOff>177800</xdr:colOff>
      <xdr:row>38</xdr:row>
      <xdr:rowOff>110490</xdr:rowOff>
    </xdr:to>
    <xdr:cxnSp macro="">
      <xdr:nvCxnSpPr>
        <xdr:cNvPr id="72" name="直線コネクタ 71"/>
        <xdr:cNvCxnSpPr/>
      </xdr:nvCxnSpPr>
      <xdr:spPr>
        <a:xfrm flipV="1">
          <a:off x="2908300" y="65798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29227</xdr:rowOff>
    </xdr:from>
    <xdr:ext cx="405111" cy="259045"/>
    <xdr:sp macro="" textlink="">
      <xdr:nvSpPr>
        <xdr:cNvPr id="73" name="n_1aveValue【道路】&#10;有形固定資産減価償却率"/>
        <xdr:cNvSpPr txBox="1"/>
      </xdr:nvSpPr>
      <xdr:spPr>
        <a:xfrm>
          <a:off x="3582044" y="602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128287</xdr:rowOff>
    </xdr:from>
    <xdr:ext cx="405111" cy="259045"/>
    <xdr:sp macro="" textlink="">
      <xdr:nvSpPr>
        <xdr:cNvPr id="74" name="n_2aveValue【道路】&#10;有形固定資産減価償却率"/>
        <xdr:cNvSpPr txBox="1"/>
      </xdr:nvSpPr>
      <xdr:spPr>
        <a:xfrm>
          <a:off x="2705744" y="595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106697</xdr:rowOff>
    </xdr:from>
    <xdr:ext cx="405111" cy="259045"/>
    <xdr:sp macro="" textlink="">
      <xdr:nvSpPr>
        <xdr:cNvPr id="75" name="n_1mainValue【道路】&#10;有形固定資産減価償却率"/>
        <xdr:cNvSpPr txBox="1"/>
      </xdr:nvSpPr>
      <xdr:spPr>
        <a:xfrm>
          <a:off x="358204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152417</xdr:rowOff>
    </xdr:from>
    <xdr:ext cx="405111" cy="259045"/>
    <xdr:sp macro="" textlink="">
      <xdr:nvSpPr>
        <xdr:cNvPr id="76" name="n_2mainValue【道路】&#10;有形固定資産減価償却率"/>
        <xdr:cNvSpPr txBox="1"/>
      </xdr:nvSpPr>
      <xdr:spPr>
        <a:xfrm>
          <a:off x="2705744"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7" name="正方形/長方形 76"/>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8" name="正方形/長方形 77"/>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79" name="正方形/長方形 78"/>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0" name="正方形/長方形 79"/>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1" name="正方形/長方形 80"/>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2" name="正方形/長方形 81"/>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3" name="正方形/長方形 82"/>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4" name="正方形/長方形 83"/>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5" name="テキスト ボックス 84"/>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6" name="直線コネクタ 85"/>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43</xdr:row>
      <xdr:rowOff>105427</xdr:rowOff>
    </xdr:from>
    <xdr:ext cx="531299" cy="259045"/>
    <xdr:sp macro="" textlink="">
      <xdr:nvSpPr>
        <xdr:cNvPr id="87" name="テキスト ボックス 86"/>
        <xdr:cNvSpPr txBox="1"/>
      </xdr:nvSpPr>
      <xdr:spPr>
        <a:xfrm>
          <a:off x="6072701" y="747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133350</xdr:rowOff>
    </xdr:from>
    <xdr:to>
      <xdr:col>59</xdr:col>
      <xdr:colOff>50800</xdr:colOff>
      <xdr:row>42</xdr:row>
      <xdr:rowOff>133350</xdr:rowOff>
    </xdr:to>
    <xdr:cxnSp macro="">
      <xdr:nvCxnSpPr>
        <xdr:cNvPr id="88" name="直線コネクタ 87"/>
        <xdr:cNvCxnSpPr/>
      </xdr:nvCxnSpPr>
      <xdr:spPr>
        <a:xfrm>
          <a:off x="6604000" y="733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162577</xdr:rowOff>
    </xdr:from>
    <xdr:ext cx="531299" cy="259045"/>
    <xdr:sp macro="" textlink="">
      <xdr:nvSpPr>
        <xdr:cNvPr id="89" name="テキスト ボックス 88"/>
        <xdr:cNvSpPr txBox="1"/>
      </xdr:nvSpPr>
      <xdr:spPr>
        <a:xfrm>
          <a:off x="6072701" y="7192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19050</xdr:rowOff>
    </xdr:from>
    <xdr:to>
      <xdr:col>59</xdr:col>
      <xdr:colOff>50800</xdr:colOff>
      <xdr:row>41</xdr:row>
      <xdr:rowOff>19050</xdr:rowOff>
    </xdr:to>
    <xdr:cxnSp macro="">
      <xdr:nvCxnSpPr>
        <xdr:cNvPr id="90" name="直線コネクタ 89"/>
        <xdr:cNvCxnSpPr/>
      </xdr:nvCxnSpPr>
      <xdr:spPr>
        <a:xfrm>
          <a:off x="6604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48277</xdr:rowOff>
    </xdr:from>
    <xdr:ext cx="531299" cy="259045"/>
    <xdr:sp macro="" textlink="">
      <xdr:nvSpPr>
        <xdr:cNvPr id="91" name="テキスト ボックス 90"/>
        <xdr:cNvSpPr txBox="1"/>
      </xdr:nvSpPr>
      <xdr:spPr>
        <a:xfrm>
          <a:off x="6072701" y="6906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76200</xdr:rowOff>
    </xdr:from>
    <xdr:to>
      <xdr:col>59</xdr:col>
      <xdr:colOff>50800</xdr:colOff>
      <xdr:row>39</xdr:row>
      <xdr:rowOff>76200</xdr:rowOff>
    </xdr:to>
    <xdr:cxnSp macro="">
      <xdr:nvCxnSpPr>
        <xdr:cNvPr id="92" name="直線コネクタ 91"/>
        <xdr:cNvCxnSpPr/>
      </xdr:nvCxnSpPr>
      <xdr:spPr>
        <a:xfrm>
          <a:off x="6604000" y="676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105427</xdr:rowOff>
    </xdr:from>
    <xdr:ext cx="531299" cy="259045"/>
    <xdr:sp macro="" textlink="">
      <xdr:nvSpPr>
        <xdr:cNvPr id="93" name="テキスト ボックス 92"/>
        <xdr:cNvSpPr txBox="1"/>
      </xdr:nvSpPr>
      <xdr:spPr>
        <a:xfrm>
          <a:off x="6072701" y="6620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4" name="直線コネクタ 93"/>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95" name="テキスト ボックス 94"/>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19050</xdr:rowOff>
    </xdr:from>
    <xdr:to>
      <xdr:col>59</xdr:col>
      <xdr:colOff>50800</xdr:colOff>
      <xdr:row>36</xdr:row>
      <xdr:rowOff>19050</xdr:rowOff>
    </xdr:to>
    <xdr:cxnSp macro="">
      <xdr:nvCxnSpPr>
        <xdr:cNvPr id="96" name="直線コネクタ 95"/>
        <xdr:cNvCxnSpPr/>
      </xdr:nvCxnSpPr>
      <xdr:spPr>
        <a:xfrm>
          <a:off x="6604000" y="619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48277</xdr:rowOff>
    </xdr:from>
    <xdr:ext cx="531299" cy="259045"/>
    <xdr:sp macro="" textlink="">
      <xdr:nvSpPr>
        <xdr:cNvPr id="97" name="テキスト ボックス 96"/>
        <xdr:cNvSpPr txBox="1"/>
      </xdr:nvSpPr>
      <xdr:spPr>
        <a:xfrm>
          <a:off x="6072701" y="6049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76200</xdr:rowOff>
    </xdr:from>
    <xdr:to>
      <xdr:col>59</xdr:col>
      <xdr:colOff>50800</xdr:colOff>
      <xdr:row>34</xdr:row>
      <xdr:rowOff>76200</xdr:rowOff>
    </xdr:to>
    <xdr:cxnSp macro="">
      <xdr:nvCxnSpPr>
        <xdr:cNvPr id="98" name="直線コネクタ 97"/>
        <xdr:cNvCxnSpPr/>
      </xdr:nvCxnSpPr>
      <xdr:spPr>
        <a:xfrm>
          <a:off x="6604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105427</xdr:rowOff>
    </xdr:from>
    <xdr:ext cx="531299" cy="259045"/>
    <xdr:sp macro="" textlink="">
      <xdr:nvSpPr>
        <xdr:cNvPr id="99" name="テキスト ボックス 98"/>
        <xdr:cNvSpPr txBox="1"/>
      </xdr:nvSpPr>
      <xdr:spPr>
        <a:xfrm>
          <a:off x="6072701" y="576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133350</xdr:rowOff>
    </xdr:from>
    <xdr:to>
      <xdr:col>59</xdr:col>
      <xdr:colOff>50800</xdr:colOff>
      <xdr:row>32</xdr:row>
      <xdr:rowOff>133350</xdr:rowOff>
    </xdr:to>
    <xdr:cxnSp macro="">
      <xdr:nvCxnSpPr>
        <xdr:cNvPr id="100" name="直線コネクタ 99"/>
        <xdr:cNvCxnSpPr/>
      </xdr:nvCxnSpPr>
      <xdr:spPr>
        <a:xfrm>
          <a:off x="6604000" y="561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162577</xdr:rowOff>
    </xdr:from>
    <xdr:ext cx="531299" cy="259045"/>
    <xdr:sp macro="" textlink="">
      <xdr:nvSpPr>
        <xdr:cNvPr id="101" name="テキスト ボックス 100"/>
        <xdr:cNvSpPr txBox="1"/>
      </xdr:nvSpPr>
      <xdr:spPr>
        <a:xfrm>
          <a:off x="6072701" y="5477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2" name="直線コネクタ 101"/>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3" name="テキスト ボックス 102"/>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4"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87401</xdr:rowOff>
    </xdr:from>
    <xdr:to>
      <xdr:col>54</xdr:col>
      <xdr:colOff>189865</xdr:colOff>
      <xdr:row>41</xdr:row>
      <xdr:rowOff>113633</xdr:rowOff>
    </xdr:to>
    <xdr:cxnSp macro="">
      <xdr:nvCxnSpPr>
        <xdr:cNvPr id="105" name="直線コネクタ 104"/>
        <xdr:cNvCxnSpPr/>
      </xdr:nvCxnSpPr>
      <xdr:spPr>
        <a:xfrm flipV="1">
          <a:off x="10476865" y="5745251"/>
          <a:ext cx="0" cy="1397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117460</xdr:rowOff>
    </xdr:from>
    <xdr:ext cx="534377" cy="259045"/>
    <xdr:sp macro="" textlink="">
      <xdr:nvSpPr>
        <xdr:cNvPr id="106" name="【道路】&#10;一人当たり延長最小値テキスト"/>
        <xdr:cNvSpPr txBox="1"/>
      </xdr:nvSpPr>
      <xdr:spPr>
        <a:xfrm>
          <a:off x="10515600" y="7146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113633</xdr:rowOff>
    </xdr:from>
    <xdr:to>
      <xdr:col>55</xdr:col>
      <xdr:colOff>88900</xdr:colOff>
      <xdr:row>41</xdr:row>
      <xdr:rowOff>113633</xdr:rowOff>
    </xdr:to>
    <xdr:cxnSp macro="">
      <xdr:nvCxnSpPr>
        <xdr:cNvPr id="107" name="直線コネクタ 106"/>
        <xdr:cNvCxnSpPr/>
      </xdr:nvCxnSpPr>
      <xdr:spPr>
        <a:xfrm>
          <a:off x="10388600" y="71430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34078</xdr:rowOff>
    </xdr:from>
    <xdr:ext cx="534377" cy="259045"/>
    <xdr:sp macro="" textlink="">
      <xdr:nvSpPr>
        <xdr:cNvPr id="108" name="【道路】&#10;一人当たり延長最大値テキスト"/>
        <xdr:cNvSpPr txBox="1"/>
      </xdr:nvSpPr>
      <xdr:spPr>
        <a:xfrm>
          <a:off x="10515600" y="5520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87401</xdr:rowOff>
    </xdr:from>
    <xdr:to>
      <xdr:col>55</xdr:col>
      <xdr:colOff>88900</xdr:colOff>
      <xdr:row>33</xdr:row>
      <xdr:rowOff>87401</xdr:rowOff>
    </xdr:to>
    <xdr:cxnSp macro="">
      <xdr:nvCxnSpPr>
        <xdr:cNvPr id="109" name="直線コネクタ 108"/>
        <xdr:cNvCxnSpPr/>
      </xdr:nvCxnSpPr>
      <xdr:spPr>
        <a:xfrm>
          <a:off x="10388600" y="5745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115270</xdr:rowOff>
    </xdr:from>
    <xdr:ext cx="534377" cy="259045"/>
    <xdr:sp macro="" textlink="">
      <xdr:nvSpPr>
        <xdr:cNvPr id="110" name="【道路】&#10;一人当たり延長平均値テキスト"/>
        <xdr:cNvSpPr txBox="1"/>
      </xdr:nvSpPr>
      <xdr:spPr>
        <a:xfrm>
          <a:off x="10515600" y="66303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136843</xdr:rowOff>
    </xdr:from>
    <xdr:to>
      <xdr:col>55</xdr:col>
      <xdr:colOff>50800</xdr:colOff>
      <xdr:row>39</xdr:row>
      <xdr:rowOff>66993</xdr:rowOff>
    </xdr:to>
    <xdr:sp macro="" textlink="">
      <xdr:nvSpPr>
        <xdr:cNvPr id="111" name="フローチャート: 判断 110"/>
        <xdr:cNvSpPr/>
      </xdr:nvSpPr>
      <xdr:spPr>
        <a:xfrm>
          <a:off x="10426700" y="6651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57232</xdr:rowOff>
    </xdr:from>
    <xdr:to>
      <xdr:col>50</xdr:col>
      <xdr:colOff>165100</xdr:colOff>
      <xdr:row>39</xdr:row>
      <xdr:rowOff>158832</xdr:rowOff>
    </xdr:to>
    <xdr:sp macro="" textlink="">
      <xdr:nvSpPr>
        <xdr:cNvPr id="112" name="フローチャート: 判断 111"/>
        <xdr:cNvSpPr/>
      </xdr:nvSpPr>
      <xdr:spPr>
        <a:xfrm>
          <a:off x="9588500" y="674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37</xdr:row>
      <xdr:rowOff>155730</xdr:rowOff>
    </xdr:from>
    <xdr:to>
      <xdr:col>46</xdr:col>
      <xdr:colOff>38100</xdr:colOff>
      <xdr:row>38</xdr:row>
      <xdr:rowOff>85880</xdr:rowOff>
    </xdr:to>
    <xdr:sp macro="" textlink="">
      <xdr:nvSpPr>
        <xdr:cNvPr id="113" name="フローチャート: 判断 112"/>
        <xdr:cNvSpPr/>
      </xdr:nvSpPr>
      <xdr:spPr>
        <a:xfrm>
          <a:off x="8699500" y="6499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4" name="テキスト ボックス 113"/>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5" name="テキスト ボックス 114"/>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6" name="テキスト ボックス 115"/>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7" name="テキスト ボックス 116"/>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8" name="テキスト ボックス 117"/>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161503</xdr:rowOff>
    </xdr:from>
    <xdr:to>
      <xdr:col>50</xdr:col>
      <xdr:colOff>165100</xdr:colOff>
      <xdr:row>38</xdr:row>
      <xdr:rowOff>91653</xdr:rowOff>
    </xdr:to>
    <xdr:sp macro="" textlink="">
      <xdr:nvSpPr>
        <xdr:cNvPr id="119" name="楕円 118"/>
        <xdr:cNvSpPr/>
      </xdr:nvSpPr>
      <xdr:spPr>
        <a:xfrm>
          <a:off x="9588500" y="6505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14913</xdr:rowOff>
    </xdr:from>
    <xdr:to>
      <xdr:col>46</xdr:col>
      <xdr:colOff>38100</xdr:colOff>
      <xdr:row>38</xdr:row>
      <xdr:rowOff>116513</xdr:rowOff>
    </xdr:to>
    <xdr:sp macro="" textlink="">
      <xdr:nvSpPr>
        <xdr:cNvPr id="120" name="楕円 119"/>
        <xdr:cNvSpPr/>
      </xdr:nvSpPr>
      <xdr:spPr>
        <a:xfrm>
          <a:off x="8699500" y="653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40853</xdr:rowOff>
    </xdr:from>
    <xdr:to>
      <xdr:col>50</xdr:col>
      <xdr:colOff>114300</xdr:colOff>
      <xdr:row>38</xdr:row>
      <xdr:rowOff>65713</xdr:rowOff>
    </xdr:to>
    <xdr:cxnSp macro="">
      <xdr:nvCxnSpPr>
        <xdr:cNvPr id="121" name="直線コネクタ 120"/>
        <xdr:cNvCxnSpPr/>
      </xdr:nvCxnSpPr>
      <xdr:spPr>
        <a:xfrm flipV="1">
          <a:off x="8750300" y="6555953"/>
          <a:ext cx="889000" cy="2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149959</xdr:rowOff>
    </xdr:from>
    <xdr:ext cx="534377" cy="259045"/>
    <xdr:sp macro="" textlink="">
      <xdr:nvSpPr>
        <xdr:cNvPr id="122" name="n_1aveValue【道路】&#10;一人当たり延長"/>
        <xdr:cNvSpPr txBox="1"/>
      </xdr:nvSpPr>
      <xdr:spPr>
        <a:xfrm>
          <a:off x="9359411" y="6836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36</xdr:row>
      <xdr:rowOff>102407</xdr:rowOff>
    </xdr:from>
    <xdr:ext cx="534377" cy="259045"/>
    <xdr:sp macro="" textlink="">
      <xdr:nvSpPr>
        <xdr:cNvPr id="123" name="n_2aveValue【道路】&#10;一人当たり延長"/>
        <xdr:cNvSpPr txBox="1"/>
      </xdr:nvSpPr>
      <xdr:spPr>
        <a:xfrm>
          <a:off x="8483111" y="6274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36</xdr:row>
      <xdr:rowOff>108180</xdr:rowOff>
    </xdr:from>
    <xdr:ext cx="534377" cy="259045"/>
    <xdr:sp macro="" textlink="">
      <xdr:nvSpPr>
        <xdr:cNvPr id="124" name="n_1mainValue【道路】&#10;一人当たり延長"/>
        <xdr:cNvSpPr txBox="1"/>
      </xdr:nvSpPr>
      <xdr:spPr>
        <a:xfrm>
          <a:off x="9359411" y="6280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107640</xdr:rowOff>
    </xdr:from>
    <xdr:ext cx="534377" cy="259045"/>
    <xdr:sp macro="" textlink="">
      <xdr:nvSpPr>
        <xdr:cNvPr id="125" name="n_2mainValue【道路】&#10;一人当たり延長"/>
        <xdr:cNvSpPr txBox="1"/>
      </xdr:nvSpPr>
      <xdr:spPr>
        <a:xfrm>
          <a:off x="8483111" y="6622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6" name="正方形/長方形 12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7" name="正方形/長方形 126"/>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8" name="正方形/長方形 127"/>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9" name="正方形/長方形 128"/>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0" name="正方形/長方形 129"/>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1" name="正方形/長方形 130"/>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2" name="正方形/長方形 131"/>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3" name="正方形/長方形 132"/>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4" name="テキスト ボックス 133"/>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5" name="直線コネクタ 134"/>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36" name="テキスト ボックス 135"/>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63</xdr:row>
      <xdr:rowOff>57150</xdr:rowOff>
    </xdr:to>
    <xdr:cxnSp macro="">
      <xdr:nvCxnSpPr>
        <xdr:cNvPr id="137" name="直線コネクタ 136"/>
        <xdr:cNvCxnSpPr/>
      </xdr:nvCxnSpPr>
      <xdr:spPr>
        <a:xfrm>
          <a:off x="762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86377</xdr:rowOff>
    </xdr:from>
    <xdr:ext cx="403059" cy="259045"/>
    <xdr:sp macro="" textlink="">
      <xdr:nvSpPr>
        <xdr:cNvPr id="138" name="テキスト ボックス 137"/>
        <xdr:cNvSpPr txBox="1"/>
      </xdr:nvSpPr>
      <xdr:spPr>
        <a:xfrm>
          <a:off x="358941" y="1071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39" name="直線コネクタ 138"/>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0" name="テキスト ボックス 139"/>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114300</xdr:rowOff>
    </xdr:from>
    <xdr:to>
      <xdr:col>28</xdr:col>
      <xdr:colOff>114300</xdr:colOff>
      <xdr:row>56</xdr:row>
      <xdr:rowOff>114300</xdr:rowOff>
    </xdr:to>
    <xdr:cxnSp macro="">
      <xdr:nvCxnSpPr>
        <xdr:cNvPr id="141" name="直線コネクタ 140"/>
        <xdr:cNvCxnSpPr/>
      </xdr:nvCxnSpPr>
      <xdr:spPr>
        <a:xfrm>
          <a:off x="762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143527</xdr:rowOff>
    </xdr:from>
    <xdr:ext cx="403059" cy="259045"/>
    <xdr:sp macro="" textlink="">
      <xdr:nvSpPr>
        <xdr:cNvPr id="142" name="テキスト ボックス 141"/>
        <xdr:cNvSpPr txBox="1"/>
      </xdr:nvSpPr>
      <xdr:spPr>
        <a:xfrm>
          <a:off x="358941" y="957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3" name="直線コネクタ 142"/>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44" name="テキスト ボックス 143"/>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5"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57150</xdr:rowOff>
    </xdr:from>
    <xdr:to>
      <xdr:col>24</xdr:col>
      <xdr:colOff>62865</xdr:colOff>
      <xdr:row>63</xdr:row>
      <xdr:rowOff>91440</xdr:rowOff>
    </xdr:to>
    <xdr:cxnSp macro="">
      <xdr:nvCxnSpPr>
        <xdr:cNvPr id="146" name="直線コネクタ 145"/>
        <xdr:cNvCxnSpPr/>
      </xdr:nvCxnSpPr>
      <xdr:spPr>
        <a:xfrm flipV="1">
          <a:off x="4634865" y="9658350"/>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95267</xdr:rowOff>
    </xdr:from>
    <xdr:ext cx="405111" cy="259045"/>
    <xdr:sp macro="" textlink="">
      <xdr:nvSpPr>
        <xdr:cNvPr id="147" name="【橋りょう・トンネル】&#10;有形固定資産減価償却率最小値テキスト"/>
        <xdr:cNvSpPr txBox="1"/>
      </xdr:nvSpPr>
      <xdr:spPr>
        <a:xfrm>
          <a:off x="4673600" y="10896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91440</xdr:rowOff>
    </xdr:from>
    <xdr:to>
      <xdr:col>24</xdr:col>
      <xdr:colOff>152400</xdr:colOff>
      <xdr:row>63</xdr:row>
      <xdr:rowOff>91440</xdr:rowOff>
    </xdr:to>
    <xdr:cxnSp macro="">
      <xdr:nvCxnSpPr>
        <xdr:cNvPr id="148" name="直線コネクタ 147"/>
        <xdr:cNvCxnSpPr/>
      </xdr:nvCxnSpPr>
      <xdr:spPr>
        <a:xfrm>
          <a:off x="4546600" y="10892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3827</xdr:rowOff>
    </xdr:from>
    <xdr:ext cx="405111" cy="259045"/>
    <xdr:sp macro="" textlink="">
      <xdr:nvSpPr>
        <xdr:cNvPr id="149" name="【橋りょう・トンネル】&#10;有形固定資産減価償却率最大値テキスト"/>
        <xdr:cNvSpPr txBox="1"/>
      </xdr:nvSpPr>
      <xdr:spPr>
        <a:xfrm>
          <a:off x="4673600" y="9433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57150</xdr:rowOff>
    </xdr:from>
    <xdr:to>
      <xdr:col>24</xdr:col>
      <xdr:colOff>152400</xdr:colOff>
      <xdr:row>56</xdr:row>
      <xdr:rowOff>57150</xdr:rowOff>
    </xdr:to>
    <xdr:cxnSp macro="">
      <xdr:nvCxnSpPr>
        <xdr:cNvPr id="150" name="直線コネクタ 149"/>
        <xdr:cNvCxnSpPr/>
      </xdr:nvCxnSpPr>
      <xdr:spPr>
        <a:xfrm>
          <a:off x="4546600" y="965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81932</xdr:rowOff>
    </xdr:from>
    <xdr:ext cx="405111" cy="259045"/>
    <xdr:sp macro="" textlink="">
      <xdr:nvSpPr>
        <xdr:cNvPr id="151" name="【橋りょう・トンネル】&#10;有形固定資産減価償却率平均値テキスト"/>
        <xdr:cNvSpPr txBox="1"/>
      </xdr:nvSpPr>
      <xdr:spPr>
        <a:xfrm>
          <a:off x="4673600" y="101974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103505</xdr:rowOff>
    </xdr:from>
    <xdr:to>
      <xdr:col>24</xdr:col>
      <xdr:colOff>114300</xdr:colOff>
      <xdr:row>60</xdr:row>
      <xdr:rowOff>33655</xdr:rowOff>
    </xdr:to>
    <xdr:sp macro="" textlink="">
      <xdr:nvSpPr>
        <xdr:cNvPr id="152" name="フローチャート: 判断 151"/>
        <xdr:cNvSpPr/>
      </xdr:nvSpPr>
      <xdr:spPr>
        <a:xfrm>
          <a:off x="4584700" y="1021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97790</xdr:rowOff>
    </xdr:from>
    <xdr:to>
      <xdr:col>20</xdr:col>
      <xdr:colOff>38100</xdr:colOff>
      <xdr:row>61</xdr:row>
      <xdr:rowOff>27940</xdr:rowOff>
    </xdr:to>
    <xdr:sp macro="" textlink="">
      <xdr:nvSpPr>
        <xdr:cNvPr id="153" name="フローチャート: 判断 152"/>
        <xdr:cNvSpPr/>
      </xdr:nvSpPr>
      <xdr:spPr>
        <a:xfrm>
          <a:off x="37465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132080</xdr:rowOff>
    </xdr:from>
    <xdr:to>
      <xdr:col>15</xdr:col>
      <xdr:colOff>101600</xdr:colOff>
      <xdr:row>61</xdr:row>
      <xdr:rowOff>62230</xdr:rowOff>
    </xdr:to>
    <xdr:sp macro="" textlink="">
      <xdr:nvSpPr>
        <xdr:cNvPr id="154" name="フローチャート: 判断 153"/>
        <xdr:cNvSpPr/>
      </xdr:nvSpPr>
      <xdr:spPr>
        <a:xfrm>
          <a:off x="2857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5" name="テキスト ボックス 15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6" name="テキスト ボックス 15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57" name="テキスト ボックス 15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58" name="テキスト ボックス 15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59" name="テキスト ボックス 15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154940</xdr:rowOff>
    </xdr:from>
    <xdr:to>
      <xdr:col>20</xdr:col>
      <xdr:colOff>38100</xdr:colOff>
      <xdr:row>60</xdr:row>
      <xdr:rowOff>85090</xdr:rowOff>
    </xdr:to>
    <xdr:sp macro="" textlink="">
      <xdr:nvSpPr>
        <xdr:cNvPr id="160" name="楕円 159"/>
        <xdr:cNvSpPr/>
      </xdr:nvSpPr>
      <xdr:spPr>
        <a:xfrm>
          <a:off x="3746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12065</xdr:rowOff>
    </xdr:from>
    <xdr:to>
      <xdr:col>15</xdr:col>
      <xdr:colOff>101600</xdr:colOff>
      <xdr:row>60</xdr:row>
      <xdr:rowOff>113665</xdr:rowOff>
    </xdr:to>
    <xdr:sp macro="" textlink="">
      <xdr:nvSpPr>
        <xdr:cNvPr id="161" name="楕円 160"/>
        <xdr:cNvSpPr/>
      </xdr:nvSpPr>
      <xdr:spPr>
        <a:xfrm>
          <a:off x="2857500" y="10299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34290</xdr:rowOff>
    </xdr:from>
    <xdr:to>
      <xdr:col>19</xdr:col>
      <xdr:colOff>177800</xdr:colOff>
      <xdr:row>60</xdr:row>
      <xdr:rowOff>62865</xdr:rowOff>
    </xdr:to>
    <xdr:cxnSp macro="">
      <xdr:nvCxnSpPr>
        <xdr:cNvPr id="162" name="直線コネクタ 161"/>
        <xdr:cNvCxnSpPr/>
      </xdr:nvCxnSpPr>
      <xdr:spPr>
        <a:xfrm flipV="1">
          <a:off x="2908300" y="1032129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19067</xdr:rowOff>
    </xdr:from>
    <xdr:ext cx="405111" cy="259045"/>
    <xdr:sp macro="" textlink="">
      <xdr:nvSpPr>
        <xdr:cNvPr id="163" name="n_1aveValue【橋りょう・トンネル】&#10;有形固定資産減価償却率"/>
        <xdr:cNvSpPr txBox="1"/>
      </xdr:nvSpPr>
      <xdr:spPr>
        <a:xfrm>
          <a:off x="3582044"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53357</xdr:rowOff>
    </xdr:from>
    <xdr:ext cx="405111" cy="259045"/>
    <xdr:sp macro="" textlink="">
      <xdr:nvSpPr>
        <xdr:cNvPr id="164" name="n_2aveValue【橋りょう・トンネル】&#10;有形固定資産減価償却率"/>
        <xdr:cNvSpPr txBox="1"/>
      </xdr:nvSpPr>
      <xdr:spPr>
        <a:xfrm>
          <a:off x="2705744"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101617</xdr:rowOff>
    </xdr:from>
    <xdr:ext cx="405111" cy="259045"/>
    <xdr:sp macro="" textlink="">
      <xdr:nvSpPr>
        <xdr:cNvPr id="165" name="n_1mainValue【橋りょう・トンネル】&#10;有形固定資産減価償却率"/>
        <xdr:cNvSpPr txBox="1"/>
      </xdr:nvSpPr>
      <xdr:spPr>
        <a:xfrm>
          <a:off x="3582044"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130192</xdr:rowOff>
    </xdr:from>
    <xdr:ext cx="405111" cy="259045"/>
    <xdr:sp macro="" textlink="">
      <xdr:nvSpPr>
        <xdr:cNvPr id="166" name="n_2mainValue【橋りょう・トンネル】&#10;有形固定資産減価償却率"/>
        <xdr:cNvSpPr txBox="1"/>
      </xdr:nvSpPr>
      <xdr:spPr>
        <a:xfrm>
          <a:off x="2705744" y="1007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67" name="正方形/長方形 16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68" name="正方形/長方形 16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69" name="正方形/長方形 16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0" name="正方形/長方形 16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1" name="正方形/長方形 17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2" name="正方形/長方形 17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73" name="正方形/長方形 17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74" name="正方形/長方形 17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75" name="テキスト ボックス 17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76" name="直線コネクタ 17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77" name="直線コネクタ 176"/>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178" name="テキスト ボックス 177"/>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79" name="直線コネクタ 178"/>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180" name="テキスト ボックス 179"/>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81" name="直線コネクタ 180"/>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182" name="テキスト ボックス 181"/>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83" name="直線コネクタ 182"/>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184" name="テキスト ボックス 183"/>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85" name="直線コネクタ 184"/>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186" name="テキスト ボックス 185"/>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87" name="直線コネクタ 186"/>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188" name="テキスト ボックス 187"/>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89" name="直線コネクタ 188"/>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0" name="テキスト ボックス 189"/>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1"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147153</xdr:rowOff>
    </xdr:from>
    <xdr:to>
      <xdr:col>54</xdr:col>
      <xdr:colOff>189865</xdr:colOff>
      <xdr:row>64</xdr:row>
      <xdr:rowOff>57877</xdr:rowOff>
    </xdr:to>
    <xdr:cxnSp macro="">
      <xdr:nvCxnSpPr>
        <xdr:cNvPr id="192" name="直線コネクタ 191"/>
        <xdr:cNvCxnSpPr/>
      </xdr:nvCxnSpPr>
      <xdr:spPr>
        <a:xfrm flipV="1">
          <a:off x="10476865" y="9576903"/>
          <a:ext cx="0" cy="1453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61704</xdr:rowOff>
    </xdr:from>
    <xdr:ext cx="534377" cy="259045"/>
    <xdr:sp macro="" textlink="">
      <xdr:nvSpPr>
        <xdr:cNvPr id="193" name="【橋りょう・トンネル】&#10;一人当たり有形固定資産（償却資産）額最小値テキスト"/>
        <xdr:cNvSpPr txBox="1"/>
      </xdr:nvSpPr>
      <xdr:spPr>
        <a:xfrm>
          <a:off x="10515600" y="1103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57877</xdr:rowOff>
    </xdr:from>
    <xdr:to>
      <xdr:col>55</xdr:col>
      <xdr:colOff>88900</xdr:colOff>
      <xdr:row>64</xdr:row>
      <xdr:rowOff>57877</xdr:rowOff>
    </xdr:to>
    <xdr:cxnSp macro="">
      <xdr:nvCxnSpPr>
        <xdr:cNvPr id="194" name="直線コネクタ 193"/>
        <xdr:cNvCxnSpPr/>
      </xdr:nvCxnSpPr>
      <xdr:spPr>
        <a:xfrm>
          <a:off x="10388600" y="11030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93830</xdr:rowOff>
    </xdr:from>
    <xdr:ext cx="690189" cy="259045"/>
    <xdr:sp macro="" textlink="">
      <xdr:nvSpPr>
        <xdr:cNvPr id="195" name="【橋りょう・トンネル】&#10;一人当たり有形固定資産（償却資産）額最大値テキスト"/>
        <xdr:cNvSpPr txBox="1"/>
      </xdr:nvSpPr>
      <xdr:spPr>
        <a:xfrm>
          <a:off x="10515600" y="93521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1,402,320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147153</xdr:rowOff>
    </xdr:from>
    <xdr:to>
      <xdr:col>55</xdr:col>
      <xdr:colOff>88900</xdr:colOff>
      <xdr:row>55</xdr:row>
      <xdr:rowOff>147153</xdr:rowOff>
    </xdr:to>
    <xdr:cxnSp macro="">
      <xdr:nvCxnSpPr>
        <xdr:cNvPr id="196" name="直線コネクタ 195"/>
        <xdr:cNvCxnSpPr/>
      </xdr:nvCxnSpPr>
      <xdr:spPr>
        <a:xfrm>
          <a:off x="10388600" y="9576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28181</xdr:rowOff>
    </xdr:from>
    <xdr:ext cx="599010" cy="259045"/>
    <xdr:sp macro="" textlink="">
      <xdr:nvSpPr>
        <xdr:cNvPr id="197" name="【橋りょう・トンネル】&#10;一人当たり有形固定資産（償却資産）額平均値テキスト"/>
        <xdr:cNvSpPr txBox="1"/>
      </xdr:nvSpPr>
      <xdr:spPr>
        <a:xfrm>
          <a:off x="10515600" y="104866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500,127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49754</xdr:rowOff>
    </xdr:from>
    <xdr:to>
      <xdr:col>55</xdr:col>
      <xdr:colOff>50800</xdr:colOff>
      <xdr:row>61</xdr:row>
      <xdr:rowOff>151354</xdr:rowOff>
    </xdr:to>
    <xdr:sp macro="" textlink="">
      <xdr:nvSpPr>
        <xdr:cNvPr id="198" name="フローチャート: 判断 197"/>
        <xdr:cNvSpPr/>
      </xdr:nvSpPr>
      <xdr:spPr>
        <a:xfrm>
          <a:off x="10426700" y="10508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300</xdr:rowOff>
    </xdr:from>
    <xdr:to>
      <xdr:col>50</xdr:col>
      <xdr:colOff>165100</xdr:colOff>
      <xdr:row>62</xdr:row>
      <xdr:rowOff>101900</xdr:rowOff>
    </xdr:to>
    <xdr:sp macro="" textlink="">
      <xdr:nvSpPr>
        <xdr:cNvPr id="199" name="フローチャート: 判断 198"/>
        <xdr:cNvSpPr/>
      </xdr:nvSpPr>
      <xdr:spPr>
        <a:xfrm>
          <a:off x="9588500" y="1063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142680</xdr:rowOff>
    </xdr:from>
    <xdr:to>
      <xdr:col>46</xdr:col>
      <xdr:colOff>38100</xdr:colOff>
      <xdr:row>62</xdr:row>
      <xdr:rowOff>72830</xdr:rowOff>
    </xdr:to>
    <xdr:sp macro="" textlink="">
      <xdr:nvSpPr>
        <xdr:cNvPr id="200" name="フローチャート: 判断 199"/>
        <xdr:cNvSpPr/>
      </xdr:nvSpPr>
      <xdr:spPr>
        <a:xfrm>
          <a:off x="8699500" y="1060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1" name="テキスト ボックス 20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2" name="テキスト ボックス 20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3" name="テキスト ボックス 20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4" name="テキスト ボックス 20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05" name="テキスト ボックス 20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40695</xdr:rowOff>
    </xdr:from>
    <xdr:to>
      <xdr:col>50</xdr:col>
      <xdr:colOff>165100</xdr:colOff>
      <xdr:row>61</xdr:row>
      <xdr:rowOff>142295</xdr:rowOff>
    </xdr:to>
    <xdr:sp macro="" textlink="">
      <xdr:nvSpPr>
        <xdr:cNvPr id="206" name="楕円 205"/>
        <xdr:cNvSpPr/>
      </xdr:nvSpPr>
      <xdr:spPr>
        <a:xfrm>
          <a:off x="9588500" y="10499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57324</xdr:rowOff>
    </xdr:from>
    <xdr:to>
      <xdr:col>46</xdr:col>
      <xdr:colOff>38100</xdr:colOff>
      <xdr:row>61</xdr:row>
      <xdr:rowOff>158924</xdr:rowOff>
    </xdr:to>
    <xdr:sp macro="" textlink="">
      <xdr:nvSpPr>
        <xdr:cNvPr id="207" name="楕円 206"/>
        <xdr:cNvSpPr/>
      </xdr:nvSpPr>
      <xdr:spPr>
        <a:xfrm>
          <a:off x="8699500" y="1051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91495</xdr:rowOff>
    </xdr:from>
    <xdr:to>
      <xdr:col>50</xdr:col>
      <xdr:colOff>114300</xdr:colOff>
      <xdr:row>61</xdr:row>
      <xdr:rowOff>108124</xdr:rowOff>
    </xdr:to>
    <xdr:cxnSp macro="">
      <xdr:nvCxnSpPr>
        <xdr:cNvPr id="208" name="直線コネクタ 207"/>
        <xdr:cNvCxnSpPr/>
      </xdr:nvCxnSpPr>
      <xdr:spPr>
        <a:xfrm flipV="1">
          <a:off x="8750300" y="10549945"/>
          <a:ext cx="889000" cy="1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93027</xdr:rowOff>
    </xdr:from>
    <xdr:ext cx="599010" cy="259045"/>
    <xdr:sp macro="" textlink="">
      <xdr:nvSpPr>
        <xdr:cNvPr id="209" name="n_1aveValue【橋りょう・トンネル】&#10;一人当たり有形固定資産（償却資産）額"/>
        <xdr:cNvSpPr txBox="1"/>
      </xdr:nvSpPr>
      <xdr:spPr>
        <a:xfrm>
          <a:off x="9327095" y="10722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63957</xdr:rowOff>
    </xdr:from>
    <xdr:ext cx="599010" cy="259045"/>
    <xdr:sp macro="" textlink="">
      <xdr:nvSpPr>
        <xdr:cNvPr id="210" name="n_2aveValue【橋りょう・トンネル】&#10;一人当たり有形固定資産（償却資産）額"/>
        <xdr:cNvSpPr txBox="1"/>
      </xdr:nvSpPr>
      <xdr:spPr>
        <a:xfrm>
          <a:off x="8450795" y="10693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414,762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158822</xdr:rowOff>
    </xdr:from>
    <xdr:ext cx="599010" cy="259045"/>
    <xdr:sp macro="" textlink="">
      <xdr:nvSpPr>
        <xdr:cNvPr id="211" name="n_1mainValue【橋りょう・トンネル】&#10;一人当たり有形固定資産（償却資産）額"/>
        <xdr:cNvSpPr txBox="1"/>
      </xdr:nvSpPr>
      <xdr:spPr>
        <a:xfrm>
          <a:off x="9327095" y="10274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4001</xdr:rowOff>
    </xdr:from>
    <xdr:ext cx="599010" cy="259045"/>
    <xdr:sp macro="" textlink="">
      <xdr:nvSpPr>
        <xdr:cNvPr id="212" name="n_2mainValue【橋りょう・トンネル】&#10;一人当たり有形固定資産（償却資産）額"/>
        <xdr:cNvSpPr txBox="1"/>
      </xdr:nvSpPr>
      <xdr:spPr>
        <a:xfrm>
          <a:off x="8450795" y="10291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13" name="正方形/長方形 212"/>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14" name="正方形/長方形 213"/>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15" name="正方形/長方形 214"/>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16" name="正方形/長方形 215"/>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17" name="正方形/長方形 216"/>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18" name="正方形/長方形 217"/>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19" name="正方形/長方形 218"/>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20" name="正方形/長方形 219"/>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21" name="テキスト ボックス 220"/>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22" name="直線コネクタ 221"/>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88</xdr:row>
      <xdr:rowOff>10177</xdr:rowOff>
    </xdr:from>
    <xdr:ext cx="403059" cy="259045"/>
    <xdr:sp macro="" textlink="">
      <xdr:nvSpPr>
        <xdr:cNvPr id="223" name="テキスト ボックス 222"/>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24" name="直線コネクタ 223"/>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25" name="テキスト ボックス 224"/>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26" name="直線コネクタ 225"/>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27" name="テキスト ボックス 226"/>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28" name="直線コネクタ 227"/>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29" name="テキスト ボックス 228"/>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30" name="直線コネクタ 229"/>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77</xdr:row>
      <xdr:rowOff>67327</xdr:rowOff>
    </xdr:from>
    <xdr:ext cx="467179" cy="259045"/>
    <xdr:sp macro="" textlink="">
      <xdr:nvSpPr>
        <xdr:cNvPr id="231" name="テキスト ボックス 230"/>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32" name="直線コネクタ 231"/>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33" name="テキスト ボックス 232"/>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34"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85</xdr:row>
      <xdr:rowOff>65532</xdr:rowOff>
    </xdr:to>
    <xdr:cxnSp macro="">
      <xdr:nvCxnSpPr>
        <xdr:cNvPr id="235" name="直線コネクタ 234"/>
        <xdr:cNvCxnSpPr/>
      </xdr:nvCxnSpPr>
      <xdr:spPr>
        <a:xfrm flipV="1">
          <a:off x="4634865" y="13411200"/>
          <a:ext cx="0" cy="1227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69359</xdr:rowOff>
    </xdr:from>
    <xdr:ext cx="405111" cy="259045"/>
    <xdr:sp macro="" textlink="">
      <xdr:nvSpPr>
        <xdr:cNvPr id="236" name="【公営住宅】&#10;有形固定資産減価償却率最小値テキスト"/>
        <xdr:cNvSpPr txBox="1"/>
      </xdr:nvSpPr>
      <xdr:spPr>
        <a:xfrm>
          <a:off x="4673600" y="146426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65532</xdr:rowOff>
    </xdr:from>
    <xdr:to>
      <xdr:col>24</xdr:col>
      <xdr:colOff>152400</xdr:colOff>
      <xdr:row>85</xdr:row>
      <xdr:rowOff>65532</xdr:rowOff>
    </xdr:to>
    <xdr:cxnSp macro="">
      <xdr:nvCxnSpPr>
        <xdr:cNvPr id="237" name="直線コネクタ 236"/>
        <xdr:cNvCxnSpPr/>
      </xdr:nvCxnSpPr>
      <xdr:spPr>
        <a:xfrm>
          <a:off x="4546600" y="14638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156227</xdr:rowOff>
    </xdr:from>
    <xdr:ext cx="469744" cy="259045"/>
    <xdr:sp macro="" textlink="">
      <xdr:nvSpPr>
        <xdr:cNvPr id="238" name="【公営住宅】&#10;有形固定資産減価償却率最大値テキスト"/>
        <xdr:cNvSpPr txBox="1"/>
      </xdr:nvSpPr>
      <xdr:spPr>
        <a:xfrm>
          <a:off x="4673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39" name="直線コネクタ 238"/>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89171</xdr:rowOff>
    </xdr:from>
    <xdr:ext cx="405111" cy="259045"/>
    <xdr:sp macro="" textlink="">
      <xdr:nvSpPr>
        <xdr:cNvPr id="240" name="【公営住宅】&#10;有形固定資産減価償却率平均値テキスト"/>
        <xdr:cNvSpPr txBox="1"/>
      </xdr:nvSpPr>
      <xdr:spPr>
        <a:xfrm>
          <a:off x="4673600" y="1414807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110744</xdr:rowOff>
    </xdr:from>
    <xdr:to>
      <xdr:col>24</xdr:col>
      <xdr:colOff>114300</xdr:colOff>
      <xdr:row>83</xdr:row>
      <xdr:rowOff>40894</xdr:rowOff>
    </xdr:to>
    <xdr:sp macro="" textlink="">
      <xdr:nvSpPr>
        <xdr:cNvPr id="241" name="フローチャート: 判断 240"/>
        <xdr:cNvSpPr/>
      </xdr:nvSpPr>
      <xdr:spPr>
        <a:xfrm>
          <a:off x="4584700" y="14169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42163</xdr:rowOff>
    </xdr:from>
    <xdr:to>
      <xdr:col>20</xdr:col>
      <xdr:colOff>38100</xdr:colOff>
      <xdr:row>82</xdr:row>
      <xdr:rowOff>143763</xdr:rowOff>
    </xdr:to>
    <xdr:sp macro="" textlink="">
      <xdr:nvSpPr>
        <xdr:cNvPr id="242" name="フローチャート: 判断 241"/>
        <xdr:cNvSpPr/>
      </xdr:nvSpPr>
      <xdr:spPr>
        <a:xfrm>
          <a:off x="3746500" y="14101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19304</xdr:rowOff>
    </xdr:from>
    <xdr:to>
      <xdr:col>15</xdr:col>
      <xdr:colOff>101600</xdr:colOff>
      <xdr:row>82</xdr:row>
      <xdr:rowOff>120904</xdr:rowOff>
    </xdr:to>
    <xdr:sp macro="" textlink="">
      <xdr:nvSpPr>
        <xdr:cNvPr id="243" name="フローチャート: 判断 242"/>
        <xdr:cNvSpPr/>
      </xdr:nvSpPr>
      <xdr:spPr>
        <a:xfrm>
          <a:off x="2857500" y="14078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44" name="テキスト ボックス 243"/>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45" name="テキスト ボックス 244"/>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46" name="テキスト ボックス 245"/>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47" name="テキスト ボックス 246"/>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48" name="テキスト ボックス 247"/>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49022</xdr:rowOff>
    </xdr:from>
    <xdr:to>
      <xdr:col>20</xdr:col>
      <xdr:colOff>38100</xdr:colOff>
      <xdr:row>82</xdr:row>
      <xdr:rowOff>150622</xdr:rowOff>
    </xdr:to>
    <xdr:sp macro="" textlink="">
      <xdr:nvSpPr>
        <xdr:cNvPr id="249" name="楕円 248"/>
        <xdr:cNvSpPr/>
      </xdr:nvSpPr>
      <xdr:spPr>
        <a:xfrm>
          <a:off x="3746500" y="14107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35306</xdr:rowOff>
    </xdr:from>
    <xdr:to>
      <xdr:col>15</xdr:col>
      <xdr:colOff>101600</xdr:colOff>
      <xdr:row>82</xdr:row>
      <xdr:rowOff>136906</xdr:rowOff>
    </xdr:to>
    <xdr:sp macro="" textlink="">
      <xdr:nvSpPr>
        <xdr:cNvPr id="250" name="楕円 249"/>
        <xdr:cNvSpPr/>
      </xdr:nvSpPr>
      <xdr:spPr>
        <a:xfrm>
          <a:off x="2857500" y="14094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86106</xdr:rowOff>
    </xdr:from>
    <xdr:to>
      <xdr:col>19</xdr:col>
      <xdr:colOff>177800</xdr:colOff>
      <xdr:row>82</xdr:row>
      <xdr:rowOff>99822</xdr:rowOff>
    </xdr:to>
    <xdr:cxnSp macro="">
      <xdr:nvCxnSpPr>
        <xdr:cNvPr id="251" name="直線コネクタ 250"/>
        <xdr:cNvCxnSpPr/>
      </xdr:nvCxnSpPr>
      <xdr:spPr>
        <a:xfrm>
          <a:off x="2908300" y="1414500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160290</xdr:rowOff>
    </xdr:from>
    <xdr:ext cx="405111" cy="259045"/>
    <xdr:sp macro="" textlink="">
      <xdr:nvSpPr>
        <xdr:cNvPr id="252" name="n_1aveValue【公営住宅】&#10;有形固定資産減価償却率"/>
        <xdr:cNvSpPr txBox="1"/>
      </xdr:nvSpPr>
      <xdr:spPr>
        <a:xfrm>
          <a:off x="3582044" y="1387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137431</xdr:rowOff>
    </xdr:from>
    <xdr:ext cx="405111" cy="259045"/>
    <xdr:sp macro="" textlink="">
      <xdr:nvSpPr>
        <xdr:cNvPr id="253" name="n_2aveValue【公営住宅】&#10;有形固定資産減価償却率"/>
        <xdr:cNvSpPr txBox="1"/>
      </xdr:nvSpPr>
      <xdr:spPr>
        <a:xfrm>
          <a:off x="2705744" y="13853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141749</xdr:rowOff>
    </xdr:from>
    <xdr:ext cx="405111" cy="259045"/>
    <xdr:sp macro="" textlink="">
      <xdr:nvSpPr>
        <xdr:cNvPr id="254" name="n_1mainValue【公営住宅】&#10;有形固定資産減価償却率"/>
        <xdr:cNvSpPr txBox="1"/>
      </xdr:nvSpPr>
      <xdr:spPr>
        <a:xfrm>
          <a:off x="3582044" y="142006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128033</xdr:rowOff>
    </xdr:from>
    <xdr:ext cx="405111" cy="259045"/>
    <xdr:sp macro="" textlink="">
      <xdr:nvSpPr>
        <xdr:cNvPr id="255" name="n_2mainValue【公営住宅】&#10;有形固定資産減価償却率"/>
        <xdr:cNvSpPr txBox="1"/>
      </xdr:nvSpPr>
      <xdr:spPr>
        <a:xfrm>
          <a:off x="2705744" y="14186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56" name="正方形/長方形 25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57" name="正方形/長方形 256"/>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58" name="正方形/長方形 257"/>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59" name="正方形/長方形 258"/>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60" name="正方形/長方形 259"/>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61" name="正方形/長方形 260"/>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62" name="正方形/長方形 261"/>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63" name="正方形/長方形 262"/>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64" name="テキスト ボックス 263"/>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65" name="直線コネクタ 264"/>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66" name="直線コネクタ 265"/>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67" name="テキスト ボックス 266"/>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68" name="直線コネクタ 267"/>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69" name="テキスト ボックス 268"/>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70" name="直線コネクタ 269"/>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71" name="テキスト ボックス 270"/>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72" name="直線コネクタ 271"/>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73" name="テキスト ボックス 272"/>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74" name="直線コネクタ 273"/>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75" name="テキスト ボックス 274"/>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76" name="直線コネクタ 275"/>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77" name="テキスト ボックス 276"/>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78"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118872</xdr:rowOff>
    </xdr:from>
    <xdr:to>
      <xdr:col>54</xdr:col>
      <xdr:colOff>189865</xdr:colOff>
      <xdr:row>86</xdr:row>
      <xdr:rowOff>76963</xdr:rowOff>
    </xdr:to>
    <xdr:cxnSp macro="">
      <xdr:nvCxnSpPr>
        <xdr:cNvPr id="279" name="直線コネクタ 278"/>
        <xdr:cNvCxnSpPr/>
      </xdr:nvCxnSpPr>
      <xdr:spPr>
        <a:xfrm flipV="1">
          <a:off x="10476865" y="13320522"/>
          <a:ext cx="0" cy="1501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80790</xdr:rowOff>
    </xdr:from>
    <xdr:ext cx="469744" cy="259045"/>
    <xdr:sp macro="" textlink="">
      <xdr:nvSpPr>
        <xdr:cNvPr id="280" name="【公営住宅】&#10;一人当たり面積最小値テキスト"/>
        <xdr:cNvSpPr txBox="1"/>
      </xdr:nvSpPr>
      <xdr:spPr>
        <a:xfrm>
          <a:off x="10515600" y="14825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76963</xdr:rowOff>
    </xdr:from>
    <xdr:to>
      <xdr:col>55</xdr:col>
      <xdr:colOff>88900</xdr:colOff>
      <xdr:row>86</xdr:row>
      <xdr:rowOff>76963</xdr:rowOff>
    </xdr:to>
    <xdr:cxnSp macro="">
      <xdr:nvCxnSpPr>
        <xdr:cNvPr id="281" name="直線コネクタ 280"/>
        <xdr:cNvCxnSpPr/>
      </xdr:nvCxnSpPr>
      <xdr:spPr>
        <a:xfrm>
          <a:off x="10388600" y="14821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65549</xdr:rowOff>
    </xdr:from>
    <xdr:ext cx="469744" cy="259045"/>
    <xdr:sp macro="" textlink="">
      <xdr:nvSpPr>
        <xdr:cNvPr id="282" name="【公営住宅】&#10;一人当たり面積最大値テキスト"/>
        <xdr:cNvSpPr txBox="1"/>
      </xdr:nvSpPr>
      <xdr:spPr>
        <a:xfrm>
          <a:off x="10515600" y="13095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118872</xdr:rowOff>
    </xdr:from>
    <xdr:to>
      <xdr:col>55</xdr:col>
      <xdr:colOff>88900</xdr:colOff>
      <xdr:row>77</xdr:row>
      <xdr:rowOff>118872</xdr:rowOff>
    </xdr:to>
    <xdr:cxnSp macro="">
      <xdr:nvCxnSpPr>
        <xdr:cNvPr id="283" name="直線コネクタ 282"/>
        <xdr:cNvCxnSpPr/>
      </xdr:nvCxnSpPr>
      <xdr:spPr>
        <a:xfrm>
          <a:off x="10388600" y="133205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79</xdr:row>
      <xdr:rowOff>93742</xdr:rowOff>
    </xdr:from>
    <xdr:ext cx="469744" cy="259045"/>
    <xdr:sp macro="" textlink="">
      <xdr:nvSpPr>
        <xdr:cNvPr id="284" name="【公営住宅】&#10;一人当たり面積平均値テキスト"/>
        <xdr:cNvSpPr txBox="1"/>
      </xdr:nvSpPr>
      <xdr:spPr>
        <a:xfrm>
          <a:off x="10515600" y="136382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115315</xdr:rowOff>
    </xdr:from>
    <xdr:to>
      <xdr:col>55</xdr:col>
      <xdr:colOff>50800</xdr:colOff>
      <xdr:row>80</xdr:row>
      <xdr:rowOff>45465</xdr:rowOff>
    </xdr:to>
    <xdr:sp macro="" textlink="">
      <xdr:nvSpPr>
        <xdr:cNvPr id="285" name="フローチャート: 判断 284"/>
        <xdr:cNvSpPr/>
      </xdr:nvSpPr>
      <xdr:spPr>
        <a:xfrm>
          <a:off x="10426700" y="1365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79</xdr:row>
      <xdr:rowOff>158750</xdr:rowOff>
    </xdr:from>
    <xdr:to>
      <xdr:col>50</xdr:col>
      <xdr:colOff>165100</xdr:colOff>
      <xdr:row>80</xdr:row>
      <xdr:rowOff>88900</xdr:rowOff>
    </xdr:to>
    <xdr:sp macro="" textlink="">
      <xdr:nvSpPr>
        <xdr:cNvPr id="286" name="フローチャート: 判断 285"/>
        <xdr:cNvSpPr/>
      </xdr:nvSpPr>
      <xdr:spPr>
        <a:xfrm>
          <a:off x="9588500" y="1370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79</xdr:row>
      <xdr:rowOff>145035</xdr:rowOff>
    </xdr:from>
    <xdr:to>
      <xdr:col>46</xdr:col>
      <xdr:colOff>38100</xdr:colOff>
      <xdr:row>80</xdr:row>
      <xdr:rowOff>75185</xdr:rowOff>
    </xdr:to>
    <xdr:sp macro="" textlink="">
      <xdr:nvSpPr>
        <xdr:cNvPr id="287" name="フローチャート: 判断 286"/>
        <xdr:cNvSpPr/>
      </xdr:nvSpPr>
      <xdr:spPr>
        <a:xfrm>
          <a:off x="8699500" y="1368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88" name="テキスト ボックス 287"/>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89" name="テキスト ボックス 288"/>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90" name="テキスト ボックス 289"/>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91" name="テキスト ボックス 290"/>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92" name="テキスト ボックス 291"/>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94742</xdr:rowOff>
    </xdr:from>
    <xdr:to>
      <xdr:col>50</xdr:col>
      <xdr:colOff>165100</xdr:colOff>
      <xdr:row>78</xdr:row>
      <xdr:rowOff>24892</xdr:rowOff>
    </xdr:to>
    <xdr:sp macro="" textlink="">
      <xdr:nvSpPr>
        <xdr:cNvPr id="293" name="楕円 292"/>
        <xdr:cNvSpPr/>
      </xdr:nvSpPr>
      <xdr:spPr>
        <a:xfrm>
          <a:off x="9588500" y="13296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77</xdr:row>
      <xdr:rowOff>151892</xdr:rowOff>
    </xdr:from>
    <xdr:to>
      <xdr:col>46</xdr:col>
      <xdr:colOff>38100</xdr:colOff>
      <xdr:row>78</xdr:row>
      <xdr:rowOff>82042</xdr:rowOff>
    </xdr:to>
    <xdr:sp macro="" textlink="">
      <xdr:nvSpPr>
        <xdr:cNvPr id="294" name="楕円 293"/>
        <xdr:cNvSpPr/>
      </xdr:nvSpPr>
      <xdr:spPr>
        <a:xfrm>
          <a:off x="8699500" y="13353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145542</xdr:rowOff>
    </xdr:from>
    <xdr:to>
      <xdr:col>50</xdr:col>
      <xdr:colOff>114300</xdr:colOff>
      <xdr:row>78</xdr:row>
      <xdr:rowOff>31242</xdr:rowOff>
    </xdr:to>
    <xdr:cxnSp macro="">
      <xdr:nvCxnSpPr>
        <xdr:cNvPr id="295" name="直線コネクタ 294"/>
        <xdr:cNvCxnSpPr/>
      </xdr:nvCxnSpPr>
      <xdr:spPr>
        <a:xfrm flipV="1">
          <a:off x="8750300" y="13347192"/>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80</xdr:row>
      <xdr:rowOff>80027</xdr:rowOff>
    </xdr:from>
    <xdr:ext cx="469744" cy="259045"/>
    <xdr:sp macro="" textlink="">
      <xdr:nvSpPr>
        <xdr:cNvPr id="296" name="n_1aveValue【公営住宅】&#10;一人当たり面積"/>
        <xdr:cNvSpPr txBox="1"/>
      </xdr:nvSpPr>
      <xdr:spPr>
        <a:xfrm>
          <a:off x="9391727" y="13796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80</xdr:row>
      <xdr:rowOff>66312</xdr:rowOff>
    </xdr:from>
    <xdr:ext cx="469744" cy="259045"/>
    <xdr:sp macro="" textlink="">
      <xdr:nvSpPr>
        <xdr:cNvPr id="297" name="n_2aveValue【公営住宅】&#10;一人当たり面積"/>
        <xdr:cNvSpPr txBox="1"/>
      </xdr:nvSpPr>
      <xdr:spPr>
        <a:xfrm>
          <a:off x="8515427" y="13782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41419</xdr:rowOff>
    </xdr:from>
    <xdr:ext cx="469744" cy="259045"/>
    <xdr:sp macro="" textlink="">
      <xdr:nvSpPr>
        <xdr:cNvPr id="298" name="n_1mainValue【公営住宅】&#10;一人当たり面積"/>
        <xdr:cNvSpPr txBox="1"/>
      </xdr:nvSpPr>
      <xdr:spPr>
        <a:xfrm>
          <a:off x="9391727" y="13071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98569</xdr:rowOff>
    </xdr:from>
    <xdr:ext cx="469744" cy="259045"/>
    <xdr:sp macro="" textlink="">
      <xdr:nvSpPr>
        <xdr:cNvPr id="299" name="n_2mainValue【公営住宅】&#10;一人当たり面積"/>
        <xdr:cNvSpPr txBox="1"/>
      </xdr:nvSpPr>
      <xdr:spPr>
        <a:xfrm>
          <a:off x="8515427" y="13128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00" name="正方形/長方形 299"/>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0</xdr:colOff>
      <xdr:row>94</xdr:row>
      <xdr:rowOff>165100</xdr:rowOff>
    </xdr:from>
    <xdr:to>
      <xdr:col>12</xdr:col>
      <xdr:colOff>0</xdr:colOff>
      <xdr:row>96</xdr:row>
      <xdr:rowOff>76200</xdr:rowOff>
    </xdr:to>
    <xdr:sp macro="" textlink="">
      <xdr:nvSpPr>
        <xdr:cNvPr id="301" name="正方形/長方形 300"/>
        <xdr:cNvSpPr/>
      </xdr:nvSpPr>
      <xdr:spPr>
        <a:xfrm>
          <a:off x="76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xdr:col>
      <xdr:colOff>0</xdr:colOff>
      <xdr:row>96</xdr:row>
      <xdr:rowOff>25400</xdr:rowOff>
    </xdr:from>
    <xdr:to>
      <xdr:col>12</xdr:col>
      <xdr:colOff>0</xdr:colOff>
      <xdr:row>97</xdr:row>
      <xdr:rowOff>107950</xdr:rowOff>
    </xdr:to>
    <xdr:sp macro="" textlink="">
      <xdr:nvSpPr>
        <xdr:cNvPr id="302" name="正方形/長方形 301"/>
        <xdr:cNvSpPr/>
      </xdr:nvSpPr>
      <xdr:spPr>
        <a:xfrm>
          <a:off x="76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127000</xdr:colOff>
      <xdr:row>94</xdr:row>
      <xdr:rowOff>165100</xdr:rowOff>
    </xdr:from>
    <xdr:to>
      <xdr:col>18</xdr:col>
      <xdr:colOff>127000</xdr:colOff>
      <xdr:row>96</xdr:row>
      <xdr:rowOff>76200</xdr:rowOff>
    </xdr:to>
    <xdr:sp macro="" textlink="">
      <xdr:nvSpPr>
        <xdr:cNvPr id="303" name="正方形/長方形 302"/>
        <xdr:cNvSpPr/>
      </xdr:nvSpPr>
      <xdr:spPr>
        <a:xfrm>
          <a:off x="20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xdr:col>
      <xdr:colOff>127000</xdr:colOff>
      <xdr:row>96</xdr:row>
      <xdr:rowOff>25400</xdr:rowOff>
    </xdr:from>
    <xdr:to>
      <xdr:col>18</xdr:col>
      <xdr:colOff>127000</xdr:colOff>
      <xdr:row>97</xdr:row>
      <xdr:rowOff>107950</xdr:rowOff>
    </xdr:to>
    <xdr:sp macro="" textlink="">
      <xdr:nvSpPr>
        <xdr:cNvPr id="304" name="正方形/長方形 303"/>
        <xdr:cNvSpPr/>
      </xdr:nvSpPr>
      <xdr:spPr>
        <a:xfrm>
          <a:off x="20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05" name="正方形/長方形 304"/>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06" name="テキスト ボックス 305"/>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07" name="直線コネクタ 306"/>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108</xdr:row>
      <xdr:rowOff>76200</xdr:rowOff>
    </xdr:from>
    <xdr:to>
      <xdr:col>28</xdr:col>
      <xdr:colOff>114300</xdr:colOff>
      <xdr:row>108</xdr:row>
      <xdr:rowOff>76200</xdr:rowOff>
    </xdr:to>
    <xdr:cxnSp macro="">
      <xdr:nvCxnSpPr>
        <xdr:cNvPr id="308" name="直線コネクタ 307"/>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107</xdr:row>
      <xdr:rowOff>105427</xdr:rowOff>
    </xdr:from>
    <xdr:ext cx="338939" cy="259045"/>
    <xdr:sp macro="" textlink="">
      <xdr:nvSpPr>
        <xdr:cNvPr id="309" name="テキスト ボックス 308"/>
        <xdr:cNvSpPr txBox="1"/>
      </xdr:nvSpPr>
      <xdr:spPr>
        <a:xfrm>
          <a:off x="423061" y="184505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10" name="直線コネクタ 309"/>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11" name="テキスト ボックス 310"/>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12" name="直線コネクタ 311"/>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13" name="テキスト ボックス 312"/>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14" name="直線コネクタ 313"/>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15" name="テキスト ボックス 314"/>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16" name="直線コネクタ 315"/>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17" name="テキスト ボックス 316"/>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18"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100</xdr:row>
      <xdr:rowOff>48261</xdr:rowOff>
    </xdr:from>
    <xdr:to>
      <xdr:col>20</xdr:col>
      <xdr:colOff>38100</xdr:colOff>
      <xdr:row>100</xdr:row>
      <xdr:rowOff>149861</xdr:rowOff>
    </xdr:to>
    <xdr:sp macro="" textlink="">
      <xdr:nvSpPr>
        <xdr:cNvPr id="319" name="フローチャート: 判断 318"/>
        <xdr:cNvSpPr/>
      </xdr:nvSpPr>
      <xdr:spPr>
        <a:xfrm>
          <a:off x="3746500" y="17193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2539</xdr:rowOff>
    </xdr:from>
    <xdr:to>
      <xdr:col>15</xdr:col>
      <xdr:colOff>101600</xdr:colOff>
      <xdr:row>102</xdr:row>
      <xdr:rowOff>104139</xdr:rowOff>
    </xdr:to>
    <xdr:sp macro="" textlink="">
      <xdr:nvSpPr>
        <xdr:cNvPr id="320" name="フローチャート: 判断 319"/>
        <xdr:cNvSpPr/>
      </xdr:nvSpPr>
      <xdr:spPr>
        <a:xfrm>
          <a:off x="2857500" y="17490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21" name="テキスト ボックス 320"/>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22" name="テキスト ボックス 321"/>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23" name="テキスト ボックス 322"/>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24" name="テキスト ボックス 323"/>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5" name="テキスト ボックス 324"/>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32258</xdr:rowOff>
    </xdr:from>
    <xdr:to>
      <xdr:col>20</xdr:col>
      <xdr:colOff>38100</xdr:colOff>
      <xdr:row>102</xdr:row>
      <xdr:rowOff>133858</xdr:rowOff>
    </xdr:to>
    <xdr:sp macro="" textlink="">
      <xdr:nvSpPr>
        <xdr:cNvPr id="326" name="楕円 325"/>
        <xdr:cNvSpPr/>
      </xdr:nvSpPr>
      <xdr:spPr>
        <a:xfrm>
          <a:off x="3746500" y="17520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77978</xdr:rowOff>
    </xdr:from>
    <xdr:to>
      <xdr:col>15</xdr:col>
      <xdr:colOff>101600</xdr:colOff>
      <xdr:row>103</xdr:row>
      <xdr:rowOff>8128</xdr:rowOff>
    </xdr:to>
    <xdr:sp macro="" textlink="">
      <xdr:nvSpPr>
        <xdr:cNvPr id="327" name="楕円 326"/>
        <xdr:cNvSpPr/>
      </xdr:nvSpPr>
      <xdr:spPr>
        <a:xfrm>
          <a:off x="2857500" y="17565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83058</xdr:rowOff>
    </xdr:from>
    <xdr:to>
      <xdr:col>19</xdr:col>
      <xdr:colOff>177800</xdr:colOff>
      <xdr:row>102</xdr:row>
      <xdr:rowOff>128778</xdr:rowOff>
    </xdr:to>
    <xdr:cxnSp macro="">
      <xdr:nvCxnSpPr>
        <xdr:cNvPr id="328" name="直線コネクタ 327"/>
        <xdr:cNvCxnSpPr/>
      </xdr:nvCxnSpPr>
      <xdr:spPr>
        <a:xfrm flipV="1">
          <a:off x="2908300" y="1757095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98</xdr:row>
      <xdr:rowOff>166388</xdr:rowOff>
    </xdr:from>
    <xdr:ext cx="405111" cy="259045"/>
    <xdr:sp macro="" textlink="">
      <xdr:nvSpPr>
        <xdr:cNvPr id="329" name="n_1aveValue【港湾・漁港】&#10;有形固定資産減価償却率"/>
        <xdr:cNvSpPr txBox="1"/>
      </xdr:nvSpPr>
      <xdr:spPr>
        <a:xfrm>
          <a:off x="3582044" y="16968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120666</xdr:rowOff>
    </xdr:from>
    <xdr:ext cx="405111" cy="259045"/>
    <xdr:sp macro="" textlink="">
      <xdr:nvSpPr>
        <xdr:cNvPr id="330" name="n_2aveValue【港湾・漁港】&#10;有形固定資産減価償却率"/>
        <xdr:cNvSpPr txBox="1"/>
      </xdr:nvSpPr>
      <xdr:spPr>
        <a:xfrm>
          <a:off x="2705744" y="17265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124985</xdr:rowOff>
    </xdr:from>
    <xdr:ext cx="405111" cy="259045"/>
    <xdr:sp macro="" textlink="">
      <xdr:nvSpPr>
        <xdr:cNvPr id="331" name="n_1mainValue【港湾・漁港】&#10;有形固定資産減価償却率"/>
        <xdr:cNvSpPr txBox="1"/>
      </xdr:nvSpPr>
      <xdr:spPr>
        <a:xfrm>
          <a:off x="3582044" y="17612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170705</xdr:rowOff>
    </xdr:from>
    <xdr:ext cx="405111" cy="259045"/>
    <xdr:sp macro="" textlink="">
      <xdr:nvSpPr>
        <xdr:cNvPr id="332" name="n_2mainValue【港湾・漁港】&#10;有形固定資産減価償却率"/>
        <xdr:cNvSpPr txBox="1"/>
      </xdr:nvSpPr>
      <xdr:spPr>
        <a:xfrm>
          <a:off x="2705744" y="17658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3" name="正方形/長方形 33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34</xdr:col>
      <xdr:colOff>127000</xdr:colOff>
      <xdr:row>94</xdr:row>
      <xdr:rowOff>165100</xdr:rowOff>
    </xdr:from>
    <xdr:to>
      <xdr:col>42</xdr:col>
      <xdr:colOff>127000</xdr:colOff>
      <xdr:row>96</xdr:row>
      <xdr:rowOff>76200</xdr:rowOff>
    </xdr:to>
    <xdr:sp macro="" textlink="">
      <xdr:nvSpPr>
        <xdr:cNvPr id="334" name="正方形/長方形 333"/>
        <xdr:cNvSpPr/>
      </xdr:nvSpPr>
      <xdr:spPr>
        <a:xfrm>
          <a:off x="660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34</xdr:col>
      <xdr:colOff>127000</xdr:colOff>
      <xdr:row>96</xdr:row>
      <xdr:rowOff>25400</xdr:rowOff>
    </xdr:from>
    <xdr:to>
      <xdr:col>42</xdr:col>
      <xdr:colOff>127000</xdr:colOff>
      <xdr:row>97</xdr:row>
      <xdr:rowOff>107950</xdr:rowOff>
    </xdr:to>
    <xdr:sp macro="" textlink="">
      <xdr:nvSpPr>
        <xdr:cNvPr id="335" name="正方形/長方形 334"/>
        <xdr:cNvSpPr/>
      </xdr:nvSpPr>
      <xdr:spPr>
        <a:xfrm>
          <a:off x="660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63500</xdr:colOff>
      <xdr:row>94</xdr:row>
      <xdr:rowOff>165100</xdr:rowOff>
    </xdr:from>
    <xdr:to>
      <xdr:col>49</xdr:col>
      <xdr:colOff>63500</xdr:colOff>
      <xdr:row>96</xdr:row>
      <xdr:rowOff>76200</xdr:rowOff>
    </xdr:to>
    <xdr:sp macro="" textlink="">
      <xdr:nvSpPr>
        <xdr:cNvPr id="336" name="正方形/長方形 335"/>
        <xdr:cNvSpPr/>
      </xdr:nvSpPr>
      <xdr:spPr>
        <a:xfrm>
          <a:off x="78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41</xdr:col>
      <xdr:colOff>63500</xdr:colOff>
      <xdr:row>96</xdr:row>
      <xdr:rowOff>25400</xdr:rowOff>
    </xdr:from>
    <xdr:to>
      <xdr:col>49</xdr:col>
      <xdr:colOff>63500</xdr:colOff>
      <xdr:row>97</xdr:row>
      <xdr:rowOff>107950</xdr:rowOff>
    </xdr:to>
    <xdr:sp macro="" textlink="">
      <xdr:nvSpPr>
        <xdr:cNvPr id="337" name="正方形/長方形 336"/>
        <xdr:cNvSpPr/>
      </xdr:nvSpPr>
      <xdr:spPr>
        <a:xfrm>
          <a:off x="78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8" name="正方形/長方形 337"/>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39" name="テキスト ボックス 338"/>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0" name="直線コネクタ 339"/>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41" name="直線コネクタ 340"/>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342" name="テキスト ボックス 341"/>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43" name="直線コネクタ 342"/>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104</xdr:row>
      <xdr:rowOff>162577</xdr:rowOff>
    </xdr:from>
    <xdr:ext cx="595419" cy="259045"/>
    <xdr:sp macro="" textlink="">
      <xdr:nvSpPr>
        <xdr:cNvPr id="344" name="テキスト ボックス 343"/>
        <xdr:cNvSpPr txBox="1"/>
      </xdr:nvSpPr>
      <xdr:spPr>
        <a:xfrm>
          <a:off x="6008581" y="1799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45" name="直線コネクタ 344"/>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102</xdr:row>
      <xdr:rowOff>48277</xdr:rowOff>
    </xdr:from>
    <xdr:ext cx="595419" cy="259045"/>
    <xdr:sp macro="" textlink="">
      <xdr:nvSpPr>
        <xdr:cNvPr id="346" name="テキスト ボックス 345"/>
        <xdr:cNvSpPr txBox="1"/>
      </xdr:nvSpPr>
      <xdr:spPr>
        <a:xfrm>
          <a:off x="6008581" y="1753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47" name="直線コネクタ 346"/>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99</xdr:row>
      <xdr:rowOff>105427</xdr:rowOff>
    </xdr:from>
    <xdr:ext cx="595419" cy="259045"/>
    <xdr:sp macro="" textlink="">
      <xdr:nvSpPr>
        <xdr:cNvPr id="348" name="テキスト ボックス 347"/>
        <xdr:cNvSpPr txBox="1"/>
      </xdr:nvSpPr>
      <xdr:spPr>
        <a:xfrm>
          <a:off x="6008581" y="1707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49" name="直線コネクタ 348"/>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162577</xdr:rowOff>
    </xdr:from>
    <xdr:ext cx="595419" cy="259045"/>
    <xdr:sp macro="" textlink="">
      <xdr:nvSpPr>
        <xdr:cNvPr id="350" name="テキスト ボックス 349"/>
        <xdr:cNvSpPr txBox="1"/>
      </xdr:nvSpPr>
      <xdr:spPr>
        <a:xfrm>
          <a:off x="6008581" y="1662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1"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99</xdr:row>
      <xdr:rowOff>82378</xdr:rowOff>
    </xdr:from>
    <xdr:to>
      <xdr:col>50</xdr:col>
      <xdr:colOff>165100</xdr:colOff>
      <xdr:row>100</xdr:row>
      <xdr:rowOff>12528</xdr:rowOff>
    </xdr:to>
    <xdr:sp macro="" textlink="">
      <xdr:nvSpPr>
        <xdr:cNvPr id="352" name="フローチャート: 判断 351"/>
        <xdr:cNvSpPr/>
      </xdr:nvSpPr>
      <xdr:spPr>
        <a:xfrm>
          <a:off x="9588500" y="17055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100</xdr:row>
      <xdr:rowOff>97203</xdr:rowOff>
    </xdr:from>
    <xdr:to>
      <xdr:col>46</xdr:col>
      <xdr:colOff>38100</xdr:colOff>
      <xdr:row>101</xdr:row>
      <xdr:rowOff>27353</xdr:rowOff>
    </xdr:to>
    <xdr:sp macro="" textlink="">
      <xdr:nvSpPr>
        <xdr:cNvPr id="353" name="フローチャート: 判断 352"/>
        <xdr:cNvSpPr/>
      </xdr:nvSpPr>
      <xdr:spPr>
        <a:xfrm>
          <a:off x="8699500" y="17242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54" name="テキスト ボックス 35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55" name="テキスト ボックス 35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56" name="テキスト ボックス 35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57" name="テキスト ボックス 35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58" name="テキスト ボックス 35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129777</xdr:rowOff>
    </xdr:from>
    <xdr:to>
      <xdr:col>50</xdr:col>
      <xdr:colOff>165100</xdr:colOff>
      <xdr:row>107</xdr:row>
      <xdr:rowOff>59927</xdr:rowOff>
    </xdr:to>
    <xdr:sp macro="" textlink="">
      <xdr:nvSpPr>
        <xdr:cNvPr id="359" name="楕円 358"/>
        <xdr:cNvSpPr/>
      </xdr:nvSpPr>
      <xdr:spPr>
        <a:xfrm>
          <a:off x="9588500" y="18303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133725</xdr:rowOff>
    </xdr:from>
    <xdr:to>
      <xdr:col>46</xdr:col>
      <xdr:colOff>38100</xdr:colOff>
      <xdr:row>107</xdr:row>
      <xdr:rowOff>63875</xdr:rowOff>
    </xdr:to>
    <xdr:sp macro="" textlink="">
      <xdr:nvSpPr>
        <xdr:cNvPr id="360" name="楕円 359"/>
        <xdr:cNvSpPr/>
      </xdr:nvSpPr>
      <xdr:spPr>
        <a:xfrm>
          <a:off x="8699500" y="18307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9127</xdr:rowOff>
    </xdr:from>
    <xdr:to>
      <xdr:col>50</xdr:col>
      <xdr:colOff>114300</xdr:colOff>
      <xdr:row>107</xdr:row>
      <xdr:rowOff>13075</xdr:rowOff>
    </xdr:to>
    <xdr:cxnSp macro="">
      <xdr:nvCxnSpPr>
        <xdr:cNvPr id="361" name="直線コネクタ 360"/>
        <xdr:cNvCxnSpPr/>
      </xdr:nvCxnSpPr>
      <xdr:spPr>
        <a:xfrm flipV="1">
          <a:off x="8750300" y="18354277"/>
          <a:ext cx="889000" cy="3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98</xdr:row>
      <xdr:rowOff>29055</xdr:rowOff>
    </xdr:from>
    <xdr:ext cx="599010" cy="259045"/>
    <xdr:sp macro="" textlink="">
      <xdr:nvSpPr>
        <xdr:cNvPr id="362" name="n_1aveValue【港湾・漁港】&#10;一人当たり有形固定資産（償却資産）額"/>
        <xdr:cNvSpPr txBox="1"/>
      </xdr:nvSpPr>
      <xdr:spPr>
        <a:xfrm>
          <a:off x="9327095" y="16831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99</xdr:row>
      <xdr:rowOff>43880</xdr:rowOff>
    </xdr:from>
    <xdr:ext cx="599010" cy="259045"/>
    <xdr:sp macro="" textlink="">
      <xdr:nvSpPr>
        <xdr:cNvPr id="363" name="n_2aveValue【港湾・漁港】&#10;一人当たり有形固定資産（償却資産）額"/>
        <xdr:cNvSpPr txBox="1"/>
      </xdr:nvSpPr>
      <xdr:spPr>
        <a:xfrm>
          <a:off x="8450795" y="17017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107</xdr:row>
      <xdr:rowOff>51054</xdr:rowOff>
    </xdr:from>
    <xdr:ext cx="599010" cy="259045"/>
    <xdr:sp macro="" textlink="">
      <xdr:nvSpPr>
        <xdr:cNvPr id="364" name="n_1mainValue【港湾・漁港】&#10;一人当たり有形固定資産（償却資産）額"/>
        <xdr:cNvSpPr txBox="1"/>
      </xdr:nvSpPr>
      <xdr:spPr>
        <a:xfrm>
          <a:off x="9327095" y="18396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107</xdr:row>
      <xdr:rowOff>55002</xdr:rowOff>
    </xdr:from>
    <xdr:ext cx="599010" cy="259045"/>
    <xdr:sp macro="" textlink="">
      <xdr:nvSpPr>
        <xdr:cNvPr id="365" name="n_2mainValue【港湾・漁港】&#10;一人当たり有形固定資産（償却資産）額"/>
        <xdr:cNvSpPr txBox="1"/>
      </xdr:nvSpPr>
      <xdr:spPr>
        <a:xfrm>
          <a:off x="8450795" y="18400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66" name="正方形/長方形 36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7" name="正方形/長方形 366"/>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8" name="正方形/長方形 367"/>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9" name="正方形/長方形 368"/>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70" name="正方形/長方形 369"/>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71" name="正方形/長方形 370"/>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72" name="正方形/長方形 371"/>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3" name="正方形/長方形 372"/>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4" name="テキスト ボックス 373"/>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5" name="直線コネクタ 374"/>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76" name="テキスト ボックス 375"/>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77" name="直線コネクタ 376"/>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78" name="テキスト ボックス 377"/>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79" name="直線コネクタ 378"/>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80" name="テキスト ボックス 379"/>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81" name="直線コネクタ 380"/>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82" name="テキスト ボックス 381"/>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83" name="直線コネクタ 382"/>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84" name="テキスト ボックス 383"/>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85" name="直線コネクタ 384"/>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86" name="テキスト ボックス 385"/>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7" name="直線コネクタ 38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8" name="テキスト ボックス 387"/>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9"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91440</xdr:rowOff>
    </xdr:from>
    <xdr:to>
      <xdr:col>85</xdr:col>
      <xdr:colOff>126364</xdr:colOff>
      <xdr:row>42</xdr:row>
      <xdr:rowOff>131445</xdr:rowOff>
    </xdr:to>
    <xdr:cxnSp macro="">
      <xdr:nvCxnSpPr>
        <xdr:cNvPr id="390" name="直線コネクタ 389"/>
        <xdr:cNvCxnSpPr/>
      </xdr:nvCxnSpPr>
      <xdr:spPr>
        <a:xfrm flipV="1">
          <a:off x="16318864" y="5749290"/>
          <a:ext cx="0" cy="15830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135272</xdr:rowOff>
    </xdr:from>
    <xdr:ext cx="405111" cy="259045"/>
    <xdr:sp macro="" textlink="">
      <xdr:nvSpPr>
        <xdr:cNvPr id="391" name="【認定こども園・幼稚園・保育所】&#10;有形固定資産減価償却率最小値テキスト"/>
        <xdr:cNvSpPr txBox="1"/>
      </xdr:nvSpPr>
      <xdr:spPr>
        <a:xfrm>
          <a:off x="16357600" y="7336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131445</xdr:rowOff>
    </xdr:from>
    <xdr:to>
      <xdr:col>86</xdr:col>
      <xdr:colOff>25400</xdr:colOff>
      <xdr:row>42</xdr:row>
      <xdr:rowOff>131445</xdr:rowOff>
    </xdr:to>
    <xdr:cxnSp macro="">
      <xdr:nvCxnSpPr>
        <xdr:cNvPr id="392" name="直線コネクタ 391"/>
        <xdr:cNvCxnSpPr/>
      </xdr:nvCxnSpPr>
      <xdr:spPr>
        <a:xfrm>
          <a:off x="16230600" y="7332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38117</xdr:rowOff>
    </xdr:from>
    <xdr:ext cx="405111" cy="259045"/>
    <xdr:sp macro="" textlink="">
      <xdr:nvSpPr>
        <xdr:cNvPr id="393" name="【認定こども園・幼稚園・保育所】&#10;有形固定資産減価償却率最大値テキスト"/>
        <xdr:cNvSpPr txBox="1"/>
      </xdr:nvSpPr>
      <xdr:spPr>
        <a:xfrm>
          <a:off x="16357600" y="5524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91440</xdr:rowOff>
    </xdr:from>
    <xdr:to>
      <xdr:col>86</xdr:col>
      <xdr:colOff>25400</xdr:colOff>
      <xdr:row>33</xdr:row>
      <xdr:rowOff>91440</xdr:rowOff>
    </xdr:to>
    <xdr:cxnSp macro="">
      <xdr:nvCxnSpPr>
        <xdr:cNvPr id="394" name="直線コネクタ 393"/>
        <xdr:cNvCxnSpPr/>
      </xdr:nvCxnSpPr>
      <xdr:spPr>
        <a:xfrm>
          <a:off x="16230600" y="5749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140987</xdr:rowOff>
    </xdr:from>
    <xdr:ext cx="405111" cy="259045"/>
    <xdr:sp macro="" textlink="">
      <xdr:nvSpPr>
        <xdr:cNvPr id="395" name="【認定こども園・幼稚園・保育所】&#10;有形固定資産減価償却率平均値テキスト"/>
        <xdr:cNvSpPr txBox="1"/>
      </xdr:nvSpPr>
      <xdr:spPr>
        <a:xfrm>
          <a:off x="16357600" y="66560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162560</xdr:rowOff>
    </xdr:from>
    <xdr:to>
      <xdr:col>85</xdr:col>
      <xdr:colOff>177800</xdr:colOff>
      <xdr:row>39</xdr:row>
      <xdr:rowOff>92710</xdr:rowOff>
    </xdr:to>
    <xdr:sp macro="" textlink="">
      <xdr:nvSpPr>
        <xdr:cNvPr id="396" name="フローチャート: 判断 395"/>
        <xdr:cNvSpPr/>
      </xdr:nvSpPr>
      <xdr:spPr>
        <a:xfrm>
          <a:off x="162687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4445</xdr:rowOff>
    </xdr:from>
    <xdr:to>
      <xdr:col>81</xdr:col>
      <xdr:colOff>101600</xdr:colOff>
      <xdr:row>38</xdr:row>
      <xdr:rowOff>106045</xdr:rowOff>
    </xdr:to>
    <xdr:sp macro="" textlink="">
      <xdr:nvSpPr>
        <xdr:cNvPr id="397" name="フローチャート: 判断 396"/>
        <xdr:cNvSpPr/>
      </xdr:nvSpPr>
      <xdr:spPr>
        <a:xfrm>
          <a:off x="15430500" y="651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166370</xdr:rowOff>
    </xdr:from>
    <xdr:to>
      <xdr:col>76</xdr:col>
      <xdr:colOff>165100</xdr:colOff>
      <xdr:row>37</xdr:row>
      <xdr:rowOff>96520</xdr:rowOff>
    </xdr:to>
    <xdr:sp macro="" textlink="">
      <xdr:nvSpPr>
        <xdr:cNvPr id="398" name="フローチャート: 判断 397"/>
        <xdr:cNvSpPr/>
      </xdr:nvSpPr>
      <xdr:spPr>
        <a:xfrm>
          <a:off x="14541500" y="633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9" name="テキスト ボックス 398"/>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00" name="テキスト ボックス 399"/>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1" name="テキスト ボックス 400"/>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2" name="テキスト ボックス 401"/>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3" name="テキスト ボックス 402"/>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107315</xdr:rowOff>
    </xdr:from>
    <xdr:to>
      <xdr:col>81</xdr:col>
      <xdr:colOff>101600</xdr:colOff>
      <xdr:row>39</xdr:row>
      <xdr:rowOff>37465</xdr:rowOff>
    </xdr:to>
    <xdr:sp macro="" textlink="">
      <xdr:nvSpPr>
        <xdr:cNvPr id="404" name="楕円 403"/>
        <xdr:cNvSpPr/>
      </xdr:nvSpPr>
      <xdr:spPr>
        <a:xfrm>
          <a:off x="15430500" y="662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39</xdr:row>
      <xdr:rowOff>12065</xdr:rowOff>
    </xdr:from>
    <xdr:to>
      <xdr:col>76</xdr:col>
      <xdr:colOff>165100</xdr:colOff>
      <xdr:row>39</xdr:row>
      <xdr:rowOff>113665</xdr:rowOff>
    </xdr:to>
    <xdr:sp macro="" textlink="">
      <xdr:nvSpPr>
        <xdr:cNvPr id="405" name="楕円 404"/>
        <xdr:cNvSpPr/>
      </xdr:nvSpPr>
      <xdr:spPr>
        <a:xfrm>
          <a:off x="14541500" y="669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158115</xdr:rowOff>
    </xdr:from>
    <xdr:to>
      <xdr:col>81</xdr:col>
      <xdr:colOff>50800</xdr:colOff>
      <xdr:row>39</xdr:row>
      <xdr:rowOff>62865</xdr:rowOff>
    </xdr:to>
    <xdr:cxnSp macro="">
      <xdr:nvCxnSpPr>
        <xdr:cNvPr id="406" name="直線コネクタ 405"/>
        <xdr:cNvCxnSpPr/>
      </xdr:nvCxnSpPr>
      <xdr:spPr>
        <a:xfrm flipV="1">
          <a:off x="14592300" y="667321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122572</xdr:rowOff>
    </xdr:from>
    <xdr:ext cx="405111" cy="259045"/>
    <xdr:sp macro="" textlink="">
      <xdr:nvSpPr>
        <xdr:cNvPr id="407" name="n_1aveValue【認定こども園・幼稚園・保育所】&#10;有形固定資産減価償却率"/>
        <xdr:cNvSpPr txBox="1"/>
      </xdr:nvSpPr>
      <xdr:spPr>
        <a:xfrm>
          <a:off x="15266044" y="629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113047</xdr:rowOff>
    </xdr:from>
    <xdr:ext cx="405111" cy="259045"/>
    <xdr:sp macro="" textlink="">
      <xdr:nvSpPr>
        <xdr:cNvPr id="408" name="n_2aveValue【認定こども園・幼稚園・保育所】&#10;有形固定資産減価償却率"/>
        <xdr:cNvSpPr txBox="1"/>
      </xdr:nvSpPr>
      <xdr:spPr>
        <a:xfrm>
          <a:off x="14389744"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28592</xdr:rowOff>
    </xdr:from>
    <xdr:ext cx="405111" cy="259045"/>
    <xdr:sp macro="" textlink="">
      <xdr:nvSpPr>
        <xdr:cNvPr id="409" name="n_1mainValue【認定こども園・幼稚園・保育所】&#10;有形固定資産減価償却率"/>
        <xdr:cNvSpPr txBox="1"/>
      </xdr:nvSpPr>
      <xdr:spPr>
        <a:xfrm>
          <a:off x="15266044" y="6715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104792</xdr:rowOff>
    </xdr:from>
    <xdr:ext cx="405111" cy="259045"/>
    <xdr:sp macro="" textlink="">
      <xdr:nvSpPr>
        <xdr:cNvPr id="410" name="n_2mainValue【認定こども園・幼稚園・保育所】&#10;有形固定資産減価償却率"/>
        <xdr:cNvSpPr txBox="1"/>
      </xdr:nvSpPr>
      <xdr:spPr>
        <a:xfrm>
          <a:off x="14389744" y="6791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1" name="正方形/長方形 410"/>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2" name="正方形/長方形 411"/>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3" name="正方形/長方形 412"/>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14" name="正方形/長方形 413"/>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15" name="正方形/長方形 414"/>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16" name="正方形/長方形 415"/>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17" name="正方形/長方形 416"/>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18" name="正方形/長方形 417"/>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19" name="テキスト ボックス 418"/>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0" name="直線コネクタ 419"/>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21" name="直線コネクタ 420"/>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22" name="テキスト ボックス 421"/>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23" name="直線コネクタ 422"/>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24" name="テキスト ボックス 423"/>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25" name="直線コネクタ 424"/>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26" name="テキスト ボックス 425"/>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27" name="直線コネクタ 426"/>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28" name="テキスト ボックス 427"/>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29" name="直線コネクタ 428"/>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30" name="テキスト ボックス 429"/>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1" name="直線コネクタ 43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32" name="テキスト ボックス 431"/>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33"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41910</xdr:rowOff>
    </xdr:from>
    <xdr:to>
      <xdr:col>116</xdr:col>
      <xdr:colOff>62864</xdr:colOff>
      <xdr:row>40</xdr:row>
      <xdr:rowOff>114300</xdr:rowOff>
    </xdr:to>
    <xdr:cxnSp macro="">
      <xdr:nvCxnSpPr>
        <xdr:cNvPr id="434" name="直線コネクタ 433"/>
        <xdr:cNvCxnSpPr/>
      </xdr:nvCxnSpPr>
      <xdr:spPr>
        <a:xfrm flipV="1">
          <a:off x="22160864" y="5699760"/>
          <a:ext cx="0" cy="1272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118127</xdr:rowOff>
    </xdr:from>
    <xdr:ext cx="469744" cy="259045"/>
    <xdr:sp macro="" textlink="">
      <xdr:nvSpPr>
        <xdr:cNvPr id="435" name="【認定こども園・幼稚園・保育所】&#10;一人当たり面積最小値テキスト"/>
        <xdr:cNvSpPr txBox="1"/>
      </xdr:nvSpPr>
      <xdr:spPr>
        <a:xfrm>
          <a:off x="22199600" y="6976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40</xdr:row>
      <xdr:rowOff>114300</xdr:rowOff>
    </xdr:from>
    <xdr:to>
      <xdr:col>116</xdr:col>
      <xdr:colOff>152400</xdr:colOff>
      <xdr:row>40</xdr:row>
      <xdr:rowOff>114300</xdr:rowOff>
    </xdr:to>
    <xdr:cxnSp macro="">
      <xdr:nvCxnSpPr>
        <xdr:cNvPr id="436" name="直線コネクタ 435"/>
        <xdr:cNvCxnSpPr/>
      </xdr:nvCxnSpPr>
      <xdr:spPr>
        <a:xfrm>
          <a:off x="22072600" y="6972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160037</xdr:rowOff>
    </xdr:from>
    <xdr:ext cx="469744" cy="259045"/>
    <xdr:sp macro="" textlink="">
      <xdr:nvSpPr>
        <xdr:cNvPr id="437" name="【認定こども園・幼稚園・保育所】&#10;一人当たり面積最大値テキスト"/>
        <xdr:cNvSpPr txBox="1"/>
      </xdr:nvSpPr>
      <xdr:spPr>
        <a:xfrm>
          <a:off x="22199600" y="5474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41910</xdr:rowOff>
    </xdr:from>
    <xdr:to>
      <xdr:col>116</xdr:col>
      <xdr:colOff>152400</xdr:colOff>
      <xdr:row>33</xdr:row>
      <xdr:rowOff>41910</xdr:rowOff>
    </xdr:to>
    <xdr:cxnSp macro="">
      <xdr:nvCxnSpPr>
        <xdr:cNvPr id="438" name="直線コネクタ 437"/>
        <xdr:cNvCxnSpPr/>
      </xdr:nvCxnSpPr>
      <xdr:spPr>
        <a:xfrm>
          <a:off x="22072600" y="569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83837</xdr:rowOff>
    </xdr:from>
    <xdr:ext cx="469744" cy="259045"/>
    <xdr:sp macro="" textlink="">
      <xdr:nvSpPr>
        <xdr:cNvPr id="439" name="【認定こども園・幼稚園・保育所】&#10;一人当たり面積平均値テキスト"/>
        <xdr:cNvSpPr txBox="1"/>
      </xdr:nvSpPr>
      <xdr:spPr>
        <a:xfrm>
          <a:off x="22199600" y="62560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105410</xdr:rowOff>
    </xdr:from>
    <xdr:to>
      <xdr:col>116</xdr:col>
      <xdr:colOff>114300</xdr:colOff>
      <xdr:row>37</xdr:row>
      <xdr:rowOff>35560</xdr:rowOff>
    </xdr:to>
    <xdr:sp macro="" textlink="">
      <xdr:nvSpPr>
        <xdr:cNvPr id="440" name="フローチャート: 判断 439"/>
        <xdr:cNvSpPr/>
      </xdr:nvSpPr>
      <xdr:spPr>
        <a:xfrm>
          <a:off x="22110700" y="627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36</xdr:row>
      <xdr:rowOff>154940</xdr:rowOff>
    </xdr:from>
    <xdr:to>
      <xdr:col>112</xdr:col>
      <xdr:colOff>38100</xdr:colOff>
      <xdr:row>37</xdr:row>
      <xdr:rowOff>85090</xdr:rowOff>
    </xdr:to>
    <xdr:sp macro="" textlink="">
      <xdr:nvSpPr>
        <xdr:cNvPr id="441" name="フローチャート: 判断 440"/>
        <xdr:cNvSpPr/>
      </xdr:nvSpPr>
      <xdr:spPr>
        <a:xfrm>
          <a:off x="21272500" y="632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36830</xdr:rowOff>
    </xdr:from>
    <xdr:to>
      <xdr:col>107</xdr:col>
      <xdr:colOff>101600</xdr:colOff>
      <xdr:row>37</xdr:row>
      <xdr:rowOff>138430</xdr:rowOff>
    </xdr:to>
    <xdr:sp macro="" textlink="">
      <xdr:nvSpPr>
        <xdr:cNvPr id="442" name="フローチャート: 判断 441"/>
        <xdr:cNvSpPr/>
      </xdr:nvSpPr>
      <xdr:spPr>
        <a:xfrm>
          <a:off x="20383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43" name="テキスト ボックス 442"/>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44" name="テキスト ボックス 443"/>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45" name="テキスト ボックス 444"/>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46" name="テキスト ボックス 445"/>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47" name="テキスト ボックス 446"/>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132080</xdr:rowOff>
    </xdr:from>
    <xdr:to>
      <xdr:col>112</xdr:col>
      <xdr:colOff>38100</xdr:colOff>
      <xdr:row>35</xdr:row>
      <xdr:rowOff>62230</xdr:rowOff>
    </xdr:to>
    <xdr:sp macro="" textlink="">
      <xdr:nvSpPr>
        <xdr:cNvPr id="448" name="楕円 447"/>
        <xdr:cNvSpPr/>
      </xdr:nvSpPr>
      <xdr:spPr>
        <a:xfrm>
          <a:off x="21272500" y="5961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34</xdr:row>
      <xdr:rowOff>151130</xdr:rowOff>
    </xdr:from>
    <xdr:to>
      <xdr:col>107</xdr:col>
      <xdr:colOff>101600</xdr:colOff>
      <xdr:row>35</xdr:row>
      <xdr:rowOff>81280</xdr:rowOff>
    </xdr:to>
    <xdr:sp macro="" textlink="">
      <xdr:nvSpPr>
        <xdr:cNvPr id="449" name="楕円 448"/>
        <xdr:cNvSpPr/>
      </xdr:nvSpPr>
      <xdr:spPr>
        <a:xfrm>
          <a:off x="20383500" y="5980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11430</xdr:rowOff>
    </xdr:from>
    <xdr:to>
      <xdr:col>111</xdr:col>
      <xdr:colOff>177800</xdr:colOff>
      <xdr:row>35</xdr:row>
      <xdr:rowOff>30480</xdr:rowOff>
    </xdr:to>
    <xdr:cxnSp macro="">
      <xdr:nvCxnSpPr>
        <xdr:cNvPr id="450" name="直線コネクタ 449"/>
        <xdr:cNvCxnSpPr/>
      </xdr:nvCxnSpPr>
      <xdr:spPr>
        <a:xfrm flipV="1">
          <a:off x="20434300" y="601218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76217</xdr:rowOff>
    </xdr:from>
    <xdr:ext cx="469744" cy="259045"/>
    <xdr:sp macro="" textlink="">
      <xdr:nvSpPr>
        <xdr:cNvPr id="451" name="n_1aveValue【認定こども園・幼稚園・保育所】&#10;一人当たり面積"/>
        <xdr:cNvSpPr txBox="1"/>
      </xdr:nvSpPr>
      <xdr:spPr>
        <a:xfrm>
          <a:off x="21075727" y="6419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129557</xdr:rowOff>
    </xdr:from>
    <xdr:ext cx="469744" cy="259045"/>
    <xdr:sp macro="" textlink="">
      <xdr:nvSpPr>
        <xdr:cNvPr id="452" name="n_2aveValue【認定こども園・幼稚園・保育所】&#10;一人当たり面積"/>
        <xdr:cNvSpPr txBox="1"/>
      </xdr:nvSpPr>
      <xdr:spPr>
        <a:xfrm>
          <a:off x="20199427" y="6473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78757</xdr:rowOff>
    </xdr:from>
    <xdr:ext cx="469744" cy="259045"/>
    <xdr:sp macro="" textlink="">
      <xdr:nvSpPr>
        <xdr:cNvPr id="453" name="n_1mainValue【認定こども園・幼稚園・保育所】&#10;一人当たり面積"/>
        <xdr:cNvSpPr txBox="1"/>
      </xdr:nvSpPr>
      <xdr:spPr>
        <a:xfrm>
          <a:off x="21075727" y="573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33</xdr:row>
      <xdr:rowOff>97807</xdr:rowOff>
    </xdr:from>
    <xdr:ext cx="469744" cy="259045"/>
    <xdr:sp macro="" textlink="">
      <xdr:nvSpPr>
        <xdr:cNvPr id="454" name="n_2mainValue【認定こども園・幼稚園・保育所】&#10;一人当たり面積"/>
        <xdr:cNvSpPr txBox="1"/>
      </xdr:nvSpPr>
      <xdr:spPr>
        <a:xfrm>
          <a:off x="20199427" y="575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55" name="正方形/長方形 45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56" name="正方形/長方形 45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57" name="正方形/長方形 45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58" name="正方形/長方形 45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59" name="正方形/長方形 45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60" name="正方形/長方形 45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61" name="正方形/長方形 46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62" name="正方形/長方形 461"/>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63" name="テキスト ボックス 462"/>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64" name="直線コネクタ 463"/>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465" name="テキスト ボックス 464"/>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66" name="直線コネクタ 465"/>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67" name="テキスト ボックス 466"/>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68" name="直線コネクタ 467"/>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69" name="テキスト ボックス 468"/>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70" name="直線コネクタ 469"/>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71" name="テキスト ボックス 470"/>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72" name="直線コネクタ 471"/>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73" name="テキスト ボックス 472"/>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74" name="直線コネクタ 473"/>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475" name="テキスト ボックス 474"/>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76" name="直線コネクタ 475"/>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477" name="テキスト ボックス 476"/>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78"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57150</xdr:rowOff>
    </xdr:from>
    <xdr:to>
      <xdr:col>85</xdr:col>
      <xdr:colOff>126364</xdr:colOff>
      <xdr:row>63</xdr:row>
      <xdr:rowOff>72390</xdr:rowOff>
    </xdr:to>
    <xdr:cxnSp macro="">
      <xdr:nvCxnSpPr>
        <xdr:cNvPr id="479" name="直線コネクタ 478"/>
        <xdr:cNvCxnSpPr/>
      </xdr:nvCxnSpPr>
      <xdr:spPr>
        <a:xfrm flipV="1">
          <a:off x="16318864" y="9658350"/>
          <a:ext cx="0" cy="1215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76217</xdr:rowOff>
    </xdr:from>
    <xdr:ext cx="405111" cy="259045"/>
    <xdr:sp macro="" textlink="">
      <xdr:nvSpPr>
        <xdr:cNvPr id="480" name="【学校施設】&#10;有形固定資産減価償却率最小値テキスト"/>
        <xdr:cNvSpPr txBox="1"/>
      </xdr:nvSpPr>
      <xdr:spPr>
        <a:xfrm>
          <a:off x="16357600" y="10877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72390</xdr:rowOff>
    </xdr:from>
    <xdr:to>
      <xdr:col>86</xdr:col>
      <xdr:colOff>25400</xdr:colOff>
      <xdr:row>63</xdr:row>
      <xdr:rowOff>72390</xdr:rowOff>
    </xdr:to>
    <xdr:cxnSp macro="">
      <xdr:nvCxnSpPr>
        <xdr:cNvPr id="481" name="直線コネクタ 480"/>
        <xdr:cNvCxnSpPr/>
      </xdr:nvCxnSpPr>
      <xdr:spPr>
        <a:xfrm>
          <a:off x="16230600" y="10873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3827</xdr:rowOff>
    </xdr:from>
    <xdr:ext cx="405111" cy="259045"/>
    <xdr:sp macro="" textlink="">
      <xdr:nvSpPr>
        <xdr:cNvPr id="482" name="【学校施設】&#10;有形固定資産減価償却率最大値テキスト"/>
        <xdr:cNvSpPr txBox="1"/>
      </xdr:nvSpPr>
      <xdr:spPr>
        <a:xfrm>
          <a:off x="16357600" y="9433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57150</xdr:rowOff>
    </xdr:from>
    <xdr:to>
      <xdr:col>86</xdr:col>
      <xdr:colOff>25400</xdr:colOff>
      <xdr:row>56</xdr:row>
      <xdr:rowOff>57150</xdr:rowOff>
    </xdr:to>
    <xdr:cxnSp macro="">
      <xdr:nvCxnSpPr>
        <xdr:cNvPr id="483" name="直線コネクタ 482"/>
        <xdr:cNvCxnSpPr/>
      </xdr:nvCxnSpPr>
      <xdr:spPr>
        <a:xfrm>
          <a:off x="16230600" y="965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152417</xdr:rowOff>
    </xdr:from>
    <xdr:ext cx="405111" cy="259045"/>
    <xdr:sp macro="" textlink="">
      <xdr:nvSpPr>
        <xdr:cNvPr id="484" name="【学校施設】&#10;有形固定資産減価償却率平均値テキスト"/>
        <xdr:cNvSpPr txBox="1"/>
      </xdr:nvSpPr>
      <xdr:spPr>
        <a:xfrm>
          <a:off x="16357600" y="102679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2540</xdr:rowOff>
    </xdr:from>
    <xdr:to>
      <xdr:col>85</xdr:col>
      <xdr:colOff>177800</xdr:colOff>
      <xdr:row>60</xdr:row>
      <xdr:rowOff>104140</xdr:rowOff>
    </xdr:to>
    <xdr:sp macro="" textlink="">
      <xdr:nvSpPr>
        <xdr:cNvPr id="485" name="フローチャート: 判断 484"/>
        <xdr:cNvSpPr/>
      </xdr:nvSpPr>
      <xdr:spPr>
        <a:xfrm>
          <a:off x="162687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166370</xdr:rowOff>
    </xdr:from>
    <xdr:to>
      <xdr:col>81</xdr:col>
      <xdr:colOff>101600</xdr:colOff>
      <xdr:row>59</xdr:row>
      <xdr:rowOff>96520</xdr:rowOff>
    </xdr:to>
    <xdr:sp macro="" textlink="">
      <xdr:nvSpPr>
        <xdr:cNvPr id="486" name="フローチャート: 判断 485"/>
        <xdr:cNvSpPr/>
      </xdr:nvSpPr>
      <xdr:spPr>
        <a:xfrm>
          <a:off x="15430500" y="1011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21590</xdr:rowOff>
    </xdr:from>
    <xdr:to>
      <xdr:col>76</xdr:col>
      <xdr:colOff>165100</xdr:colOff>
      <xdr:row>59</xdr:row>
      <xdr:rowOff>123190</xdr:rowOff>
    </xdr:to>
    <xdr:sp macro="" textlink="">
      <xdr:nvSpPr>
        <xdr:cNvPr id="487" name="フローチャート: 判断 486"/>
        <xdr:cNvSpPr/>
      </xdr:nvSpPr>
      <xdr:spPr>
        <a:xfrm>
          <a:off x="14541500" y="1013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88" name="テキスト ボックス 487"/>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89" name="テキスト ボックス 488"/>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90" name="テキスト ボックス 489"/>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91" name="テキスト ボックス 490"/>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92" name="テキスト ボックス 491"/>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124460</xdr:rowOff>
    </xdr:from>
    <xdr:to>
      <xdr:col>81</xdr:col>
      <xdr:colOff>101600</xdr:colOff>
      <xdr:row>58</xdr:row>
      <xdr:rowOff>54610</xdr:rowOff>
    </xdr:to>
    <xdr:sp macro="" textlink="">
      <xdr:nvSpPr>
        <xdr:cNvPr id="493" name="楕円 492"/>
        <xdr:cNvSpPr/>
      </xdr:nvSpPr>
      <xdr:spPr>
        <a:xfrm>
          <a:off x="15430500" y="9897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57</xdr:row>
      <xdr:rowOff>120650</xdr:rowOff>
    </xdr:from>
    <xdr:to>
      <xdr:col>76</xdr:col>
      <xdr:colOff>165100</xdr:colOff>
      <xdr:row>58</xdr:row>
      <xdr:rowOff>50800</xdr:rowOff>
    </xdr:to>
    <xdr:sp macro="" textlink="">
      <xdr:nvSpPr>
        <xdr:cNvPr id="494" name="楕円 493"/>
        <xdr:cNvSpPr/>
      </xdr:nvSpPr>
      <xdr:spPr>
        <a:xfrm>
          <a:off x="145415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0</xdr:rowOff>
    </xdr:from>
    <xdr:to>
      <xdr:col>81</xdr:col>
      <xdr:colOff>50800</xdr:colOff>
      <xdr:row>58</xdr:row>
      <xdr:rowOff>3810</xdr:rowOff>
    </xdr:to>
    <xdr:cxnSp macro="">
      <xdr:nvCxnSpPr>
        <xdr:cNvPr id="495" name="直線コネクタ 494"/>
        <xdr:cNvCxnSpPr/>
      </xdr:nvCxnSpPr>
      <xdr:spPr>
        <a:xfrm>
          <a:off x="14592300" y="994410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87647</xdr:rowOff>
    </xdr:from>
    <xdr:ext cx="405111" cy="259045"/>
    <xdr:sp macro="" textlink="">
      <xdr:nvSpPr>
        <xdr:cNvPr id="496" name="n_1aveValue【学校施設】&#10;有形固定資産減価償却率"/>
        <xdr:cNvSpPr txBox="1"/>
      </xdr:nvSpPr>
      <xdr:spPr>
        <a:xfrm>
          <a:off x="15266044" y="1020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114317</xdr:rowOff>
    </xdr:from>
    <xdr:ext cx="405111" cy="259045"/>
    <xdr:sp macro="" textlink="">
      <xdr:nvSpPr>
        <xdr:cNvPr id="497" name="n_2aveValue【学校施設】&#10;有形固定資産減価償却率"/>
        <xdr:cNvSpPr txBox="1"/>
      </xdr:nvSpPr>
      <xdr:spPr>
        <a:xfrm>
          <a:off x="14389744" y="10229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71137</xdr:rowOff>
    </xdr:from>
    <xdr:ext cx="405111" cy="259045"/>
    <xdr:sp macro="" textlink="">
      <xdr:nvSpPr>
        <xdr:cNvPr id="498" name="n_1mainValue【学校施設】&#10;有形固定資産減価償却率"/>
        <xdr:cNvSpPr txBox="1"/>
      </xdr:nvSpPr>
      <xdr:spPr>
        <a:xfrm>
          <a:off x="15266044" y="9672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67327</xdr:rowOff>
    </xdr:from>
    <xdr:ext cx="405111" cy="259045"/>
    <xdr:sp macro="" textlink="">
      <xdr:nvSpPr>
        <xdr:cNvPr id="499" name="n_2mainValue【学校施設】&#10;有形固定資産減価償却率"/>
        <xdr:cNvSpPr txBox="1"/>
      </xdr:nvSpPr>
      <xdr:spPr>
        <a:xfrm>
          <a:off x="14389744" y="9668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00" name="正方形/長方形 49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01" name="正方形/長方形 500"/>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02" name="正方形/長方形 501"/>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03" name="正方形/長方形 502"/>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04" name="正方形/長方形 503"/>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05" name="正方形/長方形 504"/>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06" name="正方形/長方形 505"/>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07" name="正方形/長方形 506"/>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08" name="テキスト ボックス 507"/>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09" name="直線コネクタ 508"/>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10" name="テキスト ボックス 509"/>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0</xdr:rowOff>
    </xdr:from>
    <xdr:to>
      <xdr:col>120</xdr:col>
      <xdr:colOff>114300</xdr:colOff>
      <xdr:row>64</xdr:row>
      <xdr:rowOff>0</xdr:rowOff>
    </xdr:to>
    <xdr:cxnSp macro="">
      <xdr:nvCxnSpPr>
        <xdr:cNvPr id="511" name="直線コネクタ 510"/>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12" name="テキスト ボックス 511"/>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13" name="直線コネクタ 512"/>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14" name="テキスト ボックス 513"/>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15" name="直線コネクタ 514"/>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16" name="テキスト ボックス 515"/>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17" name="直線コネクタ 516"/>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18" name="テキスト ボックス 517"/>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19" name="直線コネクタ 518"/>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20" name="テキスト ボックス 519"/>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21"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118872</xdr:rowOff>
    </xdr:from>
    <xdr:to>
      <xdr:col>116</xdr:col>
      <xdr:colOff>62864</xdr:colOff>
      <xdr:row>62</xdr:row>
      <xdr:rowOff>138075</xdr:rowOff>
    </xdr:to>
    <xdr:cxnSp macro="">
      <xdr:nvCxnSpPr>
        <xdr:cNvPr id="522" name="直線コネクタ 521"/>
        <xdr:cNvCxnSpPr/>
      </xdr:nvCxnSpPr>
      <xdr:spPr>
        <a:xfrm flipV="1">
          <a:off x="22160864" y="9720072"/>
          <a:ext cx="0" cy="10479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141902</xdr:rowOff>
    </xdr:from>
    <xdr:ext cx="469744" cy="259045"/>
    <xdr:sp macro="" textlink="">
      <xdr:nvSpPr>
        <xdr:cNvPr id="523" name="【学校施設】&#10;一人当たり面積最小値テキスト"/>
        <xdr:cNvSpPr txBox="1"/>
      </xdr:nvSpPr>
      <xdr:spPr>
        <a:xfrm>
          <a:off x="22199600" y="10771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138075</xdr:rowOff>
    </xdr:from>
    <xdr:to>
      <xdr:col>116</xdr:col>
      <xdr:colOff>152400</xdr:colOff>
      <xdr:row>62</xdr:row>
      <xdr:rowOff>138075</xdr:rowOff>
    </xdr:to>
    <xdr:cxnSp macro="">
      <xdr:nvCxnSpPr>
        <xdr:cNvPr id="524" name="直線コネクタ 523"/>
        <xdr:cNvCxnSpPr/>
      </xdr:nvCxnSpPr>
      <xdr:spPr>
        <a:xfrm>
          <a:off x="22072600" y="10767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65549</xdr:rowOff>
    </xdr:from>
    <xdr:ext cx="469744" cy="259045"/>
    <xdr:sp macro="" textlink="">
      <xdr:nvSpPr>
        <xdr:cNvPr id="525" name="【学校施設】&#10;一人当たり面積最大値テキスト"/>
        <xdr:cNvSpPr txBox="1"/>
      </xdr:nvSpPr>
      <xdr:spPr>
        <a:xfrm>
          <a:off x="22199600" y="94952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118872</xdr:rowOff>
    </xdr:from>
    <xdr:to>
      <xdr:col>116</xdr:col>
      <xdr:colOff>152400</xdr:colOff>
      <xdr:row>56</xdr:row>
      <xdr:rowOff>118872</xdr:rowOff>
    </xdr:to>
    <xdr:cxnSp macro="">
      <xdr:nvCxnSpPr>
        <xdr:cNvPr id="526" name="直線コネクタ 525"/>
        <xdr:cNvCxnSpPr/>
      </xdr:nvCxnSpPr>
      <xdr:spPr>
        <a:xfrm>
          <a:off x="22072600" y="9720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73474</xdr:rowOff>
    </xdr:from>
    <xdr:ext cx="469744" cy="259045"/>
    <xdr:sp macro="" textlink="">
      <xdr:nvSpPr>
        <xdr:cNvPr id="527" name="【学校施設】&#10;一人当たり面積平均値テキスト"/>
        <xdr:cNvSpPr txBox="1"/>
      </xdr:nvSpPr>
      <xdr:spPr>
        <a:xfrm>
          <a:off x="22199600" y="103604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95047</xdr:rowOff>
    </xdr:from>
    <xdr:to>
      <xdr:col>116</xdr:col>
      <xdr:colOff>114300</xdr:colOff>
      <xdr:row>61</xdr:row>
      <xdr:rowOff>25197</xdr:rowOff>
    </xdr:to>
    <xdr:sp macro="" textlink="">
      <xdr:nvSpPr>
        <xdr:cNvPr id="528" name="フローチャート: 判断 527"/>
        <xdr:cNvSpPr/>
      </xdr:nvSpPr>
      <xdr:spPr>
        <a:xfrm>
          <a:off x="22110700" y="1038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38354</xdr:rowOff>
    </xdr:from>
    <xdr:to>
      <xdr:col>112</xdr:col>
      <xdr:colOff>38100</xdr:colOff>
      <xdr:row>60</xdr:row>
      <xdr:rowOff>139954</xdr:rowOff>
    </xdr:to>
    <xdr:sp macro="" textlink="">
      <xdr:nvSpPr>
        <xdr:cNvPr id="529" name="フローチャート: 判断 528"/>
        <xdr:cNvSpPr/>
      </xdr:nvSpPr>
      <xdr:spPr>
        <a:xfrm>
          <a:off x="21272500" y="10325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68986</xdr:rowOff>
    </xdr:from>
    <xdr:to>
      <xdr:col>107</xdr:col>
      <xdr:colOff>101600</xdr:colOff>
      <xdr:row>60</xdr:row>
      <xdr:rowOff>170586</xdr:rowOff>
    </xdr:to>
    <xdr:sp macro="" textlink="">
      <xdr:nvSpPr>
        <xdr:cNvPr id="530" name="フローチャート: 判断 529"/>
        <xdr:cNvSpPr/>
      </xdr:nvSpPr>
      <xdr:spPr>
        <a:xfrm>
          <a:off x="20383500" y="1035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31" name="テキスト ボックス 53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32" name="テキスト ボックス 53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33" name="テキスト ボックス 53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34" name="テキスト ボックス 53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35" name="テキスト ボックス 53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108763</xdr:rowOff>
    </xdr:from>
    <xdr:to>
      <xdr:col>112</xdr:col>
      <xdr:colOff>38100</xdr:colOff>
      <xdr:row>60</xdr:row>
      <xdr:rowOff>38913</xdr:rowOff>
    </xdr:to>
    <xdr:sp macro="" textlink="">
      <xdr:nvSpPr>
        <xdr:cNvPr id="536" name="楕円 535"/>
        <xdr:cNvSpPr/>
      </xdr:nvSpPr>
      <xdr:spPr>
        <a:xfrm>
          <a:off x="21272500" y="10224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127965</xdr:rowOff>
    </xdr:from>
    <xdr:to>
      <xdr:col>107</xdr:col>
      <xdr:colOff>101600</xdr:colOff>
      <xdr:row>60</xdr:row>
      <xdr:rowOff>58115</xdr:rowOff>
    </xdr:to>
    <xdr:sp macro="" textlink="">
      <xdr:nvSpPr>
        <xdr:cNvPr id="537" name="楕円 536"/>
        <xdr:cNvSpPr/>
      </xdr:nvSpPr>
      <xdr:spPr>
        <a:xfrm>
          <a:off x="20383500" y="10243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159563</xdr:rowOff>
    </xdr:from>
    <xdr:to>
      <xdr:col>111</xdr:col>
      <xdr:colOff>177800</xdr:colOff>
      <xdr:row>60</xdr:row>
      <xdr:rowOff>7315</xdr:rowOff>
    </xdr:to>
    <xdr:cxnSp macro="">
      <xdr:nvCxnSpPr>
        <xdr:cNvPr id="538" name="直線コネクタ 537"/>
        <xdr:cNvCxnSpPr/>
      </xdr:nvCxnSpPr>
      <xdr:spPr>
        <a:xfrm flipV="1">
          <a:off x="20434300" y="10275113"/>
          <a:ext cx="889000" cy="19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131081</xdr:rowOff>
    </xdr:from>
    <xdr:ext cx="469744" cy="259045"/>
    <xdr:sp macro="" textlink="">
      <xdr:nvSpPr>
        <xdr:cNvPr id="539" name="n_1aveValue【学校施設】&#10;一人当たり面積"/>
        <xdr:cNvSpPr txBox="1"/>
      </xdr:nvSpPr>
      <xdr:spPr>
        <a:xfrm>
          <a:off x="21075727" y="10418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161713</xdr:rowOff>
    </xdr:from>
    <xdr:ext cx="469744" cy="259045"/>
    <xdr:sp macro="" textlink="">
      <xdr:nvSpPr>
        <xdr:cNvPr id="540" name="n_2aveValue【学校施設】&#10;一人当たり面積"/>
        <xdr:cNvSpPr txBox="1"/>
      </xdr:nvSpPr>
      <xdr:spPr>
        <a:xfrm>
          <a:off x="20199427" y="10448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58</xdr:row>
      <xdr:rowOff>55440</xdr:rowOff>
    </xdr:from>
    <xdr:ext cx="469744" cy="259045"/>
    <xdr:sp macro="" textlink="">
      <xdr:nvSpPr>
        <xdr:cNvPr id="541" name="n_1mainValue【学校施設】&#10;一人当たり面積"/>
        <xdr:cNvSpPr txBox="1"/>
      </xdr:nvSpPr>
      <xdr:spPr>
        <a:xfrm>
          <a:off x="21075727" y="9999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74642</xdr:rowOff>
    </xdr:from>
    <xdr:ext cx="469744" cy="259045"/>
    <xdr:sp macro="" textlink="">
      <xdr:nvSpPr>
        <xdr:cNvPr id="542" name="n_2mainValue【学校施設】&#10;一人当たり面積"/>
        <xdr:cNvSpPr txBox="1"/>
      </xdr:nvSpPr>
      <xdr:spPr>
        <a:xfrm>
          <a:off x="20199427" y="10018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43" name="正方形/長方形 54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44" name="正方形/長方形 54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45" name="正方形/長方形 54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46" name="正方形/長方形 54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47" name="正方形/長方形 54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48" name="正方形/長方形 54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49" name="正方形/長方形 54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50" name="正方形/長方形 54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51" name="テキスト ボックス 55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52" name="直線コネクタ 55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88</xdr:row>
      <xdr:rowOff>10177</xdr:rowOff>
    </xdr:from>
    <xdr:ext cx="403059" cy="259045"/>
    <xdr:sp macro="" textlink="">
      <xdr:nvSpPr>
        <xdr:cNvPr id="553" name="テキスト ボックス 552"/>
        <xdr:cNvSpPr txBox="1"/>
      </xdr:nvSpPr>
      <xdr:spPr>
        <a:xfrm>
          <a:off x="12042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554" name="直線コネクタ 553"/>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67327</xdr:rowOff>
    </xdr:from>
    <xdr:ext cx="403059" cy="259045"/>
    <xdr:sp macro="" textlink="">
      <xdr:nvSpPr>
        <xdr:cNvPr id="555" name="テキスト ボックス 554"/>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556" name="直線コネクタ 555"/>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557" name="テキスト ボックス 556"/>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558" name="直線コネクタ 557"/>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559" name="テキスト ボックス 558"/>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560" name="直線コネクタ 559"/>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77</xdr:row>
      <xdr:rowOff>67327</xdr:rowOff>
    </xdr:from>
    <xdr:ext cx="467179" cy="259045"/>
    <xdr:sp macro="" textlink="">
      <xdr:nvSpPr>
        <xdr:cNvPr id="561" name="テキスト ボックス 560"/>
        <xdr:cNvSpPr txBox="1"/>
      </xdr:nvSpPr>
      <xdr:spPr>
        <a:xfrm>
          <a:off x="11978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62" name="直線コネクタ 561"/>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63" name="テキスト ボックス 562"/>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64"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38100</xdr:rowOff>
    </xdr:from>
    <xdr:to>
      <xdr:col>85</xdr:col>
      <xdr:colOff>126364</xdr:colOff>
      <xdr:row>85</xdr:row>
      <xdr:rowOff>3811</xdr:rowOff>
    </xdr:to>
    <xdr:cxnSp macro="">
      <xdr:nvCxnSpPr>
        <xdr:cNvPr id="565" name="直線コネクタ 564"/>
        <xdr:cNvCxnSpPr/>
      </xdr:nvCxnSpPr>
      <xdr:spPr>
        <a:xfrm flipV="1">
          <a:off x="16318864" y="13411200"/>
          <a:ext cx="0" cy="11658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7638</xdr:rowOff>
    </xdr:from>
    <xdr:ext cx="405111" cy="259045"/>
    <xdr:sp macro="" textlink="">
      <xdr:nvSpPr>
        <xdr:cNvPr id="566" name="【児童館】&#10;有形固定資産減価償却率最小値テキスト"/>
        <xdr:cNvSpPr txBox="1"/>
      </xdr:nvSpPr>
      <xdr:spPr>
        <a:xfrm>
          <a:off x="16357600" y="14580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3811</xdr:rowOff>
    </xdr:from>
    <xdr:to>
      <xdr:col>86</xdr:col>
      <xdr:colOff>25400</xdr:colOff>
      <xdr:row>85</xdr:row>
      <xdr:rowOff>3811</xdr:rowOff>
    </xdr:to>
    <xdr:cxnSp macro="">
      <xdr:nvCxnSpPr>
        <xdr:cNvPr id="567" name="直線コネクタ 566"/>
        <xdr:cNvCxnSpPr/>
      </xdr:nvCxnSpPr>
      <xdr:spPr>
        <a:xfrm>
          <a:off x="16230600" y="14577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156227</xdr:rowOff>
    </xdr:from>
    <xdr:ext cx="469744" cy="259045"/>
    <xdr:sp macro="" textlink="">
      <xdr:nvSpPr>
        <xdr:cNvPr id="568" name="【児童館】&#10;有形固定資産減価償却率最大値テキスト"/>
        <xdr:cNvSpPr txBox="1"/>
      </xdr:nvSpPr>
      <xdr:spPr>
        <a:xfrm>
          <a:off x="16357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38100</xdr:rowOff>
    </xdr:from>
    <xdr:to>
      <xdr:col>86</xdr:col>
      <xdr:colOff>25400</xdr:colOff>
      <xdr:row>78</xdr:row>
      <xdr:rowOff>38100</xdr:rowOff>
    </xdr:to>
    <xdr:cxnSp macro="">
      <xdr:nvCxnSpPr>
        <xdr:cNvPr id="569" name="直線コネクタ 568"/>
        <xdr:cNvCxnSpPr/>
      </xdr:nvCxnSpPr>
      <xdr:spPr>
        <a:xfrm>
          <a:off x="16230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153179</xdr:rowOff>
    </xdr:from>
    <xdr:ext cx="405111" cy="259045"/>
    <xdr:sp macro="" textlink="">
      <xdr:nvSpPr>
        <xdr:cNvPr id="570" name="【児童館】&#10;有形固定資産減価償却率平均値テキスト"/>
        <xdr:cNvSpPr txBox="1"/>
      </xdr:nvSpPr>
      <xdr:spPr>
        <a:xfrm>
          <a:off x="16357600" y="140406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3302</xdr:rowOff>
    </xdr:from>
    <xdr:to>
      <xdr:col>85</xdr:col>
      <xdr:colOff>177800</xdr:colOff>
      <xdr:row>82</xdr:row>
      <xdr:rowOff>104902</xdr:rowOff>
    </xdr:to>
    <xdr:sp macro="" textlink="">
      <xdr:nvSpPr>
        <xdr:cNvPr id="571" name="フローチャート: 判断 570"/>
        <xdr:cNvSpPr/>
      </xdr:nvSpPr>
      <xdr:spPr>
        <a:xfrm>
          <a:off x="16268700" y="14062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78739</xdr:rowOff>
    </xdr:from>
    <xdr:to>
      <xdr:col>81</xdr:col>
      <xdr:colOff>101600</xdr:colOff>
      <xdr:row>82</xdr:row>
      <xdr:rowOff>8889</xdr:rowOff>
    </xdr:to>
    <xdr:sp macro="" textlink="">
      <xdr:nvSpPr>
        <xdr:cNvPr id="572" name="フローチャート: 判断 571"/>
        <xdr:cNvSpPr/>
      </xdr:nvSpPr>
      <xdr:spPr>
        <a:xfrm>
          <a:off x="15430500" y="13966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58165</xdr:rowOff>
    </xdr:from>
    <xdr:to>
      <xdr:col>76</xdr:col>
      <xdr:colOff>165100</xdr:colOff>
      <xdr:row>81</xdr:row>
      <xdr:rowOff>159765</xdr:rowOff>
    </xdr:to>
    <xdr:sp macro="" textlink="">
      <xdr:nvSpPr>
        <xdr:cNvPr id="573" name="フローチャート: 判断 572"/>
        <xdr:cNvSpPr/>
      </xdr:nvSpPr>
      <xdr:spPr>
        <a:xfrm>
          <a:off x="14541500" y="13945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74" name="テキスト ボックス 573"/>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75" name="テキスト ボックス 574"/>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76" name="テキスト ボックス 575"/>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77" name="テキスト ボックス 576"/>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78" name="テキスト ボックス 577"/>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28448</xdr:rowOff>
    </xdr:from>
    <xdr:to>
      <xdr:col>81</xdr:col>
      <xdr:colOff>101600</xdr:colOff>
      <xdr:row>83</xdr:row>
      <xdr:rowOff>130048</xdr:rowOff>
    </xdr:to>
    <xdr:sp macro="" textlink="">
      <xdr:nvSpPr>
        <xdr:cNvPr id="579" name="楕円 578"/>
        <xdr:cNvSpPr/>
      </xdr:nvSpPr>
      <xdr:spPr>
        <a:xfrm>
          <a:off x="15430500" y="14258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83313</xdr:rowOff>
    </xdr:from>
    <xdr:to>
      <xdr:col>76</xdr:col>
      <xdr:colOff>165100</xdr:colOff>
      <xdr:row>84</xdr:row>
      <xdr:rowOff>13463</xdr:rowOff>
    </xdr:to>
    <xdr:sp macro="" textlink="">
      <xdr:nvSpPr>
        <xdr:cNvPr id="580" name="楕円 579"/>
        <xdr:cNvSpPr/>
      </xdr:nvSpPr>
      <xdr:spPr>
        <a:xfrm>
          <a:off x="14541500" y="14313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79248</xdr:rowOff>
    </xdr:from>
    <xdr:to>
      <xdr:col>81</xdr:col>
      <xdr:colOff>50800</xdr:colOff>
      <xdr:row>83</xdr:row>
      <xdr:rowOff>134113</xdr:rowOff>
    </xdr:to>
    <xdr:cxnSp macro="">
      <xdr:nvCxnSpPr>
        <xdr:cNvPr id="581" name="直線コネクタ 580"/>
        <xdr:cNvCxnSpPr/>
      </xdr:nvCxnSpPr>
      <xdr:spPr>
        <a:xfrm flipV="1">
          <a:off x="14592300" y="14309598"/>
          <a:ext cx="8890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25416</xdr:rowOff>
    </xdr:from>
    <xdr:ext cx="405111" cy="259045"/>
    <xdr:sp macro="" textlink="">
      <xdr:nvSpPr>
        <xdr:cNvPr id="582" name="n_1aveValue【児童館】&#10;有形固定資産減価償却率"/>
        <xdr:cNvSpPr txBox="1"/>
      </xdr:nvSpPr>
      <xdr:spPr>
        <a:xfrm>
          <a:off x="15266044" y="13741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4842</xdr:rowOff>
    </xdr:from>
    <xdr:ext cx="405111" cy="259045"/>
    <xdr:sp macro="" textlink="">
      <xdr:nvSpPr>
        <xdr:cNvPr id="583" name="n_2aveValue【児童館】&#10;有形固定資産減価償却率"/>
        <xdr:cNvSpPr txBox="1"/>
      </xdr:nvSpPr>
      <xdr:spPr>
        <a:xfrm>
          <a:off x="14389744" y="13720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121175</xdr:rowOff>
    </xdr:from>
    <xdr:ext cx="405111" cy="259045"/>
    <xdr:sp macro="" textlink="">
      <xdr:nvSpPr>
        <xdr:cNvPr id="584" name="n_1mainValue【児童館】&#10;有形固定資産減価償却率"/>
        <xdr:cNvSpPr txBox="1"/>
      </xdr:nvSpPr>
      <xdr:spPr>
        <a:xfrm>
          <a:off x="15266044" y="14351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4590</xdr:rowOff>
    </xdr:from>
    <xdr:ext cx="405111" cy="259045"/>
    <xdr:sp macro="" textlink="">
      <xdr:nvSpPr>
        <xdr:cNvPr id="585" name="n_2mainValue【児童館】&#10;有形固定資産減価償却率"/>
        <xdr:cNvSpPr txBox="1"/>
      </xdr:nvSpPr>
      <xdr:spPr>
        <a:xfrm>
          <a:off x="14389744" y="14406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86" name="正方形/長方形 58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7" name="正方形/長方形 586"/>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8" name="正方形/長方形 587"/>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89" name="正方形/長方形 588"/>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0" name="正方形/長方形 589"/>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1" name="正方形/長方形 590"/>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2" name="正方形/長方形 591"/>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3" name="正方形/長方形 592"/>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94" name="テキスト ボックス 593"/>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95" name="直線コネクタ 594"/>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96" name="直線コネクタ 595"/>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97" name="テキスト ボックス 596"/>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98" name="直線コネクタ 597"/>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99" name="テキスト ボックス 598"/>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00" name="直線コネクタ 599"/>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01" name="テキスト ボックス 600"/>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02" name="直線コネクタ 601"/>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03" name="テキスト ボックス 602"/>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04" name="直線コネクタ 603"/>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05" name="テキスト ボックス 604"/>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06" name="直線コネクタ 605"/>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07" name="テキスト ボックス 606"/>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08"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7620</xdr:rowOff>
    </xdr:from>
    <xdr:to>
      <xdr:col>116</xdr:col>
      <xdr:colOff>62864</xdr:colOff>
      <xdr:row>85</xdr:row>
      <xdr:rowOff>163830</xdr:rowOff>
    </xdr:to>
    <xdr:cxnSp macro="">
      <xdr:nvCxnSpPr>
        <xdr:cNvPr id="609" name="直線コネクタ 608"/>
        <xdr:cNvCxnSpPr/>
      </xdr:nvCxnSpPr>
      <xdr:spPr>
        <a:xfrm flipV="1">
          <a:off x="22160864" y="1338072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167657</xdr:rowOff>
    </xdr:from>
    <xdr:ext cx="469744" cy="259045"/>
    <xdr:sp macro="" textlink="">
      <xdr:nvSpPr>
        <xdr:cNvPr id="610" name="【児童館】&#10;一人当たり面積最小値テキスト"/>
        <xdr:cNvSpPr txBox="1"/>
      </xdr:nvSpPr>
      <xdr:spPr>
        <a:xfrm>
          <a:off x="22199600" y="1474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163830</xdr:rowOff>
    </xdr:from>
    <xdr:to>
      <xdr:col>116</xdr:col>
      <xdr:colOff>152400</xdr:colOff>
      <xdr:row>85</xdr:row>
      <xdr:rowOff>163830</xdr:rowOff>
    </xdr:to>
    <xdr:cxnSp macro="">
      <xdr:nvCxnSpPr>
        <xdr:cNvPr id="611" name="直線コネクタ 610"/>
        <xdr:cNvCxnSpPr/>
      </xdr:nvCxnSpPr>
      <xdr:spPr>
        <a:xfrm>
          <a:off x="22072600" y="1473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125747</xdr:rowOff>
    </xdr:from>
    <xdr:ext cx="469744" cy="259045"/>
    <xdr:sp macro="" textlink="">
      <xdr:nvSpPr>
        <xdr:cNvPr id="612" name="【児童館】&#10;一人当たり面積最大値テキスト"/>
        <xdr:cNvSpPr txBox="1"/>
      </xdr:nvSpPr>
      <xdr:spPr>
        <a:xfrm>
          <a:off x="22199600" y="13155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7620</xdr:rowOff>
    </xdr:from>
    <xdr:to>
      <xdr:col>116</xdr:col>
      <xdr:colOff>152400</xdr:colOff>
      <xdr:row>78</xdr:row>
      <xdr:rowOff>7620</xdr:rowOff>
    </xdr:to>
    <xdr:cxnSp macro="">
      <xdr:nvCxnSpPr>
        <xdr:cNvPr id="613" name="直線コネクタ 612"/>
        <xdr:cNvCxnSpPr/>
      </xdr:nvCxnSpPr>
      <xdr:spPr>
        <a:xfrm>
          <a:off x="22072600" y="13380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144797</xdr:rowOff>
    </xdr:from>
    <xdr:ext cx="469744" cy="259045"/>
    <xdr:sp macro="" textlink="">
      <xdr:nvSpPr>
        <xdr:cNvPr id="614" name="【児童館】&#10;一人当たり面積平均値テキスト"/>
        <xdr:cNvSpPr txBox="1"/>
      </xdr:nvSpPr>
      <xdr:spPr>
        <a:xfrm>
          <a:off x="22199600" y="143751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166370</xdr:rowOff>
    </xdr:from>
    <xdr:to>
      <xdr:col>116</xdr:col>
      <xdr:colOff>114300</xdr:colOff>
      <xdr:row>84</xdr:row>
      <xdr:rowOff>96520</xdr:rowOff>
    </xdr:to>
    <xdr:sp macro="" textlink="">
      <xdr:nvSpPr>
        <xdr:cNvPr id="615" name="フローチャート: 判断 614"/>
        <xdr:cNvSpPr/>
      </xdr:nvSpPr>
      <xdr:spPr>
        <a:xfrm>
          <a:off x="22110700" y="14396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25400</xdr:rowOff>
    </xdr:from>
    <xdr:to>
      <xdr:col>112</xdr:col>
      <xdr:colOff>38100</xdr:colOff>
      <xdr:row>84</xdr:row>
      <xdr:rowOff>127000</xdr:rowOff>
    </xdr:to>
    <xdr:sp macro="" textlink="">
      <xdr:nvSpPr>
        <xdr:cNvPr id="616" name="フローチャート: 判断 615"/>
        <xdr:cNvSpPr/>
      </xdr:nvSpPr>
      <xdr:spPr>
        <a:xfrm>
          <a:off x="21272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71120</xdr:rowOff>
    </xdr:from>
    <xdr:to>
      <xdr:col>107</xdr:col>
      <xdr:colOff>101600</xdr:colOff>
      <xdr:row>85</xdr:row>
      <xdr:rowOff>1270</xdr:rowOff>
    </xdr:to>
    <xdr:sp macro="" textlink="">
      <xdr:nvSpPr>
        <xdr:cNvPr id="617" name="フローチャート: 判断 616"/>
        <xdr:cNvSpPr/>
      </xdr:nvSpPr>
      <xdr:spPr>
        <a:xfrm>
          <a:off x="20383500" y="1447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18" name="テキスト ボックス 617"/>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19" name="テキスト ボックス 618"/>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20" name="テキスト ボックス 619"/>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21" name="テキスト ボックス 620"/>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22" name="テキスト ボックス 621"/>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154939</xdr:rowOff>
    </xdr:from>
    <xdr:to>
      <xdr:col>112</xdr:col>
      <xdr:colOff>38100</xdr:colOff>
      <xdr:row>85</xdr:row>
      <xdr:rowOff>85089</xdr:rowOff>
    </xdr:to>
    <xdr:sp macro="" textlink="">
      <xdr:nvSpPr>
        <xdr:cNvPr id="623" name="楕円 622"/>
        <xdr:cNvSpPr/>
      </xdr:nvSpPr>
      <xdr:spPr>
        <a:xfrm>
          <a:off x="21272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154939</xdr:rowOff>
    </xdr:from>
    <xdr:to>
      <xdr:col>107</xdr:col>
      <xdr:colOff>101600</xdr:colOff>
      <xdr:row>85</xdr:row>
      <xdr:rowOff>85089</xdr:rowOff>
    </xdr:to>
    <xdr:sp macro="" textlink="">
      <xdr:nvSpPr>
        <xdr:cNvPr id="624" name="楕円 623"/>
        <xdr:cNvSpPr/>
      </xdr:nvSpPr>
      <xdr:spPr>
        <a:xfrm>
          <a:off x="20383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34289</xdr:rowOff>
    </xdr:from>
    <xdr:to>
      <xdr:col>111</xdr:col>
      <xdr:colOff>177800</xdr:colOff>
      <xdr:row>85</xdr:row>
      <xdr:rowOff>34289</xdr:rowOff>
    </xdr:to>
    <xdr:cxnSp macro="">
      <xdr:nvCxnSpPr>
        <xdr:cNvPr id="625" name="直線コネクタ 624"/>
        <xdr:cNvCxnSpPr/>
      </xdr:nvCxnSpPr>
      <xdr:spPr>
        <a:xfrm>
          <a:off x="20434300" y="146075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143527</xdr:rowOff>
    </xdr:from>
    <xdr:ext cx="469744" cy="259045"/>
    <xdr:sp macro="" textlink="">
      <xdr:nvSpPr>
        <xdr:cNvPr id="626" name="n_1aveValue【児童館】&#10;一人当たり面積"/>
        <xdr:cNvSpPr txBox="1"/>
      </xdr:nvSpPr>
      <xdr:spPr>
        <a:xfrm>
          <a:off x="210757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17797</xdr:rowOff>
    </xdr:from>
    <xdr:ext cx="469744" cy="259045"/>
    <xdr:sp macro="" textlink="">
      <xdr:nvSpPr>
        <xdr:cNvPr id="627" name="n_2aveValue【児童館】&#10;一人当たり面積"/>
        <xdr:cNvSpPr txBox="1"/>
      </xdr:nvSpPr>
      <xdr:spPr>
        <a:xfrm>
          <a:off x="20199427" y="1424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76216</xdr:rowOff>
    </xdr:from>
    <xdr:ext cx="469744" cy="259045"/>
    <xdr:sp macro="" textlink="">
      <xdr:nvSpPr>
        <xdr:cNvPr id="628" name="n_1mainValue【児童館】&#10;一人当たり面積"/>
        <xdr:cNvSpPr txBox="1"/>
      </xdr:nvSpPr>
      <xdr:spPr>
        <a:xfrm>
          <a:off x="210757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76216</xdr:rowOff>
    </xdr:from>
    <xdr:ext cx="469744" cy="259045"/>
    <xdr:sp macro="" textlink="">
      <xdr:nvSpPr>
        <xdr:cNvPr id="629" name="n_2mainValue【児童館】&#10;一人当たり面積"/>
        <xdr:cNvSpPr txBox="1"/>
      </xdr:nvSpPr>
      <xdr:spPr>
        <a:xfrm>
          <a:off x="20199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30" name="正方形/長方形 62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1" name="正方形/長方形 63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2" name="正方形/長方形 63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33" name="正方形/長方形 63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4" name="正方形/長方形 63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35" name="正方形/長方形 63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36" name="正方形/長方形 63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37" name="正方形/長方形 636"/>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38" name="正方形/長方形 63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39" name="正方形/長方形 63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0" name="正方形/長方形 63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1" name="正方形/長方形 64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2" name="正方形/長方形 64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3" name="正方形/長方形 64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4" name="正方形/長方形 64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5" name="正方形/長方形 644"/>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46" name="正方形/長方形 64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47" name="正方形/長方形 646"/>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48" name="テキスト ボックス 647"/>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年度については現在整備中ですが、平成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ともに、ほとんどの類型において、有形固定資産減価償却率は類似団体と同程度又は下回っているものの、学校施設は類似団体と比較しても有形固定資産減価償却率が高くなっております。学校施設については、四万十町立小中学校適正配置計画等に沿って、統合・整理を実施し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17,528
17,430
642.30
16,786,520
16,489,981
223,071
8,710,271
18,811,649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8.6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43</xdr:row>
      <xdr:rowOff>105427</xdr:rowOff>
    </xdr:from>
    <xdr:ext cx="403059" cy="259045"/>
    <xdr:sp macro="" textlink="">
      <xdr:nvSpPr>
        <xdr:cNvPr id="42" name="テキスト ボックス 41"/>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3" name="直線コネクタ 42"/>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40</xdr:row>
      <xdr:rowOff>162577</xdr:rowOff>
    </xdr:from>
    <xdr:ext cx="403059" cy="259045"/>
    <xdr:sp macro="" textlink="">
      <xdr:nvSpPr>
        <xdr:cNvPr id="44" name="テキスト ボックス 43"/>
        <xdr:cNvSpPr txBox="1"/>
      </xdr:nvSpPr>
      <xdr:spPr>
        <a:xfrm>
          <a:off x="358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5" name="直線コネクタ 44"/>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6" name="テキスト ボックス 45"/>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7" name="直線コネクタ 46"/>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8" name="テキスト ボックス 47"/>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49" name="直線コネクタ 48"/>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162577</xdr:rowOff>
    </xdr:from>
    <xdr:ext cx="467179" cy="259045"/>
    <xdr:sp macro="" textlink="">
      <xdr:nvSpPr>
        <xdr:cNvPr id="50" name="テキスト ボックス 49"/>
        <xdr:cNvSpPr txBox="1"/>
      </xdr:nvSpPr>
      <xdr:spPr>
        <a:xfrm>
          <a:off x="294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1" name="直線コネクタ 50"/>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2" name="テキスト ボックス 51"/>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3"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135636</xdr:rowOff>
    </xdr:from>
    <xdr:to>
      <xdr:col>24</xdr:col>
      <xdr:colOff>62865</xdr:colOff>
      <xdr:row>42</xdr:row>
      <xdr:rowOff>23622</xdr:rowOff>
    </xdr:to>
    <xdr:cxnSp macro="">
      <xdr:nvCxnSpPr>
        <xdr:cNvPr id="54" name="直線コネクタ 53"/>
        <xdr:cNvCxnSpPr/>
      </xdr:nvCxnSpPr>
      <xdr:spPr>
        <a:xfrm flipV="1">
          <a:off x="4634865" y="5793486"/>
          <a:ext cx="0" cy="1431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27449</xdr:rowOff>
    </xdr:from>
    <xdr:ext cx="405111" cy="259045"/>
    <xdr:sp macro="" textlink="">
      <xdr:nvSpPr>
        <xdr:cNvPr id="55" name="【図書館】&#10;有形固定資産減価償却率最小値テキスト"/>
        <xdr:cNvSpPr txBox="1"/>
      </xdr:nvSpPr>
      <xdr:spPr>
        <a:xfrm>
          <a:off x="4673600" y="72283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23622</xdr:rowOff>
    </xdr:from>
    <xdr:to>
      <xdr:col>24</xdr:col>
      <xdr:colOff>152400</xdr:colOff>
      <xdr:row>42</xdr:row>
      <xdr:rowOff>23622</xdr:rowOff>
    </xdr:to>
    <xdr:cxnSp macro="">
      <xdr:nvCxnSpPr>
        <xdr:cNvPr id="56" name="直線コネクタ 55"/>
        <xdr:cNvCxnSpPr/>
      </xdr:nvCxnSpPr>
      <xdr:spPr>
        <a:xfrm>
          <a:off x="4546600" y="72245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82313</xdr:rowOff>
    </xdr:from>
    <xdr:ext cx="405111" cy="259045"/>
    <xdr:sp macro="" textlink="">
      <xdr:nvSpPr>
        <xdr:cNvPr id="57" name="【図書館】&#10;有形固定資産減価償却率最大値テキスト"/>
        <xdr:cNvSpPr txBox="1"/>
      </xdr:nvSpPr>
      <xdr:spPr>
        <a:xfrm>
          <a:off x="4673600" y="5568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135636</xdr:rowOff>
    </xdr:from>
    <xdr:to>
      <xdr:col>24</xdr:col>
      <xdr:colOff>152400</xdr:colOff>
      <xdr:row>33</xdr:row>
      <xdr:rowOff>135636</xdr:rowOff>
    </xdr:to>
    <xdr:cxnSp macro="">
      <xdr:nvCxnSpPr>
        <xdr:cNvPr id="58" name="直線コネクタ 57"/>
        <xdr:cNvCxnSpPr/>
      </xdr:nvCxnSpPr>
      <xdr:spPr>
        <a:xfrm>
          <a:off x="4546600" y="5793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6113</xdr:rowOff>
    </xdr:from>
    <xdr:ext cx="405111" cy="259045"/>
    <xdr:sp macro="" textlink="">
      <xdr:nvSpPr>
        <xdr:cNvPr id="59" name="【図書館】&#10;有形固定資産減価償却率平均値テキスト"/>
        <xdr:cNvSpPr txBox="1"/>
      </xdr:nvSpPr>
      <xdr:spPr>
        <a:xfrm>
          <a:off x="4673600" y="68641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27686</xdr:rowOff>
    </xdr:from>
    <xdr:to>
      <xdr:col>24</xdr:col>
      <xdr:colOff>114300</xdr:colOff>
      <xdr:row>40</xdr:row>
      <xdr:rowOff>129286</xdr:rowOff>
    </xdr:to>
    <xdr:sp macro="" textlink="">
      <xdr:nvSpPr>
        <xdr:cNvPr id="60" name="フローチャート: 判断 59"/>
        <xdr:cNvSpPr/>
      </xdr:nvSpPr>
      <xdr:spPr>
        <a:xfrm>
          <a:off x="4584700" y="6885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40</xdr:row>
      <xdr:rowOff>103124</xdr:rowOff>
    </xdr:from>
    <xdr:to>
      <xdr:col>20</xdr:col>
      <xdr:colOff>38100</xdr:colOff>
      <xdr:row>41</xdr:row>
      <xdr:rowOff>33274</xdr:rowOff>
    </xdr:to>
    <xdr:sp macro="" textlink="">
      <xdr:nvSpPr>
        <xdr:cNvPr id="61" name="フローチャート: 判断 60"/>
        <xdr:cNvSpPr/>
      </xdr:nvSpPr>
      <xdr:spPr>
        <a:xfrm>
          <a:off x="3746500" y="696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39</xdr:row>
      <xdr:rowOff>49801</xdr:rowOff>
    </xdr:from>
    <xdr:ext cx="405111" cy="259045"/>
    <xdr:sp macro="" textlink="">
      <xdr:nvSpPr>
        <xdr:cNvPr id="62" name="n_1aveValue【図書館】&#10;有形固定資産減価償却率"/>
        <xdr:cNvSpPr txBox="1"/>
      </xdr:nvSpPr>
      <xdr:spPr>
        <a:xfrm>
          <a:off x="3582044" y="6736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41</xdr:row>
      <xdr:rowOff>27686</xdr:rowOff>
    </xdr:from>
    <xdr:to>
      <xdr:col>15</xdr:col>
      <xdr:colOff>101600</xdr:colOff>
      <xdr:row>41</xdr:row>
      <xdr:rowOff>129286</xdr:rowOff>
    </xdr:to>
    <xdr:sp macro="" textlink="">
      <xdr:nvSpPr>
        <xdr:cNvPr id="63" name="フローチャート: 判断 62"/>
        <xdr:cNvSpPr/>
      </xdr:nvSpPr>
      <xdr:spPr>
        <a:xfrm>
          <a:off x="2857500" y="7057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39</xdr:row>
      <xdr:rowOff>145813</xdr:rowOff>
    </xdr:from>
    <xdr:ext cx="405111" cy="259045"/>
    <xdr:sp macro="" textlink="">
      <xdr:nvSpPr>
        <xdr:cNvPr id="64" name="n_2aveValue【図書館】&#10;有形固定資産減価償却率"/>
        <xdr:cNvSpPr txBox="1"/>
      </xdr:nvSpPr>
      <xdr:spPr>
        <a:xfrm>
          <a:off x="2705744" y="68323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41</xdr:row>
      <xdr:rowOff>57404</xdr:rowOff>
    </xdr:from>
    <xdr:to>
      <xdr:col>20</xdr:col>
      <xdr:colOff>38100</xdr:colOff>
      <xdr:row>41</xdr:row>
      <xdr:rowOff>159004</xdr:rowOff>
    </xdr:to>
    <xdr:sp macro="" textlink="">
      <xdr:nvSpPr>
        <xdr:cNvPr id="70" name="楕円 69"/>
        <xdr:cNvSpPr/>
      </xdr:nvSpPr>
      <xdr:spPr>
        <a:xfrm>
          <a:off x="3746500" y="7086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41</xdr:row>
      <xdr:rowOff>125984</xdr:rowOff>
    </xdr:from>
    <xdr:to>
      <xdr:col>15</xdr:col>
      <xdr:colOff>101600</xdr:colOff>
      <xdr:row>42</xdr:row>
      <xdr:rowOff>56134</xdr:rowOff>
    </xdr:to>
    <xdr:sp macro="" textlink="">
      <xdr:nvSpPr>
        <xdr:cNvPr id="71" name="楕円 70"/>
        <xdr:cNvSpPr/>
      </xdr:nvSpPr>
      <xdr:spPr>
        <a:xfrm>
          <a:off x="2857500" y="715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41</xdr:row>
      <xdr:rowOff>108204</xdr:rowOff>
    </xdr:from>
    <xdr:to>
      <xdr:col>19</xdr:col>
      <xdr:colOff>177800</xdr:colOff>
      <xdr:row>42</xdr:row>
      <xdr:rowOff>5334</xdr:rowOff>
    </xdr:to>
    <xdr:cxnSp macro="">
      <xdr:nvCxnSpPr>
        <xdr:cNvPr id="72" name="直線コネクタ 71"/>
        <xdr:cNvCxnSpPr/>
      </xdr:nvCxnSpPr>
      <xdr:spPr>
        <a:xfrm flipV="1">
          <a:off x="2908300" y="713765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41</xdr:row>
      <xdr:rowOff>150131</xdr:rowOff>
    </xdr:from>
    <xdr:ext cx="405111" cy="259045"/>
    <xdr:sp macro="" textlink="">
      <xdr:nvSpPr>
        <xdr:cNvPr id="73" name="n_1mainValue【図書館】&#10;有形固定資産減価償却率"/>
        <xdr:cNvSpPr txBox="1"/>
      </xdr:nvSpPr>
      <xdr:spPr>
        <a:xfrm>
          <a:off x="3582044" y="71795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42</xdr:row>
      <xdr:rowOff>47261</xdr:rowOff>
    </xdr:from>
    <xdr:ext cx="405111" cy="259045"/>
    <xdr:sp macro="" textlink="">
      <xdr:nvSpPr>
        <xdr:cNvPr id="74" name="n_2mainValue【図書館】&#10;有形固定資産減価償却率"/>
        <xdr:cNvSpPr txBox="1"/>
      </xdr:nvSpPr>
      <xdr:spPr>
        <a:xfrm>
          <a:off x="2705744" y="7248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5" name="正方形/長方形 7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6" name="正方形/長方形 75"/>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77" name="正方形/長方形 76"/>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78" name="正方形/長方形 77"/>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79" name="正方形/長方形 78"/>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0" name="正方形/長方形 79"/>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1" name="正方形/長方形 80"/>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2" name="正方形/長方形 81"/>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83" name="テキスト ボックス 82"/>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4" name="直線コネクタ 83"/>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85" name="直線コネクタ 84"/>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86" name="テキスト ボックス 85"/>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87" name="直線コネクタ 86"/>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88" name="テキスト ボックス 87"/>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89" name="直線コネクタ 88"/>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90" name="テキスト ボックス 89"/>
        <xdr:cNvSpPr txBox="1"/>
      </xdr:nvSpPr>
      <xdr:spPr>
        <a:xfrm>
          <a:off x="6136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91" name="直線コネクタ 90"/>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92" name="テキスト ボックス 91"/>
        <xdr:cNvSpPr txBox="1"/>
      </xdr:nvSpPr>
      <xdr:spPr>
        <a:xfrm>
          <a:off x="6136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3" name="直線コネクタ 9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94" name="テキスト ボックス 93"/>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95"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167640</xdr:rowOff>
    </xdr:from>
    <xdr:to>
      <xdr:col>54</xdr:col>
      <xdr:colOff>189865</xdr:colOff>
      <xdr:row>41</xdr:row>
      <xdr:rowOff>105918</xdr:rowOff>
    </xdr:to>
    <xdr:cxnSp macro="">
      <xdr:nvCxnSpPr>
        <xdr:cNvPr id="96" name="直線コネクタ 95"/>
        <xdr:cNvCxnSpPr/>
      </xdr:nvCxnSpPr>
      <xdr:spPr>
        <a:xfrm flipV="1">
          <a:off x="10476865" y="5654040"/>
          <a:ext cx="0" cy="1481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109745</xdr:rowOff>
    </xdr:from>
    <xdr:ext cx="469744" cy="259045"/>
    <xdr:sp macro="" textlink="">
      <xdr:nvSpPr>
        <xdr:cNvPr id="97" name="【図書館】&#10;一人当たり面積最小値テキスト"/>
        <xdr:cNvSpPr txBox="1"/>
      </xdr:nvSpPr>
      <xdr:spPr>
        <a:xfrm>
          <a:off x="10515600" y="713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105918</xdr:rowOff>
    </xdr:from>
    <xdr:to>
      <xdr:col>55</xdr:col>
      <xdr:colOff>88900</xdr:colOff>
      <xdr:row>41</xdr:row>
      <xdr:rowOff>105918</xdr:rowOff>
    </xdr:to>
    <xdr:cxnSp macro="">
      <xdr:nvCxnSpPr>
        <xdr:cNvPr id="98" name="直線コネクタ 97"/>
        <xdr:cNvCxnSpPr/>
      </xdr:nvCxnSpPr>
      <xdr:spPr>
        <a:xfrm>
          <a:off x="10388600" y="713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114317</xdr:rowOff>
    </xdr:from>
    <xdr:ext cx="469744" cy="259045"/>
    <xdr:sp macro="" textlink="">
      <xdr:nvSpPr>
        <xdr:cNvPr id="99" name="【図書館】&#10;一人当たり面積最大値テキスト"/>
        <xdr:cNvSpPr txBox="1"/>
      </xdr:nvSpPr>
      <xdr:spPr>
        <a:xfrm>
          <a:off x="10515600" y="5429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167640</xdr:rowOff>
    </xdr:from>
    <xdr:to>
      <xdr:col>55</xdr:col>
      <xdr:colOff>88900</xdr:colOff>
      <xdr:row>32</xdr:row>
      <xdr:rowOff>167640</xdr:rowOff>
    </xdr:to>
    <xdr:cxnSp macro="">
      <xdr:nvCxnSpPr>
        <xdr:cNvPr id="100" name="直線コネクタ 99"/>
        <xdr:cNvCxnSpPr/>
      </xdr:nvCxnSpPr>
      <xdr:spPr>
        <a:xfrm>
          <a:off x="10388600" y="5654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24401</xdr:rowOff>
    </xdr:from>
    <xdr:ext cx="469744" cy="259045"/>
    <xdr:sp macro="" textlink="">
      <xdr:nvSpPr>
        <xdr:cNvPr id="101" name="【図書館】&#10;一人当たり面積平均値テキスト"/>
        <xdr:cNvSpPr txBox="1"/>
      </xdr:nvSpPr>
      <xdr:spPr>
        <a:xfrm>
          <a:off x="10515600" y="63680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45974</xdr:rowOff>
    </xdr:from>
    <xdr:to>
      <xdr:col>55</xdr:col>
      <xdr:colOff>50800</xdr:colOff>
      <xdr:row>37</xdr:row>
      <xdr:rowOff>147574</xdr:rowOff>
    </xdr:to>
    <xdr:sp macro="" textlink="">
      <xdr:nvSpPr>
        <xdr:cNvPr id="102" name="フローチャート: 判断 101"/>
        <xdr:cNvSpPr/>
      </xdr:nvSpPr>
      <xdr:spPr>
        <a:xfrm>
          <a:off x="10426700" y="638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36830</xdr:rowOff>
    </xdr:from>
    <xdr:to>
      <xdr:col>50</xdr:col>
      <xdr:colOff>165100</xdr:colOff>
      <xdr:row>37</xdr:row>
      <xdr:rowOff>138430</xdr:rowOff>
    </xdr:to>
    <xdr:sp macro="" textlink="">
      <xdr:nvSpPr>
        <xdr:cNvPr id="103" name="フローチャート: 判断 102"/>
        <xdr:cNvSpPr/>
      </xdr:nvSpPr>
      <xdr:spPr>
        <a:xfrm>
          <a:off x="9588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35</xdr:row>
      <xdr:rowOff>154957</xdr:rowOff>
    </xdr:from>
    <xdr:ext cx="469744" cy="259045"/>
    <xdr:sp macro="" textlink="">
      <xdr:nvSpPr>
        <xdr:cNvPr id="104" name="n_1aveValue【図書館】&#10;一人当たり面積"/>
        <xdr:cNvSpPr txBox="1"/>
      </xdr:nvSpPr>
      <xdr:spPr>
        <a:xfrm>
          <a:off x="9391727" y="6155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155702</xdr:rowOff>
    </xdr:from>
    <xdr:to>
      <xdr:col>46</xdr:col>
      <xdr:colOff>38100</xdr:colOff>
      <xdr:row>38</xdr:row>
      <xdr:rowOff>85852</xdr:rowOff>
    </xdr:to>
    <xdr:sp macro="" textlink="">
      <xdr:nvSpPr>
        <xdr:cNvPr id="105" name="フローチャート: 判断 104"/>
        <xdr:cNvSpPr/>
      </xdr:nvSpPr>
      <xdr:spPr>
        <a:xfrm>
          <a:off x="8699500" y="649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36</xdr:row>
      <xdr:rowOff>102379</xdr:rowOff>
    </xdr:from>
    <xdr:ext cx="469744" cy="259045"/>
    <xdr:sp macro="" textlink="">
      <xdr:nvSpPr>
        <xdr:cNvPr id="106" name="n_2aveValue【図書館】&#10;一人当たり面積"/>
        <xdr:cNvSpPr txBox="1"/>
      </xdr:nvSpPr>
      <xdr:spPr>
        <a:xfrm>
          <a:off x="8515427" y="6274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44</xdr:row>
      <xdr:rowOff>73677</xdr:rowOff>
    </xdr:from>
    <xdr:ext cx="762000" cy="259045"/>
    <xdr:sp macro="" textlink="">
      <xdr:nvSpPr>
        <xdr:cNvPr id="107" name="テキスト ボックス 10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08" name="テキスト ボックス 10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09" name="テキスト ボックス 10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0" name="テキスト ボックス 10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1" name="テキスト ボックス 11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121412</xdr:rowOff>
    </xdr:from>
    <xdr:to>
      <xdr:col>50</xdr:col>
      <xdr:colOff>165100</xdr:colOff>
      <xdr:row>39</xdr:row>
      <xdr:rowOff>51562</xdr:rowOff>
    </xdr:to>
    <xdr:sp macro="" textlink="">
      <xdr:nvSpPr>
        <xdr:cNvPr id="112" name="楕円 111"/>
        <xdr:cNvSpPr/>
      </xdr:nvSpPr>
      <xdr:spPr>
        <a:xfrm>
          <a:off x="9588500" y="6636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130556</xdr:rowOff>
    </xdr:from>
    <xdr:to>
      <xdr:col>46</xdr:col>
      <xdr:colOff>38100</xdr:colOff>
      <xdr:row>39</xdr:row>
      <xdr:rowOff>60706</xdr:rowOff>
    </xdr:to>
    <xdr:sp macro="" textlink="">
      <xdr:nvSpPr>
        <xdr:cNvPr id="113" name="楕円 112"/>
        <xdr:cNvSpPr/>
      </xdr:nvSpPr>
      <xdr:spPr>
        <a:xfrm>
          <a:off x="8699500" y="6645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762</xdr:rowOff>
    </xdr:from>
    <xdr:to>
      <xdr:col>50</xdr:col>
      <xdr:colOff>114300</xdr:colOff>
      <xdr:row>39</xdr:row>
      <xdr:rowOff>9906</xdr:rowOff>
    </xdr:to>
    <xdr:cxnSp macro="">
      <xdr:nvCxnSpPr>
        <xdr:cNvPr id="114" name="直線コネクタ 113"/>
        <xdr:cNvCxnSpPr/>
      </xdr:nvCxnSpPr>
      <xdr:spPr>
        <a:xfrm flipV="1">
          <a:off x="8750300" y="668731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42689</xdr:rowOff>
    </xdr:from>
    <xdr:ext cx="469744" cy="259045"/>
    <xdr:sp macro="" textlink="">
      <xdr:nvSpPr>
        <xdr:cNvPr id="115" name="n_1mainValue【図書館】&#10;一人当たり面積"/>
        <xdr:cNvSpPr txBox="1"/>
      </xdr:nvSpPr>
      <xdr:spPr>
        <a:xfrm>
          <a:off x="9391727" y="6729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51833</xdr:rowOff>
    </xdr:from>
    <xdr:ext cx="469744" cy="259045"/>
    <xdr:sp macro="" textlink="">
      <xdr:nvSpPr>
        <xdr:cNvPr id="116" name="n_2mainValue【図書館】&#10;一人当たり面積"/>
        <xdr:cNvSpPr txBox="1"/>
      </xdr:nvSpPr>
      <xdr:spPr>
        <a:xfrm>
          <a:off x="8515427" y="67383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17" name="正方形/長方形 11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18" name="正方形/長方形 11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19" name="正方形/長方形 11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0" name="正方形/長方形 11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21" name="正方形/長方形 12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22" name="正方形/長方形 12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23" name="正方形/長方形 12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24" name="正方形/長方形 12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25" name="テキスト ボックス 12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26" name="直線コネクタ 12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27" name="テキスト ボックス 126"/>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28" name="直線コネクタ 127"/>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29227</xdr:rowOff>
    </xdr:from>
    <xdr:ext cx="403059" cy="259045"/>
    <xdr:sp macro="" textlink="">
      <xdr:nvSpPr>
        <xdr:cNvPr id="129" name="テキスト ボックス 128"/>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30" name="直線コネクタ 129"/>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31" name="テキスト ボックス 130"/>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32" name="直線コネクタ 131"/>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33" name="テキスト ボックス 132"/>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34" name="直線コネクタ 133"/>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55</xdr:row>
      <xdr:rowOff>29227</xdr:rowOff>
    </xdr:from>
    <xdr:ext cx="467179" cy="259045"/>
    <xdr:sp macro="" textlink="">
      <xdr:nvSpPr>
        <xdr:cNvPr id="135" name="テキスト ボックス 134"/>
        <xdr:cNvSpPr txBox="1"/>
      </xdr:nvSpPr>
      <xdr:spPr>
        <a:xfrm>
          <a:off x="294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36" name="直線コネクタ 135"/>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37" name="テキスト ボックス 136"/>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38"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0</xdr:rowOff>
    </xdr:from>
    <xdr:to>
      <xdr:col>24</xdr:col>
      <xdr:colOff>62865</xdr:colOff>
      <xdr:row>62</xdr:row>
      <xdr:rowOff>107442</xdr:rowOff>
    </xdr:to>
    <xdr:cxnSp macro="">
      <xdr:nvCxnSpPr>
        <xdr:cNvPr id="139" name="直線コネクタ 138"/>
        <xdr:cNvCxnSpPr/>
      </xdr:nvCxnSpPr>
      <xdr:spPr>
        <a:xfrm flipV="1">
          <a:off x="4634865" y="9601200"/>
          <a:ext cx="0" cy="1136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111269</xdr:rowOff>
    </xdr:from>
    <xdr:ext cx="405111" cy="259045"/>
    <xdr:sp macro="" textlink="">
      <xdr:nvSpPr>
        <xdr:cNvPr id="140" name="【体育館・プール】&#10;有形固定資産減価償却率最小値テキスト"/>
        <xdr:cNvSpPr txBox="1"/>
      </xdr:nvSpPr>
      <xdr:spPr>
        <a:xfrm>
          <a:off x="4673600" y="10741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107442</xdr:rowOff>
    </xdr:from>
    <xdr:to>
      <xdr:col>24</xdr:col>
      <xdr:colOff>152400</xdr:colOff>
      <xdr:row>62</xdr:row>
      <xdr:rowOff>107442</xdr:rowOff>
    </xdr:to>
    <xdr:cxnSp macro="">
      <xdr:nvCxnSpPr>
        <xdr:cNvPr id="141" name="直線コネクタ 140"/>
        <xdr:cNvCxnSpPr/>
      </xdr:nvCxnSpPr>
      <xdr:spPr>
        <a:xfrm>
          <a:off x="4546600" y="107373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118127</xdr:rowOff>
    </xdr:from>
    <xdr:ext cx="469744" cy="259045"/>
    <xdr:sp macro="" textlink="">
      <xdr:nvSpPr>
        <xdr:cNvPr id="142" name="【体育館・プール】&#10;有形固定資産減価償却率最大値テキスト"/>
        <xdr:cNvSpPr txBox="1"/>
      </xdr:nvSpPr>
      <xdr:spPr>
        <a:xfrm>
          <a:off x="4673600" y="937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0</xdr:rowOff>
    </xdr:from>
    <xdr:to>
      <xdr:col>24</xdr:col>
      <xdr:colOff>152400</xdr:colOff>
      <xdr:row>56</xdr:row>
      <xdr:rowOff>0</xdr:rowOff>
    </xdr:to>
    <xdr:cxnSp macro="">
      <xdr:nvCxnSpPr>
        <xdr:cNvPr id="143" name="直線コネクタ 142"/>
        <xdr:cNvCxnSpPr/>
      </xdr:nvCxnSpPr>
      <xdr:spPr>
        <a:xfrm>
          <a:off x="4546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55643</xdr:rowOff>
    </xdr:from>
    <xdr:ext cx="405111" cy="259045"/>
    <xdr:sp macro="" textlink="">
      <xdr:nvSpPr>
        <xdr:cNvPr id="144" name="【体育館・プール】&#10;有形固定資産減価償却率平均値テキスト"/>
        <xdr:cNvSpPr txBox="1"/>
      </xdr:nvSpPr>
      <xdr:spPr>
        <a:xfrm>
          <a:off x="4673600" y="103426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77216</xdr:rowOff>
    </xdr:from>
    <xdr:to>
      <xdr:col>24</xdr:col>
      <xdr:colOff>114300</xdr:colOff>
      <xdr:row>61</xdr:row>
      <xdr:rowOff>7366</xdr:rowOff>
    </xdr:to>
    <xdr:sp macro="" textlink="">
      <xdr:nvSpPr>
        <xdr:cNvPr id="145" name="フローチャート: 判断 144"/>
        <xdr:cNvSpPr/>
      </xdr:nvSpPr>
      <xdr:spPr>
        <a:xfrm>
          <a:off x="4584700" y="1036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136652</xdr:rowOff>
    </xdr:from>
    <xdr:to>
      <xdr:col>20</xdr:col>
      <xdr:colOff>38100</xdr:colOff>
      <xdr:row>61</xdr:row>
      <xdr:rowOff>66802</xdr:rowOff>
    </xdr:to>
    <xdr:sp macro="" textlink="">
      <xdr:nvSpPr>
        <xdr:cNvPr id="146" name="フローチャート: 判断 145"/>
        <xdr:cNvSpPr/>
      </xdr:nvSpPr>
      <xdr:spPr>
        <a:xfrm>
          <a:off x="3746500" y="10423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59</xdr:row>
      <xdr:rowOff>83329</xdr:rowOff>
    </xdr:from>
    <xdr:ext cx="405111" cy="259045"/>
    <xdr:sp macro="" textlink="">
      <xdr:nvSpPr>
        <xdr:cNvPr id="147" name="n_1aveValue【体育館・プール】&#10;有形固定資産減価償却率"/>
        <xdr:cNvSpPr txBox="1"/>
      </xdr:nvSpPr>
      <xdr:spPr>
        <a:xfrm>
          <a:off x="3582044" y="101988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61</xdr:row>
      <xdr:rowOff>81788</xdr:rowOff>
    </xdr:from>
    <xdr:to>
      <xdr:col>15</xdr:col>
      <xdr:colOff>101600</xdr:colOff>
      <xdr:row>62</xdr:row>
      <xdr:rowOff>11938</xdr:rowOff>
    </xdr:to>
    <xdr:sp macro="" textlink="">
      <xdr:nvSpPr>
        <xdr:cNvPr id="148" name="フローチャート: 判断 147"/>
        <xdr:cNvSpPr/>
      </xdr:nvSpPr>
      <xdr:spPr>
        <a:xfrm>
          <a:off x="2857500" y="10540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60</xdr:row>
      <xdr:rowOff>28465</xdr:rowOff>
    </xdr:from>
    <xdr:ext cx="405111" cy="259045"/>
    <xdr:sp macro="" textlink="">
      <xdr:nvSpPr>
        <xdr:cNvPr id="149" name="n_2aveValue【体育館・プール】&#10;有形固定資産減価償却率"/>
        <xdr:cNvSpPr txBox="1"/>
      </xdr:nvSpPr>
      <xdr:spPr>
        <a:xfrm>
          <a:off x="2705744" y="10315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150" name="テキスト ボックス 14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1" name="テキスト ボックス 15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52" name="テキスト ボックス 15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53" name="テキスト ボックス 15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54" name="テキスト ボックス 15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166370</xdr:rowOff>
    </xdr:from>
    <xdr:to>
      <xdr:col>20</xdr:col>
      <xdr:colOff>38100</xdr:colOff>
      <xdr:row>63</xdr:row>
      <xdr:rowOff>96520</xdr:rowOff>
    </xdr:to>
    <xdr:sp macro="" textlink="">
      <xdr:nvSpPr>
        <xdr:cNvPr id="155" name="楕円 154"/>
        <xdr:cNvSpPr/>
      </xdr:nvSpPr>
      <xdr:spPr>
        <a:xfrm>
          <a:off x="3746500" y="1079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63</xdr:row>
      <xdr:rowOff>42926</xdr:rowOff>
    </xdr:from>
    <xdr:to>
      <xdr:col>15</xdr:col>
      <xdr:colOff>101600</xdr:colOff>
      <xdr:row>63</xdr:row>
      <xdr:rowOff>144526</xdr:rowOff>
    </xdr:to>
    <xdr:sp macro="" textlink="">
      <xdr:nvSpPr>
        <xdr:cNvPr id="156" name="楕円 155"/>
        <xdr:cNvSpPr/>
      </xdr:nvSpPr>
      <xdr:spPr>
        <a:xfrm>
          <a:off x="2857500" y="10844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45720</xdr:rowOff>
    </xdr:from>
    <xdr:to>
      <xdr:col>19</xdr:col>
      <xdr:colOff>177800</xdr:colOff>
      <xdr:row>63</xdr:row>
      <xdr:rowOff>93726</xdr:rowOff>
    </xdr:to>
    <xdr:cxnSp macro="">
      <xdr:nvCxnSpPr>
        <xdr:cNvPr id="157" name="直線コネクタ 156"/>
        <xdr:cNvCxnSpPr/>
      </xdr:nvCxnSpPr>
      <xdr:spPr>
        <a:xfrm flipV="1">
          <a:off x="2908300" y="10847070"/>
          <a:ext cx="889000" cy="48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63</xdr:row>
      <xdr:rowOff>87647</xdr:rowOff>
    </xdr:from>
    <xdr:ext cx="405111" cy="259045"/>
    <xdr:sp macro="" textlink="">
      <xdr:nvSpPr>
        <xdr:cNvPr id="158" name="n_1mainValue【体育館・プール】&#10;有形固定資産減価償却率"/>
        <xdr:cNvSpPr txBox="1"/>
      </xdr:nvSpPr>
      <xdr:spPr>
        <a:xfrm>
          <a:off x="3582044" y="1088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135653</xdr:rowOff>
    </xdr:from>
    <xdr:ext cx="405111" cy="259045"/>
    <xdr:sp macro="" textlink="">
      <xdr:nvSpPr>
        <xdr:cNvPr id="159" name="n_2mainValue【体育館・プール】&#10;有形固定資産減価償却率"/>
        <xdr:cNvSpPr txBox="1"/>
      </xdr:nvSpPr>
      <xdr:spPr>
        <a:xfrm>
          <a:off x="2705744" y="10937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60" name="正方形/長方形 159"/>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61" name="正方形/長方形 160"/>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62" name="正方形/長方形 161"/>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63" name="正方形/長方形 162"/>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64" name="正方形/長方形 163"/>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65" name="正方形/長方形 164"/>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66" name="正方形/長方形 165"/>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67" name="正方形/長方形 166"/>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68" name="テキスト ボックス 167"/>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69" name="直線コネクタ 168"/>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70" name="直線コネクタ 169"/>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71" name="テキスト ボックス 170"/>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72" name="直線コネクタ 171"/>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73" name="テキスト ボックス 172"/>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74" name="直線コネクタ 173"/>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75" name="テキスト ボックス 174"/>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76" name="直線コネクタ 175"/>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77" name="テキスト ボックス 176"/>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78" name="直線コネクタ 177"/>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79" name="テキスト ボックス 178"/>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80" name="直線コネクタ 17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81" name="テキスト ボックス 180"/>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82"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45720</xdr:rowOff>
    </xdr:from>
    <xdr:to>
      <xdr:col>54</xdr:col>
      <xdr:colOff>189865</xdr:colOff>
      <xdr:row>63</xdr:row>
      <xdr:rowOff>57150</xdr:rowOff>
    </xdr:to>
    <xdr:cxnSp macro="">
      <xdr:nvCxnSpPr>
        <xdr:cNvPr id="183" name="直線コネクタ 182"/>
        <xdr:cNvCxnSpPr/>
      </xdr:nvCxnSpPr>
      <xdr:spPr>
        <a:xfrm flipV="1">
          <a:off x="10476865" y="9475470"/>
          <a:ext cx="0" cy="1383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60977</xdr:rowOff>
    </xdr:from>
    <xdr:ext cx="469744" cy="259045"/>
    <xdr:sp macro="" textlink="">
      <xdr:nvSpPr>
        <xdr:cNvPr id="184" name="【体育館・プール】&#10;一人当たり面積最小値テキスト"/>
        <xdr:cNvSpPr txBox="1"/>
      </xdr:nvSpPr>
      <xdr:spPr>
        <a:xfrm>
          <a:off x="10515600" y="10862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57150</xdr:rowOff>
    </xdr:from>
    <xdr:to>
      <xdr:col>55</xdr:col>
      <xdr:colOff>88900</xdr:colOff>
      <xdr:row>63</xdr:row>
      <xdr:rowOff>57150</xdr:rowOff>
    </xdr:to>
    <xdr:cxnSp macro="">
      <xdr:nvCxnSpPr>
        <xdr:cNvPr id="185" name="直線コネクタ 184"/>
        <xdr:cNvCxnSpPr/>
      </xdr:nvCxnSpPr>
      <xdr:spPr>
        <a:xfrm>
          <a:off x="10388600" y="1085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163847</xdr:rowOff>
    </xdr:from>
    <xdr:ext cx="469744" cy="259045"/>
    <xdr:sp macro="" textlink="">
      <xdr:nvSpPr>
        <xdr:cNvPr id="186" name="【体育館・プール】&#10;一人当たり面積最大値テキスト"/>
        <xdr:cNvSpPr txBox="1"/>
      </xdr:nvSpPr>
      <xdr:spPr>
        <a:xfrm>
          <a:off x="10515600" y="9250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45720</xdr:rowOff>
    </xdr:from>
    <xdr:to>
      <xdr:col>55</xdr:col>
      <xdr:colOff>88900</xdr:colOff>
      <xdr:row>55</xdr:row>
      <xdr:rowOff>45720</xdr:rowOff>
    </xdr:to>
    <xdr:cxnSp macro="">
      <xdr:nvCxnSpPr>
        <xdr:cNvPr id="187" name="直線コネクタ 186"/>
        <xdr:cNvCxnSpPr/>
      </xdr:nvCxnSpPr>
      <xdr:spPr>
        <a:xfrm>
          <a:off x="10388600" y="947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152417</xdr:rowOff>
    </xdr:from>
    <xdr:ext cx="469744" cy="259045"/>
    <xdr:sp macro="" textlink="">
      <xdr:nvSpPr>
        <xdr:cNvPr id="188" name="【体育館・プール】&#10;一人当たり面積平均値テキスト"/>
        <xdr:cNvSpPr txBox="1"/>
      </xdr:nvSpPr>
      <xdr:spPr>
        <a:xfrm>
          <a:off x="10515600" y="102679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2540</xdr:rowOff>
    </xdr:from>
    <xdr:to>
      <xdr:col>55</xdr:col>
      <xdr:colOff>50800</xdr:colOff>
      <xdr:row>60</xdr:row>
      <xdr:rowOff>104140</xdr:rowOff>
    </xdr:to>
    <xdr:sp macro="" textlink="">
      <xdr:nvSpPr>
        <xdr:cNvPr id="189" name="フローチャート: 判断 188"/>
        <xdr:cNvSpPr/>
      </xdr:nvSpPr>
      <xdr:spPr>
        <a:xfrm>
          <a:off x="104267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59</xdr:row>
      <xdr:rowOff>8255</xdr:rowOff>
    </xdr:from>
    <xdr:to>
      <xdr:col>50</xdr:col>
      <xdr:colOff>165100</xdr:colOff>
      <xdr:row>59</xdr:row>
      <xdr:rowOff>109855</xdr:rowOff>
    </xdr:to>
    <xdr:sp macro="" textlink="">
      <xdr:nvSpPr>
        <xdr:cNvPr id="190" name="フローチャート: 判断 189"/>
        <xdr:cNvSpPr/>
      </xdr:nvSpPr>
      <xdr:spPr>
        <a:xfrm>
          <a:off x="9588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59</xdr:row>
      <xdr:rowOff>100982</xdr:rowOff>
    </xdr:from>
    <xdr:ext cx="469744" cy="259045"/>
    <xdr:sp macro="" textlink="">
      <xdr:nvSpPr>
        <xdr:cNvPr id="191" name="n_1aveValue【体育館・プール】&#10;一人当たり面積"/>
        <xdr:cNvSpPr txBox="1"/>
      </xdr:nvSpPr>
      <xdr:spPr>
        <a:xfrm>
          <a:off x="9391727" y="10216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59</xdr:row>
      <xdr:rowOff>29210</xdr:rowOff>
    </xdr:from>
    <xdr:to>
      <xdr:col>46</xdr:col>
      <xdr:colOff>38100</xdr:colOff>
      <xdr:row>59</xdr:row>
      <xdr:rowOff>130810</xdr:rowOff>
    </xdr:to>
    <xdr:sp macro="" textlink="">
      <xdr:nvSpPr>
        <xdr:cNvPr id="192" name="フローチャート: 判断 191"/>
        <xdr:cNvSpPr/>
      </xdr:nvSpPr>
      <xdr:spPr>
        <a:xfrm>
          <a:off x="8699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59</xdr:row>
      <xdr:rowOff>121937</xdr:rowOff>
    </xdr:from>
    <xdr:ext cx="469744" cy="259045"/>
    <xdr:sp macro="" textlink="">
      <xdr:nvSpPr>
        <xdr:cNvPr id="193" name="n_2aveValue【体育館・プール】&#10;一人当たり面積"/>
        <xdr:cNvSpPr txBox="1"/>
      </xdr:nvSpPr>
      <xdr:spPr>
        <a:xfrm>
          <a:off x="8515427" y="10237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94" name="テキスト ボックス 193"/>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95" name="テキスト ボックス 194"/>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96" name="テキスト ボックス 195"/>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97" name="テキスト ボックス 196"/>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98" name="テキスト ボックス 197"/>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80645</xdr:rowOff>
    </xdr:from>
    <xdr:to>
      <xdr:col>50</xdr:col>
      <xdr:colOff>165100</xdr:colOff>
      <xdr:row>59</xdr:row>
      <xdr:rowOff>10795</xdr:rowOff>
    </xdr:to>
    <xdr:sp macro="" textlink="">
      <xdr:nvSpPr>
        <xdr:cNvPr id="199" name="楕円 198"/>
        <xdr:cNvSpPr/>
      </xdr:nvSpPr>
      <xdr:spPr>
        <a:xfrm>
          <a:off x="9588500" y="1002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58</xdr:row>
      <xdr:rowOff>97790</xdr:rowOff>
    </xdr:from>
    <xdr:to>
      <xdr:col>46</xdr:col>
      <xdr:colOff>38100</xdr:colOff>
      <xdr:row>59</xdr:row>
      <xdr:rowOff>27940</xdr:rowOff>
    </xdr:to>
    <xdr:sp macro="" textlink="">
      <xdr:nvSpPr>
        <xdr:cNvPr id="200" name="楕円 199"/>
        <xdr:cNvSpPr/>
      </xdr:nvSpPr>
      <xdr:spPr>
        <a:xfrm>
          <a:off x="8699500" y="1004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131445</xdr:rowOff>
    </xdr:from>
    <xdr:to>
      <xdr:col>50</xdr:col>
      <xdr:colOff>114300</xdr:colOff>
      <xdr:row>58</xdr:row>
      <xdr:rowOff>148590</xdr:rowOff>
    </xdr:to>
    <xdr:cxnSp macro="">
      <xdr:nvCxnSpPr>
        <xdr:cNvPr id="201" name="直線コネクタ 200"/>
        <xdr:cNvCxnSpPr/>
      </xdr:nvCxnSpPr>
      <xdr:spPr>
        <a:xfrm flipV="1">
          <a:off x="8750300" y="1007554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57</xdr:row>
      <xdr:rowOff>27322</xdr:rowOff>
    </xdr:from>
    <xdr:ext cx="469744" cy="259045"/>
    <xdr:sp macro="" textlink="">
      <xdr:nvSpPr>
        <xdr:cNvPr id="202" name="n_1mainValue【体育館・プール】&#10;一人当たり面積"/>
        <xdr:cNvSpPr txBox="1"/>
      </xdr:nvSpPr>
      <xdr:spPr>
        <a:xfrm>
          <a:off x="9391727" y="9799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57</xdr:row>
      <xdr:rowOff>44467</xdr:rowOff>
    </xdr:from>
    <xdr:ext cx="469744" cy="259045"/>
    <xdr:sp macro="" textlink="">
      <xdr:nvSpPr>
        <xdr:cNvPr id="203" name="n_2mainValue【体育館・プール】&#10;一人当たり面積"/>
        <xdr:cNvSpPr txBox="1"/>
      </xdr:nvSpPr>
      <xdr:spPr>
        <a:xfrm>
          <a:off x="8515427" y="9817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04" name="正方形/長方形 20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05" name="正方形/長方形 20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06" name="正方形/長方形 20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07" name="正方形/長方形 20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08" name="正方形/長方形 20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09" name="正方形/長方形 20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10" name="正方形/長方形 20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11" name="正方形/長方形 21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12" name="テキスト ボックス 21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13" name="直線コネクタ 21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88</xdr:row>
      <xdr:rowOff>10177</xdr:rowOff>
    </xdr:from>
    <xdr:ext cx="403059" cy="259045"/>
    <xdr:sp macro="" textlink="">
      <xdr:nvSpPr>
        <xdr:cNvPr id="214" name="テキスト ボックス 213"/>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15" name="直線コネクタ 214"/>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16" name="テキスト ボックス 215"/>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17" name="直線コネクタ 216"/>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18" name="テキスト ボックス 217"/>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19" name="直線コネクタ 218"/>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20" name="テキスト ボックス 219"/>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21" name="直線コネクタ 220"/>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77</xdr:row>
      <xdr:rowOff>67327</xdr:rowOff>
    </xdr:from>
    <xdr:ext cx="467179" cy="259045"/>
    <xdr:sp macro="" textlink="">
      <xdr:nvSpPr>
        <xdr:cNvPr id="222" name="テキスト ボックス 221"/>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23" name="直線コネクタ 22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24" name="テキスト ボックス 223"/>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25"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86</xdr:row>
      <xdr:rowOff>12954</xdr:rowOff>
    </xdr:to>
    <xdr:cxnSp macro="">
      <xdr:nvCxnSpPr>
        <xdr:cNvPr id="226" name="直線コネクタ 225"/>
        <xdr:cNvCxnSpPr/>
      </xdr:nvCxnSpPr>
      <xdr:spPr>
        <a:xfrm flipV="1">
          <a:off x="4634865" y="13411200"/>
          <a:ext cx="0" cy="13464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16781</xdr:rowOff>
    </xdr:from>
    <xdr:ext cx="405111" cy="259045"/>
    <xdr:sp macro="" textlink="">
      <xdr:nvSpPr>
        <xdr:cNvPr id="227" name="【福祉施設】&#10;有形固定資産減価償却率最小値テキスト"/>
        <xdr:cNvSpPr txBox="1"/>
      </xdr:nvSpPr>
      <xdr:spPr>
        <a:xfrm>
          <a:off x="4673600" y="14761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12954</xdr:rowOff>
    </xdr:from>
    <xdr:to>
      <xdr:col>24</xdr:col>
      <xdr:colOff>152400</xdr:colOff>
      <xdr:row>86</xdr:row>
      <xdr:rowOff>12954</xdr:rowOff>
    </xdr:to>
    <xdr:cxnSp macro="">
      <xdr:nvCxnSpPr>
        <xdr:cNvPr id="228" name="直線コネクタ 227"/>
        <xdr:cNvCxnSpPr/>
      </xdr:nvCxnSpPr>
      <xdr:spPr>
        <a:xfrm>
          <a:off x="4546600" y="147576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156227</xdr:rowOff>
    </xdr:from>
    <xdr:ext cx="469744" cy="259045"/>
    <xdr:sp macro="" textlink="">
      <xdr:nvSpPr>
        <xdr:cNvPr id="229" name="【福祉施設】&#10;有形固定資産減価償却率最大値テキスト"/>
        <xdr:cNvSpPr txBox="1"/>
      </xdr:nvSpPr>
      <xdr:spPr>
        <a:xfrm>
          <a:off x="4673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30" name="直線コネクタ 229"/>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84</xdr:row>
      <xdr:rowOff>54881</xdr:rowOff>
    </xdr:from>
    <xdr:ext cx="405111" cy="259045"/>
    <xdr:sp macro="" textlink="">
      <xdr:nvSpPr>
        <xdr:cNvPr id="231" name="【福祉施設】&#10;有形固定資産減価償却率平均値テキスト"/>
        <xdr:cNvSpPr txBox="1"/>
      </xdr:nvSpPr>
      <xdr:spPr>
        <a:xfrm>
          <a:off x="4673600" y="1445668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76454</xdr:rowOff>
    </xdr:from>
    <xdr:to>
      <xdr:col>24</xdr:col>
      <xdr:colOff>114300</xdr:colOff>
      <xdr:row>85</xdr:row>
      <xdr:rowOff>6604</xdr:rowOff>
    </xdr:to>
    <xdr:sp macro="" textlink="">
      <xdr:nvSpPr>
        <xdr:cNvPr id="232" name="フローチャート: 判断 231"/>
        <xdr:cNvSpPr/>
      </xdr:nvSpPr>
      <xdr:spPr>
        <a:xfrm>
          <a:off x="4584700" y="14478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84</xdr:row>
      <xdr:rowOff>119887</xdr:rowOff>
    </xdr:from>
    <xdr:to>
      <xdr:col>20</xdr:col>
      <xdr:colOff>38100</xdr:colOff>
      <xdr:row>85</xdr:row>
      <xdr:rowOff>50037</xdr:rowOff>
    </xdr:to>
    <xdr:sp macro="" textlink="">
      <xdr:nvSpPr>
        <xdr:cNvPr id="233" name="フローチャート: 判断 232"/>
        <xdr:cNvSpPr/>
      </xdr:nvSpPr>
      <xdr:spPr>
        <a:xfrm>
          <a:off x="3746500" y="14521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85</xdr:row>
      <xdr:rowOff>41164</xdr:rowOff>
    </xdr:from>
    <xdr:ext cx="405111" cy="259045"/>
    <xdr:sp macro="" textlink="">
      <xdr:nvSpPr>
        <xdr:cNvPr id="234" name="n_1aveValue【福祉施設】&#10;有形固定資産減価償却率"/>
        <xdr:cNvSpPr txBox="1"/>
      </xdr:nvSpPr>
      <xdr:spPr>
        <a:xfrm>
          <a:off x="3582044" y="14614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84</xdr:row>
      <xdr:rowOff>92456</xdr:rowOff>
    </xdr:from>
    <xdr:to>
      <xdr:col>15</xdr:col>
      <xdr:colOff>101600</xdr:colOff>
      <xdr:row>85</xdr:row>
      <xdr:rowOff>22606</xdr:rowOff>
    </xdr:to>
    <xdr:sp macro="" textlink="">
      <xdr:nvSpPr>
        <xdr:cNvPr id="235" name="フローチャート: 判断 234"/>
        <xdr:cNvSpPr/>
      </xdr:nvSpPr>
      <xdr:spPr>
        <a:xfrm>
          <a:off x="2857500" y="1449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85</xdr:row>
      <xdr:rowOff>13733</xdr:rowOff>
    </xdr:from>
    <xdr:ext cx="405111" cy="259045"/>
    <xdr:sp macro="" textlink="">
      <xdr:nvSpPr>
        <xdr:cNvPr id="236" name="n_2aveValue【福祉施設】&#10;有形固定資産減価償却率"/>
        <xdr:cNvSpPr txBox="1"/>
      </xdr:nvSpPr>
      <xdr:spPr>
        <a:xfrm>
          <a:off x="2705744" y="14586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237" name="テキスト ボックス 236"/>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38" name="テキスト ボックス 237"/>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39" name="テキスト ボックス 238"/>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40" name="テキスト ボックス 239"/>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41" name="テキスト ボックス 240"/>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119887</xdr:rowOff>
    </xdr:from>
    <xdr:to>
      <xdr:col>20</xdr:col>
      <xdr:colOff>38100</xdr:colOff>
      <xdr:row>84</xdr:row>
      <xdr:rowOff>50037</xdr:rowOff>
    </xdr:to>
    <xdr:sp macro="" textlink="">
      <xdr:nvSpPr>
        <xdr:cNvPr id="242" name="楕円 241"/>
        <xdr:cNvSpPr/>
      </xdr:nvSpPr>
      <xdr:spPr>
        <a:xfrm>
          <a:off x="3746500" y="1435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84</xdr:row>
      <xdr:rowOff>10161</xdr:rowOff>
    </xdr:from>
    <xdr:to>
      <xdr:col>15</xdr:col>
      <xdr:colOff>101600</xdr:colOff>
      <xdr:row>84</xdr:row>
      <xdr:rowOff>111761</xdr:rowOff>
    </xdr:to>
    <xdr:sp macro="" textlink="">
      <xdr:nvSpPr>
        <xdr:cNvPr id="243" name="楕円 242"/>
        <xdr:cNvSpPr/>
      </xdr:nvSpPr>
      <xdr:spPr>
        <a:xfrm>
          <a:off x="2857500" y="1441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170687</xdr:rowOff>
    </xdr:from>
    <xdr:to>
      <xdr:col>19</xdr:col>
      <xdr:colOff>177800</xdr:colOff>
      <xdr:row>84</xdr:row>
      <xdr:rowOff>60961</xdr:rowOff>
    </xdr:to>
    <xdr:cxnSp macro="">
      <xdr:nvCxnSpPr>
        <xdr:cNvPr id="244" name="直線コネクタ 243"/>
        <xdr:cNvCxnSpPr/>
      </xdr:nvCxnSpPr>
      <xdr:spPr>
        <a:xfrm flipV="1">
          <a:off x="2908300" y="14401037"/>
          <a:ext cx="889000" cy="61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66564</xdr:rowOff>
    </xdr:from>
    <xdr:ext cx="405111" cy="259045"/>
    <xdr:sp macro="" textlink="">
      <xdr:nvSpPr>
        <xdr:cNvPr id="245" name="n_1mainValue【福祉施設】&#10;有形固定資産減価償却率"/>
        <xdr:cNvSpPr txBox="1"/>
      </xdr:nvSpPr>
      <xdr:spPr>
        <a:xfrm>
          <a:off x="3582044" y="1412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128288</xdr:rowOff>
    </xdr:from>
    <xdr:ext cx="405111" cy="259045"/>
    <xdr:sp macro="" textlink="">
      <xdr:nvSpPr>
        <xdr:cNvPr id="246" name="n_2mainValue【福祉施設】&#10;有形固定資産減価償却率"/>
        <xdr:cNvSpPr txBox="1"/>
      </xdr:nvSpPr>
      <xdr:spPr>
        <a:xfrm>
          <a:off x="2705744" y="14187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47" name="正方形/長方形 246"/>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48" name="正方形/長方形 247"/>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49" name="正方形/長方形 248"/>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50" name="正方形/長方形 249"/>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51" name="正方形/長方形 250"/>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52" name="正方形/長方形 251"/>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53" name="正方形/長方形 252"/>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54" name="正方形/長方形 253"/>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55" name="テキスト ボックス 254"/>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56" name="直線コネクタ 255"/>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57" name="直線コネクタ 256"/>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58" name="テキスト ボックス 257"/>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59" name="直線コネクタ 258"/>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60" name="テキスト ボックス 259"/>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61" name="直線コネクタ 260"/>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62" name="テキスト ボックス 261"/>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63" name="直線コネクタ 262"/>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64" name="テキスト ボックス 263"/>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65" name="直線コネクタ 264"/>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66" name="テキスト ボックス 265"/>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67" name="直線コネクタ 266"/>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68" name="テキスト ボックス 267"/>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69" name="直線コネクタ 268"/>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70" name="テキスト ボックス 269"/>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71"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49530</xdr:rowOff>
    </xdr:from>
    <xdr:to>
      <xdr:col>54</xdr:col>
      <xdr:colOff>189865</xdr:colOff>
      <xdr:row>86</xdr:row>
      <xdr:rowOff>149134</xdr:rowOff>
    </xdr:to>
    <xdr:cxnSp macro="">
      <xdr:nvCxnSpPr>
        <xdr:cNvPr id="272" name="直線コネクタ 271"/>
        <xdr:cNvCxnSpPr/>
      </xdr:nvCxnSpPr>
      <xdr:spPr>
        <a:xfrm flipV="1">
          <a:off x="10476865" y="13422630"/>
          <a:ext cx="0" cy="14712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152961</xdr:rowOff>
    </xdr:from>
    <xdr:ext cx="469744" cy="259045"/>
    <xdr:sp macro="" textlink="">
      <xdr:nvSpPr>
        <xdr:cNvPr id="273" name="【福祉施設】&#10;一人当たり面積最小値テキスト"/>
        <xdr:cNvSpPr txBox="1"/>
      </xdr:nvSpPr>
      <xdr:spPr>
        <a:xfrm>
          <a:off x="10515600" y="1489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149134</xdr:rowOff>
    </xdr:from>
    <xdr:to>
      <xdr:col>55</xdr:col>
      <xdr:colOff>88900</xdr:colOff>
      <xdr:row>86</xdr:row>
      <xdr:rowOff>149134</xdr:rowOff>
    </xdr:to>
    <xdr:cxnSp macro="">
      <xdr:nvCxnSpPr>
        <xdr:cNvPr id="274" name="直線コネクタ 273"/>
        <xdr:cNvCxnSpPr/>
      </xdr:nvCxnSpPr>
      <xdr:spPr>
        <a:xfrm>
          <a:off x="10388600" y="14893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167657</xdr:rowOff>
    </xdr:from>
    <xdr:ext cx="469744" cy="259045"/>
    <xdr:sp macro="" textlink="">
      <xdr:nvSpPr>
        <xdr:cNvPr id="275" name="【福祉施設】&#10;一人当たり面積最大値テキスト"/>
        <xdr:cNvSpPr txBox="1"/>
      </xdr:nvSpPr>
      <xdr:spPr>
        <a:xfrm>
          <a:off x="10515600" y="13197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49530</xdr:rowOff>
    </xdr:from>
    <xdr:to>
      <xdr:col>55</xdr:col>
      <xdr:colOff>88900</xdr:colOff>
      <xdr:row>78</xdr:row>
      <xdr:rowOff>49530</xdr:rowOff>
    </xdr:to>
    <xdr:cxnSp macro="">
      <xdr:nvCxnSpPr>
        <xdr:cNvPr id="276" name="直線コネクタ 275"/>
        <xdr:cNvCxnSpPr/>
      </xdr:nvCxnSpPr>
      <xdr:spPr>
        <a:xfrm>
          <a:off x="10388600" y="1342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88191</xdr:rowOff>
    </xdr:from>
    <xdr:ext cx="469744" cy="259045"/>
    <xdr:sp macro="" textlink="">
      <xdr:nvSpPr>
        <xdr:cNvPr id="277" name="【福祉施設】&#10;一人当たり面積平均値テキスト"/>
        <xdr:cNvSpPr txBox="1"/>
      </xdr:nvSpPr>
      <xdr:spPr>
        <a:xfrm>
          <a:off x="10515600" y="146614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109764</xdr:rowOff>
    </xdr:from>
    <xdr:to>
      <xdr:col>55</xdr:col>
      <xdr:colOff>50800</xdr:colOff>
      <xdr:row>86</xdr:row>
      <xdr:rowOff>39914</xdr:rowOff>
    </xdr:to>
    <xdr:sp macro="" textlink="">
      <xdr:nvSpPr>
        <xdr:cNvPr id="278" name="フローチャート: 判断 277"/>
        <xdr:cNvSpPr/>
      </xdr:nvSpPr>
      <xdr:spPr>
        <a:xfrm>
          <a:off x="10426700" y="14683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11793</xdr:rowOff>
    </xdr:from>
    <xdr:to>
      <xdr:col>50</xdr:col>
      <xdr:colOff>165100</xdr:colOff>
      <xdr:row>85</xdr:row>
      <xdr:rowOff>113393</xdr:rowOff>
    </xdr:to>
    <xdr:sp macro="" textlink="">
      <xdr:nvSpPr>
        <xdr:cNvPr id="279" name="フローチャート: 判断 278"/>
        <xdr:cNvSpPr/>
      </xdr:nvSpPr>
      <xdr:spPr>
        <a:xfrm>
          <a:off x="9588500" y="14585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85</xdr:row>
      <xdr:rowOff>104520</xdr:rowOff>
    </xdr:from>
    <xdr:ext cx="469744" cy="259045"/>
    <xdr:sp macro="" textlink="">
      <xdr:nvSpPr>
        <xdr:cNvPr id="280" name="n_1aveValue【福祉施設】&#10;一人当たり面積"/>
        <xdr:cNvSpPr txBox="1"/>
      </xdr:nvSpPr>
      <xdr:spPr>
        <a:xfrm>
          <a:off x="9391727" y="14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108131</xdr:rowOff>
    </xdr:from>
    <xdr:to>
      <xdr:col>46</xdr:col>
      <xdr:colOff>38100</xdr:colOff>
      <xdr:row>85</xdr:row>
      <xdr:rowOff>38281</xdr:rowOff>
    </xdr:to>
    <xdr:sp macro="" textlink="">
      <xdr:nvSpPr>
        <xdr:cNvPr id="281" name="フローチャート: 判断 280"/>
        <xdr:cNvSpPr/>
      </xdr:nvSpPr>
      <xdr:spPr>
        <a:xfrm>
          <a:off x="8699500" y="1450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85</xdr:row>
      <xdr:rowOff>29408</xdr:rowOff>
    </xdr:from>
    <xdr:ext cx="469744" cy="259045"/>
    <xdr:sp macro="" textlink="">
      <xdr:nvSpPr>
        <xdr:cNvPr id="282" name="n_2aveValue【福祉施設】&#10;一人当たり面積"/>
        <xdr:cNvSpPr txBox="1"/>
      </xdr:nvSpPr>
      <xdr:spPr>
        <a:xfrm>
          <a:off x="8515427" y="1460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83" name="テキスト ボックス 282"/>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84" name="テキスト ボックス 283"/>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85" name="テキスト ボックス 284"/>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86" name="テキスト ボックス 285"/>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87" name="テキスト ボックス 286"/>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117929</xdr:rowOff>
    </xdr:from>
    <xdr:to>
      <xdr:col>50</xdr:col>
      <xdr:colOff>165100</xdr:colOff>
      <xdr:row>84</xdr:row>
      <xdr:rowOff>48079</xdr:rowOff>
    </xdr:to>
    <xdr:sp macro="" textlink="">
      <xdr:nvSpPr>
        <xdr:cNvPr id="288" name="楕円 287"/>
        <xdr:cNvSpPr/>
      </xdr:nvSpPr>
      <xdr:spPr>
        <a:xfrm>
          <a:off x="9588500" y="1434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126093</xdr:rowOff>
    </xdr:from>
    <xdr:to>
      <xdr:col>46</xdr:col>
      <xdr:colOff>38100</xdr:colOff>
      <xdr:row>84</xdr:row>
      <xdr:rowOff>56243</xdr:rowOff>
    </xdr:to>
    <xdr:sp macro="" textlink="">
      <xdr:nvSpPr>
        <xdr:cNvPr id="289" name="楕円 288"/>
        <xdr:cNvSpPr/>
      </xdr:nvSpPr>
      <xdr:spPr>
        <a:xfrm>
          <a:off x="8699500" y="1435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168729</xdr:rowOff>
    </xdr:from>
    <xdr:to>
      <xdr:col>50</xdr:col>
      <xdr:colOff>114300</xdr:colOff>
      <xdr:row>84</xdr:row>
      <xdr:rowOff>5443</xdr:rowOff>
    </xdr:to>
    <xdr:cxnSp macro="">
      <xdr:nvCxnSpPr>
        <xdr:cNvPr id="290" name="直線コネクタ 289"/>
        <xdr:cNvCxnSpPr/>
      </xdr:nvCxnSpPr>
      <xdr:spPr>
        <a:xfrm flipV="1">
          <a:off x="8750300" y="14399079"/>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64606</xdr:rowOff>
    </xdr:from>
    <xdr:ext cx="469744" cy="259045"/>
    <xdr:sp macro="" textlink="">
      <xdr:nvSpPr>
        <xdr:cNvPr id="291" name="n_1mainValue【福祉施設】&#10;一人当たり面積"/>
        <xdr:cNvSpPr txBox="1"/>
      </xdr:nvSpPr>
      <xdr:spPr>
        <a:xfrm>
          <a:off x="9391727" y="14123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72770</xdr:rowOff>
    </xdr:from>
    <xdr:ext cx="469744" cy="259045"/>
    <xdr:sp macro="" textlink="">
      <xdr:nvSpPr>
        <xdr:cNvPr id="292" name="n_2mainValue【福祉施設】&#10;一人当たり面積"/>
        <xdr:cNvSpPr txBox="1"/>
      </xdr:nvSpPr>
      <xdr:spPr>
        <a:xfrm>
          <a:off x="8515427" y="1413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93" name="正方形/長方形 29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94" name="正方形/長方形 29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95" name="正方形/長方形 29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96" name="正方形/長方形 29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97" name="正方形/長方形 29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98" name="正方形/長方形 29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99" name="正方形/長方形 29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00" name="正方形/長方形 299"/>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01" name="テキスト ボックス 300"/>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02" name="直線コネクタ 301"/>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110</xdr:row>
      <xdr:rowOff>48277</xdr:rowOff>
    </xdr:from>
    <xdr:ext cx="338939" cy="259045"/>
    <xdr:sp macro="" textlink="">
      <xdr:nvSpPr>
        <xdr:cNvPr id="303" name="テキスト ボックス 302"/>
        <xdr:cNvSpPr txBox="1"/>
      </xdr:nvSpPr>
      <xdr:spPr>
        <a:xfrm>
          <a:off x="423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04" name="直線コネクタ 303"/>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05" name="テキスト ボックス 304"/>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06" name="直線コネクタ 305"/>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07" name="テキスト ボックス 306"/>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08" name="直線コネクタ 307"/>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09" name="テキスト ボックス 308"/>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10" name="直線コネクタ 309"/>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11" name="テキスト ボックス 310"/>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12" name="直線コネクタ 311"/>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13" name="テキスト ボックス 312"/>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14"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64770</xdr:rowOff>
    </xdr:from>
    <xdr:to>
      <xdr:col>24</xdr:col>
      <xdr:colOff>62865</xdr:colOff>
      <xdr:row>107</xdr:row>
      <xdr:rowOff>101346</xdr:rowOff>
    </xdr:to>
    <xdr:cxnSp macro="">
      <xdr:nvCxnSpPr>
        <xdr:cNvPr id="315" name="直線コネクタ 314"/>
        <xdr:cNvCxnSpPr/>
      </xdr:nvCxnSpPr>
      <xdr:spPr>
        <a:xfrm flipV="1">
          <a:off x="4634865" y="17209770"/>
          <a:ext cx="0" cy="12367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105173</xdr:rowOff>
    </xdr:from>
    <xdr:ext cx="405111" cy="259045"/>
    <xdr:sp macro="" textlink="">
      <xdr:nvSpPr>
        <xdr:cNvPr id="316" name="【市民会館】&#10;有形固定資産減価償却率最小値テキスト"/>
        <xdr:cNvSpPr txBox="1"/>
      </xdr:nvSpPr>
      <xdr:spPr>
        <a:xfrm>
          <a:off x="4673600" y="18450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107</xdr:row>
      <xdr:rowOff>101346</xdr:rowOff>
    </xdr:from>
    <xdr:to>
      <xdr:col>24</xdr:col>
      <xdr:colOff>152400</xdr:colOff>
      <xdr:row>107</xdr:row>
      <xdr:rowOff>101346</xdr:rowOff>
    </xdr:to>
    <xdr:cxnSp macro="">
      <xdr:nvCxnSpPr>
        <xdr:cNvPr id="317" name="直線コネクタ 316"/>
        <xdr:cNvCxnSpPr/>
      </xdr:nvCxnSpPr>
      <xdr:spPr>
        <a:xfrm>
          <a:off x="4546600" y="18446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11447</xdr:rowOff>
    </xdr:from>
    <xdr:ext cx="405111" cy="259045"/>
    <xdr:sp macro="" textlink="">
      <xdr:nvSpPr>
        <xdr:cNvPr id="318" name="【市民会館】&#10;有形固定資産減価償却率最大値テキスト"/>
        <xdr:cNvSpPr txBox="1"/>
      </xdr:nvSpPr>
      <xdr:spPr>
        <a:xfrm>
          <a:off x="4673600" y="16984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64770</xdr:rowOff>
    </xdr:from>
    <xdr:to>
      <xdr:col>24</xdr:col>
      <xdr:colOff>152400</xdr:colOff>
      <xdr:row>100</xdr:row>
      <xdr:rowOff>64770</xdr:rowOff>
    </xdr:to>
    <xdr:cxnSp macro="">
      <xdr:nvCxnSpPr>
        <xdr:cNvPr id="319" name="直線コネクタ 318"/>
        <xdr:cNvCxnSpPr/>
      </xdr:nvCxnSpPr>
      <xdr:spPr>
        <a:xfrm>
          <a:off x="4546600" y="1720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3827</xdr:rowOff>
    </xdr:from>
    <xdr:ext cx="405111" cy="259045"/>
    <xdr:sp macro="" textlink="">
      <xdr:nvSpPr>
        <xdr:cNvPr id="320" name="【市民会館】&#10;有形固定資産減価償却率平均値テキスト"/>
        <xdr:cNvSpPr txBox="1"/>
      </xdr:nvSpPr>
      <xdr:spPr>
        <a:xfrm>
          <a:off x="4673600" y="180060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25400</xdr:rowOff>
    </xdr:from>
    <xdr:to>
      <xdr:col>24</xdr:col>
      <xdr:colOff>114300</xdr:colOff>
      <xdr:row>105</xdr:row>
      <xdr:rowOff>127000</xdr:rowOff>
    </xdr:to>
    <xdr:sp macro="" textlink="">
      <xdr:nvSpPr>
        <xdr:cNvPr id="321" name="フローチャート: 判断 320"/>
        <xdr:cNvSpPr/>
      </xdr:nvSpPr>
      <xdr:spPr>
        <a:xfrm>
          <a:off x="45847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64263</xdr:rowOff>
    </xdr:from>
    <xdr:to>
      <xdr:col>20</xdr:col>
      <xdr:colOff>38100</xdr:colOff>
      <xdr:row>104</xdr:row>
      <xdr:rowOff>165863</xdr:rowOff>
    </xdr:to>
    <xdr:sp macro="" textlink="">
      <xdr:nvSpPr>
        <xdr:cNvPr id="322" name="フローチャート: 判断 321"/>
        <xdr:cNvSpPr/>
      </xdr:nvSpPr>
      <xdr:spPr>
        <a:xfrm>
          <a:off x="3746500" y="17895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104</xdr:row>
      <xdr:rowOff>156990</xdr:rowOff>
    </xdr:from>
    <xdr:ext cx="405111" cy="259045"/>
    <xdr:sp macro="" textlink="">
      <xdr:nvSpPr>
        <xdr:cNvPr id="323" name="n_1aveValue【市民会館】&#10;有形固定資産減価償却率"/>
        <xdr:cNvSpPr txBox="1"/>
      </xdr:nvSpPr>
      <xdr:spPr>
        <a:xfrm>
          <a:off x="3582044" y="17987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104</xdr:row>
      <xdr:rowOff>20828</xdr:rowOff>
    </xdr:from>
    <xdr:to>
      <xdr:col>15</xdr:col>
      <xdr:colOff>101600</xdr:colOff>
      <xdr:row>104</xdr:row>
      <xdr:rowOff>122428</xdr:rowOff>
    </xdr:to>
    <xdr:sp macro="" textlink="">
      <xdr:nvSpPr>
        <xdr:cNvPr id="324" name="フローチャート: 判断 323"/>
        <xdr:cNvSpPr/>
      </xdr:nvSpPr>
      <xdr:spPr>
        <a:xfrm>
          <a:off x="2857500" y="17851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104</xdr:row>
      <xdr:rowOff>113555</xdr:rowOff>
    </xdr:from>
    <xdr:ext cx="405111" cy="259045"/>
    <xdr:sp macro="" textlink="">
      <xdr:nvSpPr>
        <xdr:cNvPr id="325" name="n_2aveValue【市民会館】&#10;有形固定資産減価償却率"/>
        <xdr:cNvSpPr txBox="1"/>
      </xdr:nvSpPr>
      <xdr:spPr>
        <a:xfrm>
          <a:off x="2705744" y="17944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326" name="テキスト ボックス 325"/>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27" name="テキスト ボックス 326"/>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28" name="テキスト ボックス 327"/>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29" name="テキスト ボックス 328"/>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30" name="テキスト ボックス 329"/>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9398</xdr:rowOff>
    </xdr:from>
    <xdr:to>
      <xdr:col>20</xdr:col>
      <xdr:colOff>38100</xdr:colOff>
      <xdr:row>103</xdr:row>
      <xdr:rowOff>110998</xdr:rowOff>
    </xdr:to>
    <xdr:sp macro="" textlink="">
      <xdr:nvSpPr>
        <xdr:cNvPr id="331" name="楕円 330"/>
        <xdr:cNvSpPr/>
      </xdr:nvSpPr>
      <xdr:spPr>
        <a:xfrm>
          <a:off x="3746500" y="17668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2539</xdr:rowOff>
    </xdr:from>
    <xdr:to>
      <xdr:col>15</xdr:col>
      <xdr:colOff>101600</xdr:colOff>
      <xdr:row>103</xdr:row>
      <xdr:rowOff>104139</xdr:rowOff>
    </xdr:to>
    <xdr:sp macro="" textlink="">
      <xdr:nvSpPr>
        <xdr:cNvPr id="332" name="楕円 331"/>
        <xdr:cNvSpPr/>
      </xdr:nvSpPr>
      <xdr:spPr>
        <a:xfrm>
          <a:off x="2857500" y="1766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53339</xdr:rowOff>
    </xdr:from>
    <xdr:to>
      <xdr:col>19</xdr:col>
      <xdr:colOff>177800</xdr:colOff>
      <xdr:row>103</xdr:row>
      <xdr:rowOff>60198</xdr:rowOff>
    </xdr:to>
    <xdr:cxnSp macro="">
      <xdr:nvCxnSpPr>
        <xdr:cNvPr id="333" name="直線コネクタ 332"/>
        <xdr:cNvCxnSpPr/>
      </xdr:nvCxnSpPr>
      <xdr:spPr>
        <a:xfrm>
          <a:off x="2908300" y="17712689"/>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101</xdr:row>
      <xdr:rowOff>127525</xdr:rowOff>
    </xdr:from>
    <xdr:ext cx="405111" cy="259045"/>
    <xdr:sp macro="" textlink="">
      <xdr:nvSpPr>
        <xdr:cNvPr id="334" name="n_1mainValue【市民会館】&#10;有形固定資産減価償却率"/>
        <xdr:cNvSpPr txBox="1"/>
      </xdr:nvSpPr>
      <xdr:spPr>
        <a:xfrm>
          <a:off x="3582044" y="174439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120666</xdr:rowOff>
    </xdr:from>
    <xdr:ext cx="405111" cy="259045"/>
    <xdr:sp macro="" textlink="">
      <xdr:nvSpPr>
        <xdr:cNvPr id="335" name="n_2mainValue【市民会館】&#10;有形固定資産減価償却率"/>
        <xdr:cNvSpPr txBox="1"/>
      </xdr:nvSpPr>
      <xdr:spPr>
        <a:xfrm>
          <a:off x="2705744" y="1743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6" name="正方形/長方形 33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7" name="正方形/長方形 33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8" name="正方形/長方形 33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9" name="正方形/長方形 33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0" name="正方形/長方形 33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1" name="正方形/長方形 34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2" name="正方形/長方形 34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3" name="正方形/長方形 342"/>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4" name="テキスト ボックス 343"/>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5" name="直線コネクタ 344"/>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6" name="直線コネクタ 345"/>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7" name="テキスト ボックス 346"/>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8" name="直線コネクタ 347"/>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49" name="テキスト ボックス 348"/>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0" name="直線コネクタ 349"/>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1" name="テキスト ボックス 350"/>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2" name="直線コネクタ 351"/>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3" name="テキスト ボックス 352"/>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4" name="直線コネクタ 353"/>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5" name="テキスト ボックス 354"/>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6" name="直線コネクタ 355"/>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7" name="テキスト ボックス 356"/>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8"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125730</xdr:rowOff>
    </xdr:from>
    <xdr:to>
      <xdr:col>54</xdr:col>
      <xdr:colOff>189865</xdr:colOff>
      <xdr:row>108</xdr:row>
      <xdr:rowOff>76200</xdr:rowOff>
    </xdr:to>
    <xdr:cxnSp macro="">
      <xdr:nvCxnSpPr>
        <xdr:cNvPr id="359" name="直線コネクタ 358"/>
        <xdr:cNvCxnSpPr/>
      </xdr:nvCxnSpPr>
      <xdr:spPr>
        <a:xfrm flipV="1">
          <a:off x="10476865" y="1709928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80027</xdr:rowOff>
    </xdr:from>
    <xdr:ext cx="469744" cy="259045"/>
    <xdr:sp macro="" textlink="">
      <xdr:nvSpPr>
        <xdr:cNvPr id="360" name="【市民会館】&#10;一人当たり面積最小値テキスト"/>
        <xdr:cNvSpPr txBox="1"/>
      </xdr:nvSpPr>
      <xdr:spPr>
        <a:xfrm>
          <a:off x="10515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76200</xdr:rowOff>
    </xdr:from>
    <xdr:to>
      <xdr:col>55</xdr:col>
      <xdr:colOff>88900</xdr:colOff>
      <xdr:row>108</xdr:row>
      <xdr:rowOff>76200</xdr:rowOff>
    </xdr:to>
    <xdr:cxnSp macro="">
      <xdr:nvCxnSpPr>
        <xdr:cNvPr id="361" name="直線コネクタ 360"/>
        <xdr:cNvCxnSpPr/>
      </xdr:nvCxnSpPr>
      <xdr:spPr>
        <a:xfrm>
          <a:off x="10388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72407</xdr:rowOff>
    </xdr:from>
    <xdr:ext cx="469744" cy="259045"/>
    <xdr:sp macro="" textlink="">
      <xdr:nvSpPr>
        <xdr:cNvPr id="362" name="【市民会館】&#10;一人当たり面積最大値テキスト"/>
        <xdr:cNvSpPr txBox="1"/>
      </xdr:nvSpPr>
      <xdr:spPr>
        <a:xfrm>
          <a:off x="10515600" y="16874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125730</xdr:rowOff>
    </xdr:from>
    <xdr:to>
      <xdr:col>55</xdr:col>
      <xdr:colOff>88900</xdr:colOff>
      <xdr:row>99</xdr:row>
      <xdr:rowOff>125730</xdr:rowOff>
    </xdr:to>
    <xdr:cxnSp macro="">
      <xdr:nvCxnSpPr>
        <xdr:cNvPr id="363" name="直線コネクタ 362"/>
        <xdr:cNvCxnSpPr/>
      </xdr:nvCxnSpPr>
      <xdr:spPr>
        <a:xfrm>
          <a:off x="10388600" y="1709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45738</xdr:rowOff>
    </xdr:from>
    <xdr:ext cx="469744" cy="259045"/>
    <xdr:sp macro="" textlink="">
      <xdr:nvSpPr>
        <xdr:cNvPr id="364" name="【市民会館】&#10;一人当たり面積平均値テキスト"/>
        <xdr:cNvSpPr txBox="1"/>
      </xdr:nvSpPr>
      <xdr:spPr>
        <a:xfrm>
          <a:off x="10515600" y="17876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67311</xdr:rowOff>
    </xdr:from>
    <xdr:to>
      <xdr:col>55</xdr:col>
      <xdr:colOff>50800</xdr:colOff>
      <xdr:row>104</xdr:row>
      <xdr:rowOff>168911</xdr:rowOff>
    </xdr:to>
    <xdr:sp macro="" textlink="">
      <xdr:nvSpPr>
        <xdr:cNvPr id="365" name="フローチャート: 判断 364"/>
        <xdr:cNvSpPr/>
      </xdr:nvSpPr>
      <xdr:spPr>
        <a:xfrm>
          <a:off x="10426700" y="1789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55880</xdr:rowOff>
    </xdr:from>
    <xdr:to>
      <xdr:col>50</xdr:col>
      <xdr:colOff>165100</xdr:colOff>
      <xdr:row>104</xdr:row>
      <xdr:rowOff>157480</xdr:rowOff>
    </xdr:to>
    <xdr:sp macro="" textlink="">
      <xdr:nvSpPr>
        <xdr:cNvPr id="366" name="フローチャート: 判断 365"/>
        <xdr:cNvSpPr/>
      </xdr:nvSpPr>
      <xdr:spPr>
        <a:xfrm>
          <a:off x="9588500" y="1788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104</xdr:row>
      <xdr:rowOff>148607</xdr:rowOff>
    </xdr:from>
    <xdr:ext cx="469744" cy="259045"/>
    <xdr:sp macro="" textlink="">
      <xdr:nvSpPr>
        <xdr:cNvPr id="367" name="n_1aveValue【市民会館】&#10;一人当たり面積"/>
        <xdr:cNvSpPr txBox="1"/>
      </xdr:nvSpPr>
      <xdr:spPr>
        <a:xfrm>
          <a:off x="9391727" y="17979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104</xdr:row>
      <xdr:rowOff>124461</xdr:rowOff>
    </xdr:from>
    <xdr:to>
      <xdr:col>46</xdr:col>
      <xdr:colOff>38100</xdr:colOff>
      <xdr:row>105</xdr:row>
      <xdr:rowOff>54611</xdr:rowOff>
    </xdr:to>
    <xdr:sp macro="" textlink="">
      <xdr:nvSpPr>
        <xdr:cNvPr id="368" name="フローチャート: 判断 367"/>
        <xdr:cNvSpPr/>
      </xdr:nvSpPr>
      <xdr:spPr>
        <a:xfrm>
          <a:off x="8699500" y="1795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45738</xdr:rowOff>
    </xdr:from>
    <xdr:ext cx="469744" cy="259045"/>
    <xdr:sp macro="" textlink="">
      <xdr:nvSpPr>
        <xdr:cNvPr id="369" name="n_2aveValue【市民会館】&#10;一人当たり面積"/>
        <xdr:cNvSpPr txBox="1"/>
      </xdr:nvSpPr>
      <xdr:spPr>
        <a:xfrm>
          <a:off x="8515427" y="1804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70" name="テキスト ボックス 369"/>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1" name="テキスト ボックス 370"/>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2" name="テキスト ボックス 371"/>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3" name="テキスト ボックス 372"/>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4" name="テキスト ボックス 373"/>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100</xdr:row>
      <xdr:rowOff>52070</xdr:rowOff>
    </xdr:from>
    <xdr:to>
      <xdr:col>50</xdr:col>
      <xdr:colOff>165100</xdr:colOff>
      <xdr:row>100</xdr:row>
      <xdr:rowOff>153670</xdr:rowOff>
    </xdr:to>
    <xdr:sp macro="" textlink="">
      <xdr:nvSpPr>
        <xdr:cNvPr id="375" name="楕円 374"/>
        <xdr:cNvSpPr/>
      </xdr:nvSpPr>
      <xdr:spPr>
        <a:xfrm>
          <a:off x="9588500" y="1719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100</xdr:row>
      <xdr:rowOff>74930</xdr:rowOff>
    </xdr:from>
    <xdr:to>
      <xdr:col>46</xdr:col>
      <xdr:colOff>38100</xdr:colOff>
      <xdr:row>101</xdr:row>
      <xdr:rowOff>5080</xdr:rowOff>
    </xdr:to>
    <xdr:sp macro="" textlink="">
      <xdr:nvSpPr>
        <xdr:cNvPr id="376" name="楕円 375"/>
        <xdr:cNvSpPr/>
      </xdr:nvSpPr>
      <xdr:spPr>
        <a:xfrm>
          <a:off x="8699500" y="1721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100</xdr:row>
      <xdr:rowOff>102870</xdr:rowOff>
    </xdr:from>
    <xdr:to>
      <xdr:col>50</xdr:col>
      <xdr:colOff>114300</xdr:colOff>
      <xdr:row>100</xdr:row>
      <xdr:rowOff>125730</xdr:rowOff>
    </xdr:to>
    <xdr:cxnSp macro="">
      <xdr:nvCxnSpPr>
        <xdr:cNvPr id="377" name="直線コネクタ 376"/>
        <xdr:cNvCxnSpPr/>
      </xdr:nvCxnSpPr>
      <xdr:spPr>
        <a:xfrm flipV="1">
          <a:off x="8750300" y="1724787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98</xdr:row>
      <xdr:rowOff>170197</xdr:rowOff>
    </xdr:from>
    <xdr:ext cx="469744" cy="259045"/>
    <xdr:sp macro="" textlink="">
      <xdr:nvSpPr>
        <xdr:cNvPr id="378" name="n_1mainValue【市民会館】&#10;一人当たり面積"/>
        <xdr:cNvSpPr txBox="1"/>
      </xdr:nvSpPr>
      <xdr:spPr>
        <a:xfrm>
          <a:off x="9391727" y="16972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99</xdr:row>
      <xdr:rowOff>21607</xdr:rowOff>
    </xdr:from>
    <xdr:ext cx="469744" cy="259045"/>
    <xdr:sp macro="" textlink="">
      <xdr:nvSpPr>
        <xdr:cNvPr id="379" name="n_2mainValue【市民会館】&#10;一人当たり面積"/>
        <xdr:cNvSpPr txBox="1"/>
      </xdr:nvSpPr>
      <xdr:spPr>
        <a:xfrm>
          <a:off x="8515427" y="16995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80" name="正方形/長方形 379"/>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81" name="正方形/長方形 380"/>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82" name="正方形/長方形 381"/>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83" name="正方形/長方形 382"/>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84" name="正方形/長方形 383"/>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85" name="正方形/長方形 384"/>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86" name="正方形/長方形 385"/>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87" name="正方形/長方形 386"/>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88" name="テキスト ボックス 387"/>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89" name="直線コネクタ 388"/>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90" name="テキスト ボックス 389"/>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391" name="直線コネクタ 390"/>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40</xdr:row>
      <xdr:rowOff>162577</xdr:rowOff>
    </xdr:from>
    <xdr:ext cx="403059" cy="259045"/>
    <xdr:sp macro="" textlink="">
      <xdr:nvSpPr>
        <xdr:cNvPr id="392" name="テキスト ボックス 391"/>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393" name="直線コネクタ 392"/>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394" name="テキスト ボックス 393"/>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395" name="直線コネクタ 394"/>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396" name="テキスト ボックス 395"/>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397" name="直線コネクタ 396"/>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398" name="テキスト ボックス 397"/>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99" name="直線コネクタ 398"/>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00" name="テキスト ボックス 399"/>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01"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76200</xdr:rowOff>
    </xdr:from>
    <xdr:to>
      <xdr:col>85</xdr:col>
      <xdr:colOff>126364</xdr:colOff>
      <xdr:row>38</xdr:row>
      <xdr:rowOff>23622</xdr:rowOff>
    </xdr:to>
    <xdr:cxnSp macro="">
      <xdr:nvCxnSpPr>
        <xdr:cNvPr id="402" name="直線コネクタ 401"/>
        <xdr:cNvCxnSpPr/>
      </xdr:nvCxnSpPr>
      <xdr:spPr>
        <a:xfrm flipV="1">
          <a:off x="16318864" y="5734050"/>
          <a:ext cx="0" cy="8046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27449</xdr:rowOff>
    </xdr:from>
    <xdr:ext cx="405111" cy="259045"/>
    <xdr:sp macro="" textlink="">
      <xdr:nvSpPr>
        <xdr:cNvPr id="403" name="【一般廃棄物処理施設】&#10;有形固定資産減価償却率最小値テキスト"/>
        <xdr:cNvSpPr txBox="1"/>
      </xdr:nvSpPr>
      <xdr:spPr>
        <a:xfrm>
          <a:off x="16357600" y="6542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23622</xdr:rowOff>
    </xdr:from>
    <xdr:to>
      <xdr:col>86</xdr:col>
      <xdr:colOff>25400</xdr:colOff>
      <xdr:row>38</xdr:row>
      <xdr:rowOff>23622</xdr:rowOff>
    </xdr:to>
    <xdr:cxnSp macro="">
      <xdr:nvCxnSpPr>
        <xdr:cNvPr id="404" name="直線コネクタ 403"/>
        <xdr:cNvCxnSpPr/>
      </xdr:nvCxnSpPr>
      <xdr:spPr>
        <a:xfrm>
          <a:off x="16230600" y="6538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22877</xdr:rowOff>
    </xdr:from>
    <xdr:ext cx="405111" cy="259045"/>
    <xdr:sp macro="" textlink="">
      <xdr:nvSpPr>
        <xdr:cNvPr id="405" name="【一般廃棄物処理施設】&#10;有形固定資産減価償却率最大値テキスト"/>
        <xdr:cNvSpPr txBox="1"/>
      </xdr:nvSpPr>
      <xdr:spPr>
        <a:xfrm>
          <a:off x="16357600" y="5509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76200</xdr:rowOff>
    </xdr:from>
    <xdr:to>
      <xdr:col>86</xdr:col>
      <xdr:colOff>25400</xdr:colOff>
      <xdr:row>33</xdr:row>
      <xdr:rowOff>76200</xdr:rowOff>
    </xdr:to>
    <xdr:cxnSp macro="">
      <xdr:nvCxnSpPr>
        <xdr:cNvPr id="406" name="直線コネクタ 405"/>
        <xdr:cNvCxnSpPr/>
      </xdr:nvCxnSpPr>
      <xdr:spPr>
        <a:xfrm>
          <a:off x="16230600" y="573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34</xdr:row>
      <xdr:rowOff>122699</xdr:rowOff>
    </xdr:from>
    <xdr:ext cx="405111" cy="259045"/>
    <xdr:sp macro="" textlink="">
      <xdr:nvSpPr>
        <xdr:cNvPr id="407" name="【一般廃棄物処理施設】&#10;有形固定資産減価償却率平均値テキスト"/>
        <xdr:cNvSpPr txBox="1"/>
      </xdr:nvSpPr>
      <xdr:spPr>
        <a:xfrm>
          <a:off x="16357600" y="59519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144272</xdr:rowOff>
    </xdr:from>
    <xdr:to>
      <xdr:col>85</xdr:col>
      <xdr:colOff>177800</xdr:colOff>
      <xdr:row>35</xdr:row>
      <xdr:rowOff>74422</xdr:rowOff>
    </xdr:to>
    <xdr:sp macro="" textlink="">
      <xdr:nvSpPr>
        <xdr:cNvPr id="408" name="フローチャート: 判断 407"/>
        <xdr:cNvSpPr/>
      </xdr:nvSpPr>
      <xdr:spPr>
        <a:xfrm>
          <a:off x="16268700" y="5973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41</xdr:row>
      <xdr:rowOff>73406</xdr:rowOff>
    </xdr:from>
    <xdr:to>
      <xdr:col>81</xdr:col>
      <xdr:colOff>101600</xdr:colOff>
      <xdr:row>42</xdr:row>
      <xdr:rowOff>3556</xdr:rowOff>
    </xdr:to>
    <xdr:sp macro="" textlink="">
      <xdr:nvSpPr>
        <xdr:cNvPr id="409" name="フローチャート: 判断 408"/>
        <xdr:cNvSpPr/>
      </xdr:nvSpPr>
      <xdr:spPr>
        <a:xfrm>
          <a:off x="15430500" y="710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41</xdr:row>
      <xdr:rowOff>166133</xdr:rowOff>
    </xdr:from>
    <xdr:ext cx="405111" cy="259045"/>
    <xdr:sp macro="" textlink="">
      <xdr:nvSpPr>
        <xdr:cNvPr id="410" name="n_1aveValue【一般廃棄物処理施設】&#10;有形固定資産減価償却率"/>
        <xdr:cNvSpPr txBox="1"/>
      </xdr:nvSpPr>
      <xdr:spPr>
        <a:xfrm>
          <a:off x="15266044" y="7195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43688</xdr:rowOff>
    </xdr:from>
    <xdr:to>
      <xdr:col>76</xdr:col>
      <xdr:colOff>165100</xdr:colOff>
      <xdr:row>37</xdr:row>
      <xdr:rowOff>145288</xdr:rowOff>
    </xdr:to>
    <xdr:sp macro="" textlink="">
      <xdr:nvSpPr>
        <xdr:cNvPr id="411" name="フローチャート: 判断 410"/>
        <xdr:cNvSpPr/>
      </xdr:nvSpPr>
      <xdr:spPr>
        <a:xfrm>
          <a:off x="14541500" y="638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35</xdr:row>
      <xdr:rowOff>161815</xdr:rowOff>
    </xdr:from>
    <xdr:ext cx="405111" cy="259045"/>
    <xdr:sp macro="" textlink="">
      <xdr:nvSpPr>
        <xdr:cNvPr id="412" name="n_2aveValue【一般廃棄物処理施設】&#10;有形固定資産減価償却率"/>
        <xdr:cNvSpPr txBox="1"/>
      </xdr:nvSpPr>
      <xdr:spPr>
        <a:xfrm>
          <a:off x="14389744" y="61625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413" name="テキスト ボックス 412"/>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14" name="テキスト ボックス 413"/>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15" name="テキスト ボックス 414"/>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16" name="テキスト ボックス 415"/>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17" name="テキスト ボックス 416"/>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132842</xdr:rowOff>
    </xdr:from>
    <xdr:to>
      <xdr:col>81</xdr:col>
      <xdr:colOff>101600</xdr:colOff>
      <xdr:row>40</xdr:row>
      <xdr:rowOff>62992</xdr:rowOff>
    </xdr:to>
    <xdr:sp macro="" textlink="">
      <xdr:nvSpPr>
        <xdr:cNvPr id="418" name="楕円 417"/>
        <xdr:cNvSpPr/>
      </xdr:nvSpPr>
      <xdr:spPr>
        <a:xfrm>
          <a:off x="15430500" y="6819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40</xdr:row>
      <xdr:rowOff>36830</xdr:rowOff>
    </xdr:from>
    <xdr:to>
      <xdr:col>76</xdr:col>
      <xdr:colOff>165100</xdr:colOff>
      <xdr:row>40</xdr:row>
      <xdr:rowOff>138430</xdr:rowOff>
    </xdr:to>
    <xdr:sp macro="" textlink="">
      <xdr:nvSpPr>
        <xdr:cNvPr id="419" name="楕円 418"/>
        <xdr:cNvSpPr/>
      </xdr:nvSpPr>
      <xdr:spPr>
        <a:xfrm>
          <a:off x="14541500" y="689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12192</xdr:rowOff>
    </xdr:from>
    <xdr:to>
      <xdr:col>81</xdr:col>
      <xdr:colOff>50800</xdr:colOff>
      <xdr:row>40</xdr:row>
      <xdr:rowOff>87630</xdr:rowOff>
    </xdr:to>
    <xdr:cxnSp macro="">
      <xdr:nvCxnSpPr>
        <xdr:cNvPr id="420" name="直線コネクタ 419"/>
        <xdr:cNvCxnSpPr/>
      </xdr:nvCxnSpPr>
      <xdr:spPr>
        <a:xfrm flipV="1">
          <a:off x="14592300" y="6870192"/>
          <a:ext cx="8890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79519</xdr:rowOff>
    </xdr:from>
    <xdr:ext cx="405111" cy="259045"/>
    <xdr:sp macro="" textlink="">
      <xdr:nvSpPr>
        <xdr:cNvPr id="421" name="n_1mainValue【一般廃棄物処理施設】&#10;有形固定資産減価償却率"/>
        <xdr:cNvSpPr txBox="1"/>
      </xdr:nvSpPr>
      <xdr:spPr>
        <a:xfrm>
          <a:off x="15266044" y="6594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129557</xdr:rowOff>
    </xdr:from>
    <xdr:ext cx="405111" cy="259045"/>
    <xdr:sp macro="" textlink="">
      <xdr:nvSpPr>
        <xdr:cNvPr id="422" name="n_2mainValue【一般廃棄物処理施設】&#10;有形固定資産減価償却率"/>
        <xdr:cNvSpPr txBox="1"/>
      </xdr:nvSpPr>
      <xdr:spPr>
        <a:xfrm>
          <a:off x="14389744" y="698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23" name="正方形/長方形 42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24" name="正方形/長方形 42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25" name="正方形/長方形 42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6" name="正方形/長方形 42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7" name="正方形/長方形 42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8" name="正方形/長方形 42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9" name="正方形/長方形 42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30" name="正方形/長方形 42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31" name="テキスト ボックス 43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32" name="直線コネクタ 43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33" name="直線コネクタ 432"/>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34" name="テキスト ボックス 433"/>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35" name="直線コネクタ 434"/>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36" name="テキスト ボックス 435"/>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37" name="直線コネクタ 436"/>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38" name="テキスト ボックス 437"/>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39" name="直線コネクタ 438"/>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40" name="テキスト ボックス 439"/>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41" name="直線コネクタ 440"/>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42" name="テキスト ボックス 441"/>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43" name="直線コネクタ 442"/>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44" name="テキスト ボックス 443"/>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5"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38</xdr:row>
      <xdr:rowOff>38191</xdr:rowOff>
    </xdr:from>
    <xdr:to>
      <xdr:col>116</xdr:col>
      <xdr:colOff>62864</xdr:colOff>
      <xdr:row>41</xdr:row>
      <xdr:rowOff>119767</xdr:rowOff>
    </xdr:to>
    <xdr:cxnSp macro="">
      <xdr:nvCxnSpPr>
        <xdr:cNvPr id="446" name="直線コネクタ 445"/>
        <xdr:cNvCxnSpPr/>
      </xdr:nvCxnSpPr>
      <xdr:spPr>
        <a:xfrm flipV="1">
          <a:off x="22160864" y="6553291"/>
          <a:ext cx="0" cy="5959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123594</xdr:rowOff>
    </xdr:from>
    <xdr:ext cx="534377" cy="259045"/>
    <xdr:sp macro="" textlink="">
      <xdr:nvSpPr>
        <xdr:cNvPr id="447" name="【一般廃棄物処理施設】&#10;一人当たり有形固定資産（償却資産）額最小値テキスト"/>
        <xdr:cNvSpPr txBox="1"/>
      </xdr:nvSpPr>
      <xdr:spPr>
        <a:xfrm>
          <a:off x="22199600" y="7153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119767</xdr:rowOff>
    </xdr:from>
    <xdr:to>
      <xdr:col>116</xdr:col>
      <xdr:colOff>152400</xdr:colOff>
      <xdr:row>41</xdr:row>
      <xdr:rowOff>119767</xdr:rowOff>
    </xdr:to>
    <xdr:cxnSp macro="">
      <xdr:nvCxnSpPr>
        <xdr:cNvPr id="448" name="直線コネクタ 447"/>
        <xdr:cNvCxnSpPr/>
      </xdr:nvCxnSpPr>
      <xdr:spPr>
        <a:xfrm>
          <a:off x="22072600" y="7149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156318</xdr:rowOff>
    </xdr:from>
    <xdr:ext cx="599010" cy="259045"/>
    <xdr:sp macro="" textlink="">
      <xdr:nvSpPr>
        <xdr:cNvPr id="449" name="【一般廃棄物処理施設】&#10;一人当たり有形固定資産（償却資産）額最大値テキスト"/>
        <xdr:cNvSpPr txBox="1"/>
      </xdr:nvSpPr>
      <xdr:spPr>
        <a:xfrm>
          <a:off x="22199600" y="6328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38191</xdr:rowOff>
    </xdr:from>
    <xdr:to>
      <xdr:col>116</xdr:col>
      <xdr:colOff>152400</xdr:colOff>
      <xdr:row>38</xdr:row>
      <xdr:rowOff>38191</xdr:rowOff>
    </xdr:to>
    <xdr:cxnSp macro="">
      <xdr:nvCxnSpPr>
        <xdr:cNvPr id="450" name="直線コネクタ 449"/>
        <xdr:cNvCxnSpPr/>
      </xdr:nvCxnSpPr>
      <xdr:spPr>
        <a:xfrm>
          <a:off x="22072600" y="6553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97534</xdr:rowOff>
    </xdr:from>
    <xdr:ext cx="599010" cy="259045"/>
    <xdr:sp macro="" textlink="">
      <xdr:nvSpPr>
        <xdr:cNvPr id="451" name="【一般廃棄物処理施設】&#10;一人当たり有形固定資産（償却資産）額平均値テキスト"/>
        <xdr:cNvSpPr txBox="1"/>
      </xdr:nvSpPr>
      <xdr:spPr>
        <a:xfrm>
          <a:off x="22199600" y="67840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119107</xdr:rowOff>
    </xdr:from>
    <xdr:to>
      <xdr:col>116</xdr:col>
      <xdr:colOff>114300</xdr:colOff>
      <xdr:row>40</xdr:row>
      <xdr:rowOff>49257</xdr:rowOff>
    </xdr:to>
    <xdr:sp macro="" textlink="">
      <xdr:nvSpPr>
        <xdr:cNvPr id="452" name="フローチャート: 判断 451"/>
        <xdr:cNvSpPr/>
      </xdr:nvSpPr>
      <xdr:spPr>
        <a:xfrm>
          <a:off x="22110700" y="6805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32</xdr:row>
      <xdr:rowOff>146836</xdr:rowOff>
    </xdr:from>
    <xdr:to>
      <xdr:col>112</xdr:col>
      <xdr:colOff>38100</xdr:colOff>
      <xdr:row>33</xdr:row>
      <xdr:rowOff>76986</xdr:rowOff>
    </xdr:to>
    <xdr:sp macro="" textlink="">
      <xdr:nvSpPr>
        <xdr:cNvPr id="453" name="フローチャート: 判断 452"/>
        <xdr:cNvSpPr/>
      </xdr:nvSpPr>
      <xdr:spPr>
        <a:xfrm>
          <a:off x="21272500" y="5633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31</xdr:row>
      <xdr:rowOff>93513</xdr:rowOff>
    </xdr:from>
    <xdr:ext cx="599010" cy="259045"/>
    <xdr:sp macro="" textlink="">
      <xdr:nvSpPr>
        <xdr:cNvPr id="454" name="n_1aveValue【一般廃棄物処理施設】&#10;一人当たり有形固定資産（償却資産）額"/>
        <xdr:cNvSpPr txBox="1"/>
      </xdr:nvSpPr>
      <xdr:spPr>
        <a:xfrm>
          <a:off x="21011095" y="5408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71375</xdr:rowOff>
    </xdr:from>
    <xdr:to>
      <xdr:col>107</xdr:col>
      <xdr:colOff>101600</xdr:colOff>
      <xdr:row>40</xdr:row>
      <xdr:rowOff>1525</xdr:rowOff>
    </xdr:to>
    <xdr:sp macro="" textlink="">
      <xdr:nvSpPr>
        <xdr:cNvPr id="455" name="フローチャート: 判断 454"/>
        <xdr:cNvSpPr/>
      </xdr:nvSpPr>
      <xdr:spPr>
        <a:xfrm>
          <a:off x="20383500" y="675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39</xdr:row>
      <xdr:rowOff>164102</xdr:rowOff>
    </xdr:from>
    <xdr:ext cx="599010" cy="259045"/>
    <xdr:sp macro="" textlink="">
      <xdr:nvSpPr>
        <xdr:cNvPr id="456" name="n_2aveValue【一般廃棄物処理施設】&#10;一人当たり有形固定資産（償却資産）額"/>
        <xdr:cNvSpPr txBox="1"/>
      </xdr:nvSpPr>
      <xdr:spPr>
        <a:xfrm>
          <a:off x="20134795" y="6850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457" name="テキスト ボックス 456"/>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8" name="テキスト ボックス 457"/>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9" name="テキスト ボックス 458"/>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60" name="テキスト ボックス 459"/>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61" name="テキスト ボックス 460"/>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114657</xdr:rowOff>
    </xdr:from>
    <xdr:to>
      <xdr:col>112</xdr:col>
      <xdr:colOff>38100</xdr:colOff>
      <xdr:row>35</xdr:row>
      <xdr:rowOff>44807</xdr:rowOff>
    </xdr:to>
    <xdr:sp macro="" textlink="">
      <xdr:nvSpPr>
        <xdr:cNvPr id="462" name="楕円 461"/>
        <xdr:cNvSpPr/>
      </xdr:nvSpPr>
      <xdr:spPr>
        <a:xfrm>
          <a:off x="21272500" y="59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34</xdr:row>
      <xdr:rowOff>135734</xdr:rowOff>
    </xdr:from>
    <xdr:to>
      <xdr:col>107</xdr:col>
      <xdr:colOff>101600</xdr:colOff>
      <xdr:row>35</xdr:row>
      <xdr:rowOff>65884</xdr:rowOff>
    </xdr:to>
    <xdr:sp macro="" textlink="">
      <xdr:nvSpPr>
        <xdr:cNvPr id="463" name="楕円 462"/>
        <xdr:cNvSpPr/>
      </xdr:nvSpPr>
      <xdr:spPr>
        <a:xfrm>
          <a:off x="20383500" y="5965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165457</xdr:rowOff>
    </xdr:from>
    <xdr:to>
      <xdr:col>111</xdr:col>
      <xdr:colOff>177800</xdr:colOff>
      <xdr:row>35</xdr:row>
      <xdr:rowOff>15084</xdr:rowOff>
    </xdr:to>
    <xdr:cxnSp macro="">
      <xdr:nvCxnSpPr>
        <xdr:cNvPr id="464" name="直線コネクタ 463"/>
        <xdr:cNvCxnSpPr/>
      </xdr:nvCxnSpPr>
      <xdr:spPr>
        <a:xfrm flipV="1">
          <a:off x="20434300" y="5994757"/>
          <a:ext cx="889000" cy="21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35</xdr:row>
      <xdr:rowOff>35934</xdr:rowOff>
    </xdr:from>
    <xdr:ext cx="599010" cy="259045"/>
    <xdr:sp macro="" textlink="">
      <xdr:nvSpPr>
        <xdr:cNvPr id="465" name="n_1mainValue【一般廃棄物処理施設】&#10;一人当たり有形固定資産（償却資産）額"/>
        <xdr:cNvSpPr txBox="1"/>
      </xdr:nvSpPr>
      <xdr:spPr>
        <a:xfrm>
          <a:off x="21011095" y="603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33</xdr:row>
      <xdr:rowOff>82411</xdr:rowOff>
    </xdr:from>
    <xdr:ext cx="599010" cy="259045"/>
    <xdr:sp macro="" textlink="">
      <xdr:nvSpPr>
        <xdr:cNvPr id="466" name="n_2mainValue【一般廃棄物処理施設】&#10;一人当たり有形固定資産（償却資産）額"/>
        <xdr:cNvSpPr txBox="1"/>
      </xdr:nvSpPr>
      <xdr:spPr>
        <a:xfrm>
          <a:off x="20134795" y="5740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67" name="正方形/長方形 46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68" name="正方形/長方形 46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69" name="正方形/長方形 46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0" name="正方形/長方形 46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1" name="正方形/長方形 47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2" name="正方形/長方形 47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3" name="正方形/長方形 47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4" name="正方形/長方形 473"/>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5" name="テキスト ボックス 474"/>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76" name="直線コネクタ 475"/>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477" name="テキスト ボックス 476"/>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478" name="直線コネクタ 477"/>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479" name="テキスト ボックス 478"/>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480" name="直線コネクタ 479"/>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481" name="テキスト ボックス 480"/>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482" name="直線コネクタ 481"/>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483" name="テキスト ボックス 482"/>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484" name="直線コネクタ 483"/>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29227</xdr:rowOff>
    </xdr:from>
    <xdr:ext cx="467179" cy="259045"/>
    <xdr:sp macro="" textlink="">
      <xdr:nvSpPr>
        <xdr:cNvPr id="485" name="テキスト ボックス 484"/>
        <xdr:cNvSpPr txBox="1"/>
      </xdr:nvSpPr>
      <xdr:spPr>
        <a:xfrm>
          <a:off x="11978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86" name="直線コネクタ 485"/>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87" name="テキスト ボックス 486"/>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88"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4572</xdr:rowOff>
    </xdr:from>
    <xdr:to>
      <xdr:col>85</xdr:col>
      <xdr:colOff>126364</xdr:colOff>
      <xdr:row>64</xdr:row>
      <xdr:rowOff>112014</xdr:rowOff>
    </xdr:to>
    <xdr:cxnSp macro="">
      <xdr:nvCxnSpPr>
        <xdr:cNvPr id="489" name="直線コネクタ 488"/>
        <xdr:cNvCxnSpPr/>
      </xdr:nvCxnSpPr>
      <xdr:spPr>
        <a:xfrm flipV="1">
          <a:off x="16318864" y="9605772"/>
          <a:ext cx="0" cy="1479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115841</xdr:rowOff>
    </xdr:from>
    <xdr:ext cx="405111" cy="259045"/>
    <xdr:sp macro="" textlink="">
      <xdr:nvSpPr>
        <xdr:cNvPr id="490" name="【保健センター・保健所】&#10;有形固定資産減価償却率最小値テキスト"/>
        <xdr:cNvSpPr txBox="1"/>
      </xdr:nvSpPr>
      <xdr:spPr>
        <a:xfrm>
          <a:off x="16357600" y="11088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112014</xdr:rowOff>
    </xdr:from>
    <xdr:to>
      <xdr:col>86</xdr:col>
      <xdr:colOff>25400</xdr:colOff>
      <xdr:row>64</xdr:row>
      <xdr:rowOff>112014</xdr:rowOff>
    </xdr:to>
    <xdr:cxnSp macro="">
      <xdr:nvCxnSpPr>
        <xdr:cNvPr id="491" name="直線コネクタ 490"/>
        <xdr:cNvCxnSpPr/>
      </xdr:nvCxnSpPr>
      <xdr:spPr>
        <a:xfrm>
          <a:off x="16230600" y="11084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122699</xdr:rowOff>
    </xdr:from>
    <xdr:ext cx="405111" cy="259045"/>
    <xdr:sp macro="" textlink="">
      <xdr:nvSpPr>
        <xdr:cNvPr id="492" name="【保健センター・保健所】&#10;有形固定資産減価償却率最大値テキスト"/>
        <xdr:cNvSpPr txBox="1"/>
      </xdr:nvSpPr>
      <xdr:spPr>
        <a:xfrm>
          <a:off x="16357600" y="9380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4572</xdr:rowOff>
    </xdr:from>
    <xdr:to>
      <xdr:col>86</xdr:col>
      <xdr:colOff>25400</xdr:colOff>
      <xdr:row>56</xdr:row>
      <xdr:rowOff>4572</xdr:rowOff>
    </xdr:to>
    <xdr:cxnSp macro="">
      <xdr:nvCxnSpPr>
        <xdr:cNvPr id="493" name="直線コネクタ 492"/>
        <xdr:cNvCxnSpPr/>
      </xdr:nvCxnSpPr>
      <xdr:spPr>
        <a:xfrm>
          <a:off x="16230600" y="9605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94505</xdr:rowOff>
    </xdr:from>
    <xdr:ext cx="405111" cy="259045"/>
    <xdr:sp macro="" textlink="">
      <xdr:nvSpPr>
        <xdr:cNvPr id="494" name="【保健センター・保健所】&#10;有形固定資産減価償却率平均値テキスト"/>
        <xdr:cNvSpPr txBox="1"/>
      </xdr:nvSpPr>
      <xdr:spPr>
        <a:xfrm>
          <a:off x="16357600" y="1072440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116078</xdr:rowOff>
    </xdr:from>
    <xdr:to>
      <xdr:col>85</xdr:col>
      <xdr:colOff>177800</xdr:colOff>
      <xdr:row>63</xdr:row>
      <xdr:rowOff>46228</xdr:rowOff>
    </xdr:to>
    <xdr:sp macro="" textlink="">
      <xdr:nvSpPr>
        <xdr:cNvPr id="495" name="フローチャート: 判断 494"/>
        <xdr:cNvSpPr/>
      </xdr:nvSpPr>
      <xdr:spPr>
        <a:xfrm>
          <a:off x="16268700" y="10745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62</xdr:row>
      <xdr:rowOff>17780</xdr:rowOff>
    </xdr:from>
    <xdr:to>
      <xdr:col>81</xdr:col>
      <xdr:colOff>101600</xdr:colOff>
      <xdr:row>62</xdr:row>
      <xdr:rowOff>119380</xdr:rowOff>
    </xdr:to>
    <xdr:sp macro="" textlink="">
      <xdr:nvSpPr>
        <xdr:cNvPr id="496" name="フローチャート: 判断 495"/>
        <xdr:cNvSpPr/>
      </xdr:nvSpPr>
      <xdr:spPr>
        <a:xfrm>
          <a:off x="154305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62</xdr:row>
      <xdr:rowOff>110507</xdr:rowOff>
    </xdr:from>
    <xdr:ext cx="405111" cy="259045"/>
    <xdr:sp macro="" textlink="">
      <xdr:nvSpPr>
        <xdr:cNvPr id="497" name="n_1aveValue【保健センター・保健所】&#10;有形固定資産減価償却率"/>
        <xdr:cNvSpPr txBox="1"/>
      </xdr:nvSpPr>
      <xdr:spPr>
        <a:xfrm>
          <a:off x="15266044" y="1074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62</xdr:row>
      <xdr:rowOff>118364</xdr:rowOff>
    </xdr:from>
    <xdr:to>
      <xdr:col>76</xdr:col>
      <xdr:colOff>165100</xdr:colOff>
      <xdr:row>63</xdr:row>
      <xdr:rowOff>48514</xdr:rowOff>
    </xdr:to>
    <xdr:sp macro="" textlink="">
      <xdr:nvSpPr>
        <xdr:cNvPr id="498" name="フローチャート: 判断 497"/>
        <xdr:cNvSpPr/>
      </xdr:nvSpPr>
      <xdr:spPr>
        <a:xfrm>
          <a:off x="14541500" y="10748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63</xdr:row>
      <xdr:rowOff>39641</xdr:rowOff>
    </xdr:from>
    <xdr:ext cx="405111" cy="259045"/>
    <xdr:sp macro="" textlink="">
      <xdr:nvSpPr>
        <xdr:cNvPr id="499" name="n_2aveValue【保健センター・保健所】&#10;有形固定資産減価償却率"/>
        <xdr:cNvSpPr txBox="1"/>
      </xdr:nvSpPr>
      <xdr:spPr>
        <a:xfrm>
          <a:off x="14389744" y="10840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500" name="テキスト ボックス 499"/>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1" name="テキスト ボックス 500"/>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2" name="テキスト ボックス 501"/>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3" name="テキスト ボックス 502"/>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04" name="テキスト ボックス 503"/>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17780</xdr:rowOff>
    </xdr:from>
    <xdr:to>
      <xdr:col>81</xdr:col>
      <xdr:colOff>101600</xdr:colOff>
      <xdr:row>61</xdr:row>
      <xdr:rowOff>119380</xdr:rowOff>
    </xdr:to>
    <xdr:sp macro="" textlink="">
      <xdr:nvSpPr>
        <xdr:cNvPr id="505" name="楕円 504"/>
        <xdr:cNvSpPr/>
      </xdr:nvSpPr>
      <xdr:spPr>
        <a:xfrm>
          <a:off x="15430500" y="1047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61</xdr:row>
      <xdr:rowOff>74930</xdr:rowOff>
    </xdr:from>
    <xdr:to>
      <xdr:col>76</xdr:col>
      <xdr:colOff>165100</xdr:colOff>
      <xdr:row>62</xdr:row>
      <xdr:rowOff>5080</xdr:rowOff>
    </xdr:to>
    <xdr:sp macro="" textlink="">
      <xdr:nvSpPr>
        <xdr:cNvPr id="506" name="楕円 505"/>
        <xdr:cNvSpPr/>
      </xdr:nvSpPr>
      <xdr:spPr>
        <a:xfrm>
          <a:off x="14541500" y="1053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68580</xdr:rowOff>
    </xdr:from>
    <xdr:to>
      <xdr:col>81</xdr:col>
      <xdr:colOff>50800</xdr:colOff>
      <xdr:row>61</xdr:row>
      <xdr:rowOff>125730</xdr:rowOff>
    </xdr:to>
    <xdr:cxnSp macro="">
      <xdr:nvCxnSpPr>
        <xdr:cNvPr id="507" name="直線コネクタ 506"/>
        <xdr:cNvCxnSpPr/>
      </xdr:nvCxnSpPr>
      <xdr:spPr>
        <a:xfrm flipV="1">
          <a:off x="14592300" y="1052703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135907</xdr:rowOff>
    </xdr:from>
    <xdr:ext cx="405111" cy="259045"/>
    <xdr:sp macro="" textlink="">
      <xdr:nvSpPr>
        <xdr:cNvPr id="508" name="n_1mainValue【保健センター・保健所】&#10;有形固定資産減価償却率"/>
        <xdr:cNvSpPr txBox="1"/>
      </xdr:nvSpPr>
      <xdr:spPr>
        <a:xfrm>
          <a:off x="15266044" y="10251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21607</xdr:rowOff>
    </xdr:from>
    <xdr:ext cx="405111" cy="259045"/>
    <xdr:sp macro="" textlink="">
      <xdr:nvSpPr>
        <xdr:cNvPr id="509" name="n_2mainValue【保健センター・保健所】&#10;有形固定資産減価償却率"/>
        <xdr:cNvSpPr txBox="1"/>
      </xdr:nvSpPr>
      <xdr:spPr>
        <a:xfrm>
          <a:off x="14389744" y="10308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10" name="正方形/長方形 50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11" name="正方形/長方形 510"/>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12" name="正方形/長方形 511"/>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13" name="正方形/長方形 512"/>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14" name="正方形/長方形 513"/>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15" name="正方形/長方形 514"/>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16" name="正方形/長方形 515"/>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17" name="正方形/長方形 516"/>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18" name="テキスト ボックス 517"/>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19" name="直線コネクタ 518"/>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20" name="直線コネクタ 519"/>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21" name="テキスト ボックス 520"/>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22" name="直線コネクタ 521"/>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23" name="テキスト ボックス 522"/>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24" name="直線コネクタ 523"/>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25" name="テキスト ボックス 524"/>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26" name="直線コネクタ 525"/>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27" name="テキスト ボックス 526"/>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28" name="直線コネクタ 52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29" name="テキスト ボックス 52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30"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43434</xdr:rowOff>
    </xdr:from>
    <xdr:to>
      <xdr:col>116</xdr:col>
      <xdr:colOff>62864</xdr:colOff>
      <xdr:row>63</xdr:row>
      <xdr:rowOff>11430</xdr:rowOff>
    </xdr:to>
    <xdr:cxnSp macro="">
      <xdr:nvCxnSpPr>
        <xdr:cNvPr id="531" name="直線コネクタ 530"/>
        <xdr:cNvCxnSpPr/>
      </xdr:nvCxnSpPr>
      <xdr:spPr>
        <a:xfrm flipV="1">
          <a:off x="22160864" y="9816084"/>
          <a:ext cx="0" cy="9966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15257</xdr:rowOff>
    </xdr:from>
    <xdr:ext cx="469744" cy="259045"/>
    <xdr:sp macro="" textlink="">
      <xdr:nvSpPr>
        <xdr:cNvPr id="532" name="【保健センター・保健所】&#10;一人当たり面積最小値テキスト"/>
        <xdr:cNvSpPr txBox="1"/>
      </xdr:nvSpPr>
      <xdr:spPr>
        <a:xfrm>
          <a:off x="22199600" y="1081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11430</xdr:rowOff>
    </xdr:from>
    <xdr:to>
      <xdr:col>116</xdr:col>
      <xdr:colOff>152400</xdr:colOff>
      <xdr:row>63</xdr:row>
      <xdr:rowOff>11430</xdr:rowOff>
    </xdr:to>
    <xdr:cxnSp macro="">
      <xdr:nvCxnSpPr>
        <xdr:cNvPr id="533" name="直線コネクタ 532"/>
        <xdr:cNvCxnSpPr/>
      </xdr:nvCxnSpPr>
      <xdr:spPr>
        <a:xfrm>
          <a:off x="22072600" y="1081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161561</xdr:rowOff>
    </xdr:from>
    <xdr:ext cx="469744" cy="259045"/>
    <xdr:sp macro="" textlink="">
      <xdr:nvSpPr>
        <xdr:cNvPr id="534" name="【保健センター・保健所】&#10;一人当たり面積最大値テキスト"/>
        <xdr:cNvSpPr txBox="1"/>
      </xdr:nvSpPr>
      <xdr:spPr>
        <a:xfrm>
          <a:off x="22199600" y="959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43434</xdr:rowOff>
    </xdr:from>
    <xdr:to>
      <xdr:col>116</xdr:col>
      <xdr:colOff>152400</xdr:colOff>
      <xdr:row>57</xdr:row>
      <xdr:rowOff>43434</xdr:rowOff>
    </xdr:to>
    <xdr:cxnSp macro="">
      <xdr:nvCxnSpPr>
        <xdr:cNvPr id="535" name="直線コネクタ 534"/>
        <xdr:cNvCxnSpPr/>
      </xdr:nvCxnSpPr>
      <xdr:spPr>
        <a:xfrm>
          <a:off x="22072600" y="9816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53357</xdr:rowOff>
    </xdr:from>
    <xdr:ext cx="469744" cy="259045"/>
    <xdr:sp macro="" textlink="">
      <xdr:nvSpPr>
        <xdr:cNvPr id="536" name="【保健センター・保健所】&#10;一人当たり面積平均値テキスト"/>
        <xdr:cNvSpPr txBox="1"/>
      </xdr:nvSpPr>
      <xdr:spPr>
        <a:xfrm>
          <a:off x="22199600" y="101689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74930</xdr:rowOff>
    </xdr:from>
    <xdr:to>
      <xdr:col>116</xdr:col>
      <xdr:colOff>114300</xdr:colOff>
      <xdr:row>60</xdr:row>
      <xdr:rowOff>5080</xdr:rowOff>
    </xdr:to>
    <xdr:sp macro="" textlink="">
      <xdr:nvSpPr>
        <xdr:cNvPr id="537" name="フローチャート: 判断 536"/>
        <xdr:cNvSpPr/>
      </xdr:nvSpPr>
      <xdr:spPr>
        <a:xfrm>
          <a:off x="22110700" y="101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81788</xdr:rowOff>
    </xdr:from>
    <xdr:to>
      <xdr:col>112</xdr:col>
      <xdr:colOff>38100</xdr:colOff>
      <xdr:row>61</xdr:row>
      <xdr:rowOff>11938</xdr:rowOff>
    </xdr:to>
    <xdr:sp macro="" textlink="">
      <xdr:nvSpPr>
        <xdr:cNvPr id="538" name="フローチャート: 判断 537"/>
        <xdr:cNvSpPr/>
      </xdr:nvSpPr>
      <xdr:spPr>
        <a:xfrm>
          <a:off x="21272500" y="1036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59</xdr:row>
      <xdr:rowOff>28465</xdr:rowOff>
    </xdr:from>
    <xdr:ext cx="469744" cy="259045"/>
    <xdr:sp macro="" textlink="">
      <xdr:nvSpPr>
        <xdr:cNvPr id="539" name="n_1aveValue【保健センター・保健所】&#10;一人当たり面積"/>
        <xdr:cNvSpPr txBox="1"/>
      </xdr:nvSpPr>
      <xdr:spPr>
        <a:xfrm>
          <a:off x="21075727" y="10144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61</xdr:row>
      <xdr:rowOff>42926</xdr:rowOff>
    </xdr:from>
    <xdr:to>
      <xdr:col>107</xdr:col>
      <xdr:colOff>101600</xdr:colOff>
      <xdr:row>61</xdr:row>
      <xdr:rowOff>144526</xdr:rowOff>
    </xdr:to>
    <xdr:sp macro="" textlink="">
      <xdr:nvSpPr>
        <xdr:cNvPr id="540" name="フローチャート: 判断 539"/>
        <xdr:cNvSpPr/>
      </xdr:nvSpPr>
      <xdr:spPr>
        <a:xfrm>
          <a:off x="20383500" y="10501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59</xdr:row>
      <xdr:rowOff>161053</xdr:rowOff>
    </xdr:from>
    <xdr:ext cx="469744" cy="259045"/>
    <xdr:sp macro="" textlink="">
      <xdr:nvSpPr>
        <xdr:cNvPr id="541" name="n_2aveValue【保健センター・保健所】&#10;一人当たり面積"/>
        <xdr:cNvSpPr txBox="1"/>
      </xdr:nvSpPr>
      <xdr:spPr>
        <a:xfrm>
          <a:off x="20199427" y="1027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542" name="テキスト ボックス 54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43" name="テキスト ボックス 54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44" name="テキスト ボックス 54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45" name="テキスト ボックス 54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46" name="テキスト ボックス 54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161798</xdr:rowOff>
    </xdr:from>
    <xdr:to>
      <xdr:col>112</xdr:col>
      <xdr:colOff>38100</xdr:colOff>
      <xdr:row>62</xdr:row>
      <xdr:rowOff>91948</xdr:rowOff>
    </xdr:to>
    <xdr:sp macro="" textlink="">
      <xdr:nvSpPr>
        <xdr:cNvPr id="547" name="楕円 546"/>
        <xdr:cNvSpPr/>
      </xdr:nvSpPr>
      <xdr:spPr>
        <a:xfrm>
          <a:off x="21272500" y="10620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166370</xdr:rowOff>
    </xdr:from>
    <xdr:to>
      <xdr:col>107</xdr:col>
      <xdr:colOff>101600</xdr:colOff>
      <xdr:row>62</xdr:row>
      <xdr:rowOff>96520</xdr:rowOff>
    </xdr:to>
    <xdr:sp macro="" textlink="">
      <xdr:nvSpPr>
        <xdr:cNvPr id="548" name="楕円 547"/>
        <xdr:cNvSpPr/>
      </xdr:nvSpPr>
      <xdr:spPr>
        <a:xfrm>
          <a:off x="20383500" y="1062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41148</xdr:rowOff>
    </xdr:from>
    <xdr:to>
      <xdr:col>111</xdr:col>
      <xdr:colOff>177800</xdr:colOff>
      <xdr:row>62</xdr:row>
      <xdr:rowOff>45720</xdr:rowOff>
    </xdr:to>
    <xdr:cxnSp macro="">
      <xdr:nvCxnSpPr>
        <xdr:cNvPr id="549" name="直線コネクタ 548"/>
        <xdr:cNvCxnSpPr/>
      </xdr:nvCxnSpPr>
      <xdr:spPr>
        <a:xfrm flipV="1">
          <a:off x="20434300" y="1067104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83075</xdr:rowOff>
    </xdr:from>
    <xdr:ext cx="469744" cy="259045"/>
    <xdr:sp macro="" textlink="">
      <xdr:nvSpPr>
        <xdr:cNvPr id="550" name="n_1mainValue【保健センター・保健所】&#10;一人当たり面積"/>
        <xdr:cNvSpPr txBox="1"/>
      </xdr:nvSpPr>
      <xdr:spPr>
        <a:xfrm>
          <a:off x="21075727" y="107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87647</xdr:rowOff>
    </xdr:from>
    <xdr:ext cx="469744" cy="259045"/>
    <xdr:sp macro="" textlink="">
      <xdr:nvSpPr>
        <xdr:cNvPr id="551" name="n_2mainValue【保健センター・保健所】&#10;一人当たり面積"/>
        <xdr:cNvSpPr txBox="1"/>
      </xdr:nvSpPr>
      <xdr:spPr>
        <a:xfrm>
          <a:off x="20199427" y="1071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52" name="正方形/長方形 551"/>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53" name="正方形/長方形 552"/>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54" name="正方形/長方形 553"/>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55" name="正方形/長方形 554"/>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56" name="正方形/長方形 555"/>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57" name="正方形/長方形 556"/>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58" name="正方形/長方形 557"/>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59" name="正方形/長方形 558"/>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60" name="テキスト ボックス 559"/>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61" name="直線コネクタ 560"/>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88</xdr:row>
      <xdr:rowOff>10177</xdr:rowOff>
    </xdr:from>
    <xdr:ext cx="403059" cy="259045"/>
    <xdr:sp macro="" textlink="">
      <xdr:nvSpPr>
        <xdr:cNvPr id="562" name="テキスト ボックス 561"/>
        <xdr:cNvSpPr txBox="1"/>
      </xdr:nvSpPr>
      <xdr:spPr>
        <a:xfrm>
          <a:off x="12042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563" name="直線コネクタ 562"/>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143527</xdr:rowOff>
    </xdr:from>
    <xdr:ext cx="403059" cy="259045"/>
    <xdr:sp macro="" textlink="">
      <xdr:nvSpPr>
        <xdr:cNvPr id="564" name="テキスト ボックス 563"/>
        <xdr:cNvSpPr txBox="1"/>
      </xdr:nvSpPr>
      <xdr:spPr>
        <a:xfrm>
          <a:off x="12042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565" name="直線コネクタ 564"/>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566" name="テキスト ボックス 565"/>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567" name="直線コネクタ 566"/>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568" name="テキスト ボックス 567"/>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569" name="直線コネクタ 568"/>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570" name="テキスト ボックス 569"/>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571" name="直線コネクタ 570"/>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572" name="テキスト ボックス 571"/>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73" name="直線コネクタ 572"/>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574" name="テキスト ボックス 573"/>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75"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114300</xdr:rowOff>
    </xdr:from>
    <xdr:to>
      <xdr:col>85</xdr:col>
      <xdr:colOff>126364</xdr:colOff>
      <xdr:row>86</xdr:row>
      <xdr:rowOff>140970</xdr:rowOff>
    </xdr:to>
    <xdr:cxnSp macro="">
      <xdr:nvCxnSpPr>
        <xdr:cNvPr id="576" name="直線コネクタ 575"/>
        <xdr:cNvCxnSpPr/>
      </xdr:nvCxnSpPr>
      <xdr:spPr>
        <a:xfrm flipV="1">
          <a:off x="16318864" y="13315950"/>
          <a:ext cx="0" cy="1569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144797</xdr:rowOff>
    </xdr:from>
    <xdr:ext cx="405111" cy="259045"/>
    <xdr:sp macro="" textlink="">
      <xdr:nvSpPr>
        <xdr:cNvPr id="577" name="【消防施設】&#10;有形固定資産減価償却率最小値テキスト"/>
        <xdr:cNvSpPr txBox="1"/>
      </xdr:nvSpPr>
      <xdr:spPr>
        <a:xfrm>
          <a:off x="16357600" y="1488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140970</xdr:rowOff>
    </xdr:from>
    <xdr:to>
      <xdr:col>86</xdr:col>
      <xdr:colOff>25400</xdr:colOff>
      <xdr:row>86</xdr:row>
      <xdr:rowOff>140970</xdr:rowOff>
    </xdr:to>
    <xdr:cxnSp macro="">
      <xdr:nvCxnSpPr>
        <xdr:cNvPr id="578" name="直線コネクタ 577"/>
        <xdr:cNvCxnSpPr/>
      </xdr:nvCxnSpPr>
      <xdr:spPr>
        <a:xfrm>
          <a:off x="16230600" y="1488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60977</xdr:rowOff>
    </xdr:from>
    <xdr:ext cx="405111" cy="259045"/>
    <xdr:sp macro="" textlink="">
      <xdr:nvSpPr>
        <xdr:cNvPr id="579" name="【消防施設】&#10;有形固定資産減価償却率最大値テキスト"/>
        <xdr:cNvSpPr txBox="1"/>
      </xdr:nvSpPr>
      <xdr:spPr>
        <a:xfrm>
          <a:off x="16357600" y="13091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114300</xdr:rowOff>
    </xdr:from>
    <xdr:to>
      <xdr:col>86</xdr:col>
      <xdr:colOff>25400</xdr:colOff>
      <xdr:row>77</xdr:row>
      <xdr:rowOff>114300</xdr:rowOff>
    </xdr:to>
    <xdr:cxnSp macro="">
      <xdr:nvCxnSpPr>
        <xdr:cNvPr id="580" name="直線コネクタ 579"/>
        <xdr:cNvCxnSpPr/>
      </xdr:nvCxnSpPr>
      <xdr:spPr>
        <a:xfrm>
          <a:off x="16230600" y="13315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118127</xdr:rowOff>
    </xdr:from>
    <xdr:ext cx="405111" cy="259045"/>
    <xdr:sp macro="" textlink="">
      <xdr:nvSpPr>
        <xdr:cNvPr id="581" name="【消防施設】&#10;有形固定資産減価償却率平均値テキスト"/>
        <xdr:cNvSpPr txBox="1"/>
      </xdr:nvSpPr>
      <xdr:spPr>
        <a:xfrm>
          <a:off x="16357600" y="14348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139700</xdr:rowOff>
    </xdr:from>
    <xdr:to>
      <xdr:col>85</xdr:col>
      <xdr:colOff>177800</xdr:colOff>
      <xdr:row>84</xdr:row>
      <xdr:rowOff>69850</xdr:rowOff>
    </xdr:to>
    <xdr:sp macro="" textlink="">
      <xdr:nvSpPr>
        <xdr:cNvPr id="582" name="フローチャート: 判断 581"/>
        <xdr:cNvSpPr/>
      </xdr:nvSpPr>
      <xdr:spPr>
        <a:xfrm>
          <a:off x="16268700" y="14370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84</xdr:row>
      <xdr:rowOff>63500</xdr:rowOff>
    </xdr:from>
    <xdr:to>
      <xdr:col>81</xdr:col>
      <xdr:colOff>101600</xdr:colOff>
      <xdr:row>84</xdr:row>
      <xdr:rowOff>165100</xdr:rowOff>
    </xdr:to>
    <xdr:sp macro="" textlink="">
      <xdr:nvSpPr>
        <xdr:cNvPr id="583" name="フローチャート: 判断 582"/>
        <xdr:cNvSpPr/>
      </xdr:nvSpPr>
      <xdr:spPr>
        <a:xfrm>
          <a:off x="15430500" y="1446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83</xdr:row>
      <xdr:rowOff>10177</xdr:rowOff>
    </xdr:from>
    <xdr:ext cx="405111" cy="259045"/>
    <xdr:sp macro="" textlink="">
      <xdr:nvSpPr>
        <xdr:cNvPr id="584" name="n_1aveValue【消防施設】&#10;有形固定資産減価償却率"/>
        <xdr:cNvSpPr txBox="1"/>
      </xdr:nvSpPr>
      <xdr:spPr>
        <a:xfrm>
          <a:off x="15266044" y="14240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85</xdr:row>
      <xdr:rowOff>151130</xdr:rowOff>
    </xdr:from>
    <xdr:to>
      <xdr:col>76</xdr:col>
      <xdr:colOff>165100</xdr:colOff>
      <xdr:row>86</xdr:row>
      <xdr:rowOff>81280</xdr:rowOff>
    </xdr:to>
    <xdr:sp macro="" textlink="">
      <xdr:nvSpPr>
        <xdr:cNvPr id="585" name="フローチャート: 判断 584"/>
        <xdr:cNvSpPr/>
      </xdr:nvSpPr>
      <xdr:spPr>
        <a:xfrm>
          <a:off x="14541500" y="14724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84</xdr:row>
      <xdr:rowOff>97807</xdr:rowOff>
    </xdr:from>
    <xdr:ext cx="405111" cy="259045"/>
    <xdr:sp macro="" textlink="">
      <xdr:nvSpPr>
        <xdr:cNvPr id="586" name="n_2aveValue【消防施設】&#10;有形固定資産減価償却率"/>
        <xdr:cNvSpPr txBox="1"/>
      </xdr:nvSpPr>
      <xdr:spPr>
        <a:xfrm>
          <a:off x="14389744" y="14499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587" name="テキスト ボックス 586"/>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88" name="テキスト ボックス 587"/>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89" name="テキスト ボックス 588"/>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90" name="テキスト ボックス 589"/>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91" name="テキスト ボックス 590"/>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90170</xdr:rowOff>
    </xdr:from>
    <xdr:to>
      <xdr:col>81</xdr:col>
      <xdr:colOff>101600</xdr:colOff>
      <xdr:row>87</xdr:row>
      <xdr:rowOff>20320</xdr:rowOff>
    </xdr:to>
    <xdr:sp macro="" textlink="">
      <xdr:nvSpPr>
        <xdr:cNvPr id="592" name="楕円 591"/>
        <xdr:cNvSpPr/>
      </xdr:nvSpPr>
      <xdr:spPr>
        <a:xfrm>
          <a:off x="15430500" y="1483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87</xdr:row>
      <xdr:rowOff>11447</xdr:rowOff>
    </xdr:from>
    <xdr:ext cx="405111" cy="259045"/>
    <xdr:sp macro="" textlink="">
      <xdr:nvSpPr>
        <xdr:cNvPr id="593" name="n_1mainValue【消防施設】&#10;有形固定資産減価償却率"/>
        <xdr:cNvSpPr txBox="1"/>
      </xdr:nvSpPr>
      <xdr:spPr>
        <a:xfrm>
          <a:off x="15266044" y="14927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94" name="正方形/長方形 59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95" name="正方形/長方形 594"/>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96" name="正方形/長方形 595"/>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7" name="正方形/長方形 596"/>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8" name="正方形/長方形 597"/>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9" name="正方形/長方形 598"/>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00" name="正方形/長方形 599"/>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01" name="正方形/長方形 600"/>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02" name="テキスト ボックス 601"/>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03" name="直線コネクタ 602"/>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04" name="直線コネクタ 603"/>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05" name="テキスト ボックス 604"/>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06" name="直線コネクタ 605"/>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07" name="テキスト ボックス 606"/>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08" name="直線コネクタ 607"/>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09" name="テキスト ボックス 608"/>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10" name="直線コネクタ 609"/>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11" name="テキスト ボックス 610"/>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12" name="直線コネクタ 611"/>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13" name="テキスト ボックス 612"/>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14" name="直線コネクタ 613"/>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15" name="テキスト ボックス 614"/>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16"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19050</xdr:rowOff>
    </xdr:from>
    <xdr:to>
      <xdr:col>116</xdr:col>
      <xdr:colOff>62864</xdr:colOff>
      <xdr:row>85</xdr:row>
      <xdr:rowOff>156211</xdr:rowOff>
    </xdr:to>
    <xdr:cxnSp macro="">
      <xdr:nvCxnSpPr>
        <xdr:cNvPr id="617" name="直線コネクタ 616"/>
        <xdr:cNvCxnSpPr/>
      </xdr:nvCxnSpPr>
      <xdr:spPr>
        <a:xfrm flipV="1">
          <a:off x="22160864" y="13220700"/>
          <a:ext cx="0" cy="1508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160038</xdr:rowOff>
    </xdr:from>
    <xdr:ext cx="469744" cy="259045"/>
    <xdr:sp macro="" textlink="">
      <xdr:nvSpPr>
        <xdr:cNvPr id="618" name="【消防施設】&#10;一人当たり面積最小値テキスト"/>
        <xdr:cNvSpPr txBox="1"/>
      </xdr:nvSpPr>
      <xdr:spPr>
        <a:xfrm>
          <a:off x="22199600" y="14733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156211</xdr:rowOff>
    </xdr:from>
    <xdr:to>
      <xdr:col>116</xdr:col>
      <xdr:colOff>152400</xdr:colOff>
      <xdr:row>85</xdr:row>
      <xdr:rowOff>156211</xdr:rowOff>
    </xdr:to>
    <xdr:cxnSp macro="">
      <xdr:nvCxnSpPr>
        <xdr:cNvPr id="619" name="直線コネクタ 618"/>
        <xdr:cNvCxnSpPr/>
      </xdr:nvCxnSpPr>
      <xdr:spPr>
        <a:xfrm>
          <a:off x="22072600" y="14729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137177</xdr:rowOff>
    </xdr:from>
    <xdr:ext cx="469744" cy="259045"/>
    <xdr:sp macro="" textlink="">
      <xdr:nvSpPr>
        <xdr:cNvPr id="620" name="【消防施設】&#10;一人当たり面積最大値テキスト"/>
        <xdr:cNvSpPr txBox="1"/>
      </xdr:nvSpPr>
      <xdr:spPr>
        <a:xfrm>
          <a:off x="22199600" y="12995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19050</xdr:rowOff>
    </xdr:from>
    <xdr:to>
      <xdr:col>116</xdr:col>
      <xdr:colOff>152400</xdr:colOff>
      <xdr:row>77</xdr:row>
      <xdr:rowOff>19050</xdr:rowOff>
    </xdr:to>
    <xdr:cxnSp macro="">
      <xdr:nvCxnSpPr>
        <xdr:cNvPr id="621" name="直線コネクタ 620"/>
        <xdr:cNvCxnSpPr/>
      </xdr:nvCxnSpPr>
      <xdr:spPr>
        <a:xfrm>
          <a:off x="22072600" y="1322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11447</xdr:rowOff>
    </xdr:from>
    <xdr:ext cx="469744" cy="259045"/>
    <xdr:sp macro="" textlink="">
      <xdr:nvSpPr>
        <xdr:cNvPr id="622" name="【消防施設】&#10;一人当たり面積平均値テキスト"/>
        <xdr:cNvSpPr txBox="1"/>
      </xdr:nvSpPr>
      <xdr:spPr>
        <a:xfrm>
          <a:off x="22199600" y="140703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33020</xdr:rowOff>
    </xdr:from>
    <xdr:to>
      <xdr:col>116</xdr:col>
      <xdr:colOff>114300</xdr:colOff>
      <xdr:row>82</xdr:row>
      <xdr:rowOff>134620</xdr:rowOff>
    </xdr:to>
    <xdr:sp macro="" textlink="">
      <xdr:nvSpPr>
        <xdr:cNvPr id="623" name="フローチャート: 判断 622"/>
        <xdr:cNvSpPr/>
      </xdr:nvSpPr>
      <xdr:spPr>
        <a:xfrm>
          <a:off x="22110700" y="140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151130</xdr:rowOff>
    </xdr:from>
    <xdr:to>
      <xdr:col>112</xdr:col>
      <xdr:colOff>38100</xdr:colOff>
      <xdr:row>83</xdr:row>
      <xdr:rowOff>81280</xdr:rowOff>
    </xdr:to>
    <xdr:sp macro="" textlink="">
      <xdr:nvSpPr>
        <xdr:cNvPr id="624" name="フローチャート: 判断 623"/>
        <xdr:cNvSpPr/>
      </xdr:nvSpPr>
      <xdr:spPr>
        <a:xfrm>
          <a:off x="21272500" y="1421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81</xdr:row>
      <xdr:rowOff>97807</xdr:rowOff>
    </xdr:from>
    <xdr:ext cx="469744" cy="259045"/>
    <xdr:sp macro="" textlink="">
      <xdr:nvSpPr>
        <xdr:cNvPr id="625" name="n_1aveValue【消防施設】&#10;一人当たり面積"/>
        <xdr:cNvSpPr txBox="1"/>
      </xdr:nvSpPr>
      <xdr:spPr>
        <a:xfrm>
          <a:off x="21075727" y="1398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82</xdr:row>
      <xdr:rowOff>147320</xdr:rowOff>
    </xdr:from>
    <xdr:to>
      <xdr:col>107</xdr:col>
      <xdr:colOff>101600</xdr:colOff>
      <xdr:row>83</xdr:row>
      <xdr:rowOff>77470</xdr:rowOff>
    </xdr:to>
    <xdr:sp macro="" textlink="">
      <xdr:nvSpPr>
        <xdr:cNvPr id="626" name="フローチャート: 判断 625"/>
        <xdr:cNvSpPr/>
      </xdr:nvSpPr>
      <xdr:spPr>
        <a:xfrm>
          <a:off x="20383500" y="1420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81</xdr:row>
      <xdr:rowOff>93997</xdr:rowOff>
    </xdr:from>
    <xdr:ext cx="469744" cy="259045"/>
    <xdr:sp macro="" textlink="">
      <xdr:nvSpPr>
        <xdr:cNvPr id="627" name="n_2aveValue【消防施設】&#10;一人当たり面積"/>
        <xdr:cNvSpPr txBox="1"/>
      </xdr:nvSpPr>
      <xdr:spPr>
        <a:xfrm>
          <a:off x="20199427" y="13981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628" name="テキスト ボックス 627"/>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29" name="テキスト ボックス 628"/>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30" name="テキスト ボックス 629"/>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31" name="テキスト ボックス 630"/>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32" name="テキスト ボックス 631"/>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101600</xdr:rowOff>
    </xdr:from>
    <xdr:to>
      <xdr:col>112</xdr:col>
      <xdr:colOff>38100</xdr:colOff>
      <xdr:row>86</xdr:row>
      <xdr:rowOff>31750</xdr:rowOff>
    </xdr:to>
    <xdr:sp macro="" textlink="">
      <xdr:nvSpPr>
        <xdr:cNvPr id="633" name="楕円 632"/>
        <xdr:cNvSpPr/>
      </xdr:nvSpPr>
      <xdr:spPr>
        <a:xfrm>
          <a:off x="21272500" y="1467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86</xdr:row>
      <xdr:rowOff>22877</xdr:rowOff>
    </xdr:from>
    <xdr:ext cx="469744" cy="259045"/>
    <xdr:sp macro="" textlink="">
      <xdr:nvSpPr>
        <xdr:cNvPr id="634" name="n_1mainValue【消防施設】&#10;一人当たり面積"/>
        <xdr:cNvSpPr txBox="1"/>
      </xdr:nvSpPr>
      <xdr:spPr>
        <a:xfrm>
          <a:off x="21075727" y="14767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35" name="正方形/長方形 634"/>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6" name="正方形/長方形 635"/>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7" name="正方形/長方形 636"/>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38" name="正方形/長方形 637"/>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9" name="正方形/長方形 638"/>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0" name="正方形/長方形 639"/>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1" name="正方形/長方形 640"/>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2" name="正方形/長方形 641"/>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3" name="テキスト ボックス 642"/>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4" name="直線コネクタ 643"/>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45" name="直線コネクタ 644"/>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46" name="テキスト ボックス 645"/>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47" name="直線コネクタ 646"/>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48" name="テキスト ボックス 647"/>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49" name="直線コネクタ 648"/>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0" name="テキスト ボックス 649"/>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1" name="直線コネクタ 650"/>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2" name="テキスト ボックス 651"/>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53" name="直線コネクタ 652"/>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54" name="テキスト ボックス 653"/>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55" name="直線コネクタ 654"/>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56" name="テキスト ボックス 655"/>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57" name="直線コネクタ 656"/>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58" name="テキスト ボックス 657"/>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59"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141514</xdr:rowOff>
    </xdr:from>
    <xdr:to>
      <xdr:col>85</xdr:col>
      <xdr:colOff>126364</xdr:colOff>
      <xdr:row>107</xdr:row>
      <xdr:rowOff>74568</xdr:rowOff>
    </xdr:to>
    <xdr:cxnSp macro="">
      <xdr:nvCxnSpPr>
        <xdr:cNvPr id="660" name="直線コネクタ 659"/>
        <xdr:cNvCxnSpPr/>
      </xdr:nvCxnSpPr>
      <xdr:spPr>
        <a:xfrm flipV="1">
          <a:off x="16318864" y="17115064"/>
          <a:ext cx="0" cy="13046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78395</xdr:rowOff>
    </xdr:from>
    <xdr:ext cx="405111" cy="259045"/>
    <xdr:sp macro="" textlink="">
      <xdr:nvSpPr>
        <xdr:cNvPr id="661" name="【庁舎】&#10;有形固定資産減価償却率最小値テキスト"/>
        <xdr:cNvSpPr txBox="1"/>
      </xdr:nvSpPr>
      <xdr:spPr>
        <a:xfrm>
          <a:off x="16357600" y="184235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74568</xdr:rowOff>
    </xdr:from>
    <xdr:to>
      <xdr:col>86</xdr:col>
      <xdr:colOff>25400</xdr:colOff>
      <xdr:row>107</xdr:row>
      <xdr:rowOff>74568</xdr:rowOff>
    </xdr:to>
    <xdr:cxnSp macro="">
      <xdr:nvCxnSpPr>
        <xdr:cNvPr id="662" name="直線コネクタ 661"/>
        <xdr:cNvCxnSpPr/>
      </xdr:nvCxnSpPr>
      <xdr:spPr>
        <a:xfrm>
          <a:off x="16230600" y="184197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88191</xdr:rowOff>
    </xdr:from>
    <xdr:ext cx="405111" cy="259045"/>
    <xdr:sp macro="" textlink="">
      <xdr:nvSpPr>
        <xdr:cNvPr id="663" name="【庁舎】&#10;有形固定資産減価償却率最大値テキスト"/>
        <xdr:cNvSpPr txBox="1"/>
      </xdr:nvSpPr>
      <xdr:spPr>
        <a:xfrm>
          <a:off x="16357600" y="16890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141514</xdr:rowOff>
    </xdr:from>
    <xdr:to>
      <xdr:col>86</xdr:col>
      <xdr:colOff>25400</xdr:colOff>
      <xdr:row>99</xdr:row>
      <xdr:rowOff>141514</xdr:rowOff>
    </xdr:to>
    <xdr:cxnSp macro="">
      <xdr:nvCxnSpPr>
        <xdr:cNvPr id="664" name="直線コネクタ 663"/>
        <xdr:cNvCxnSpPr/>
      </xdr:nvCxnSpPr>
      <xdr:spPr>
        <a:xfrm>
          <a:off x="16230600" y="17115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100165</xdr:rowOff>
    </xdr:from>
    <xdr:ext cx="405111" cy="259045"/>
    <xdr:sp macro="" textlink="">
      <xdr:nvSpPr>
        <xdr:cNvPr id="665" name="【庁舎】&#10;有形固定資産減価償却率平均値テキスト"/>
        <xdr:cNvSpPr txBox="1"/>
      </xdr:nvSpPr>
      <xdr:spPr>
        <a:xfrm>
          <a:off x="16357600" y="177595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121738</xdr:rowOff>
    </xdr:from>
    <xdr:to>
      <xdr:col>85</xdr:col>
      <xdr:colOff>177800</xdr:colOff>
      <xdr:row>104</xdr:row>
      <xdr:rowOff>51888</xdr:rowOff>
    </xdr:to>
    <xdr:sp macro="" textlink="">
      <xdr:nvSpPr>
        <xdr:cNvPr id="666" name="フローチャート: 判断 665"/>
        <xdr:cNvSpPr/>
      </xdr:nvSpPr>
      <xdr:spPr>
        <a:xfrm>
          <a:off x="16268700" y="1778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149498</xdr:rowOff>
    </xdr:from>
    <xdr:to>
      <xdr:col>81</xdr:col>
      <xdr:colOff>101600</xdr:colOff>
      <xdr:row>104</xdr:row>
      <xdr:rowOff>79648</xdr:rowOff>
    </xdr:to>
    <xdr:sp macro="" textlink="">
      <xdr:nvSpPr>
        <xdr:cNvPr id="667" name="フローチャート: 判断 666"/>
        <xdr:cNvSpPr/>
      </xdr:nvSpPr>
      <xdr:spPr>
        <a:xfrm>
          <a:off x="15430500" y="17808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102</xdr:row>
      <xdr:rowOff>96175</xdr:rowOff>
    </xdr:from>
    <xdr:ext cx="405111" cy="259045"/>
    <xdr:sp macro="" textlink="">
      <xdr:nvSpPr>
        <xdr:cNvPr id="668" name="n_1aveValue【庁舎】&#10;有形固定資産減価償却率"/>
        <xdr:cNvSpPr txBox="1"/>
      </xdr:nvSpPr>
      <xdr:spPr>
        <a:xfrm>
          <a:off x="15266044" y="175840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80918</xdr:rowOff>
    </xdr:from>
    <xdr:to>
      <xdr:col>76</xdr:col>
      <xdr:colOff>165100</xdr:colOff>
      <xdr:row>105</xdr:row>
      <xdr:rowOff>11068</xdr:rowOff>
    </xdr:to>
    <xdr:sp macro="" textlink="">
      <xdr:nvSpPr>
        <xdr:cNvPr id="669" name="フローチャート: 判断 668"/>
        <xdr:cNvSpPr/>
      </xdr:nvSpPr>
      <xdr:spPr>
        <a:xfrm>
          <a:off x="14541500" y="1791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103</xdr:row>
      <xdr:rowOff>27595</xdr:rowOff>
    </xdr:from>
    <xdr:ext cx="405111" cy="259045"/>
    <xdr:sp macro="" textlink="">
      <xdr:nvSpPr>
        <xdr:cNvPr id="670" name="n_2aveValue【庁舎】&#10;有形固定資産減価償却率"/>
        <xdr:cNvSpPr txBox="1"/>
      </xdr:nvSpPr>
      <xdr:spPr>
        <a:xfrm>
          <a:off x="14389744" y="17686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671" name="テキスト ボックス 67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2" name="テキスト ボックス 67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3" name="テキスト ボックス 67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4" name="テキスト ボックス 67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5" name="テキスト ボックス 67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28666</xdr:rowOff>
    </xdr:from>
    <xdr:to>
      <xdr:col>81</xdr:col>
      <xdr:colOff>101600</xdr:colOff>
      <xdr:row>107</xdr:row>
      <xdr:rowOff>130266</xdr:rowOff>
    </xdr:to>
    <xdr:sp macro="" textlink="">
      <xdr:nvSpPr>
        <xdr:cNvPr id="676" name="楕円 675"/>
        <xdr:cNvSpPr/>
      </xdr:nvSpPr>
      <xdr:spPr>
        <a:xfrm>
          <a:off x="15430500" y="18373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107</xdr:row>
      <xdr:rowOff>84182</xdr:rowOff>
    </xdr:from>
    <xdr:to>
      <xdr:col>76</xdr:col>
      <xdr:colOff>165100</xdr:colOff>
      <xdr:row>108</xdr:row>
      <xdr:rowOff>14332</xdr:rowOff>
    </xdr:to>
    <xdr:sp macro="" textlink="">
      <xdr:nvSpPr>
        <xdr:cNvPr id="677" name="楕円 676"/>
        <xdr:cNvSpPr/>
      </xdr:nvSpPr>
      <xdr:spPr>
        <a:xfrm>
          <a:off x="14541500" y="1842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79466</xdr:rowOff>
    </xdr:from>
    <xdr:to>
      <xdr:col>81</xdr:col>
      <xdr:colOff>50800</xdr:colOff>
      <xdr:row>107</xdr:row>
      <xdr:rowOff>134982</xdr:rowOff>
    </xdr:to>
    <xdr:cxnSp macro="">
      <xdr:nvCxnSpPr>
        <xdr:cNvPr id="678" name="直線コネクタ 677"/>
        <xdr:cNvCxnSpPr/>
      </xdr:nvCxnSpPr>
      <xdr:spPr>
        <a:xfrm flipV="1">
          <a:off x="14592300" y="18424616"/>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107</xdr:row>
      <xdr:rowOff>121393</xdr:rowOff>
    </xdr:from>
    <xdr:ext cx="405111" cy="259045"/>
    <xdr:sp macro="" textlink="">
      <xdr:nvSpPr>
        <xdr:cNvPr id="679" name="n_1mainValue【庁舎】&#10;有形固定資産減価償却率"/>
        <xdr:cNvSpPr txBox="1"/>
      </xdr:nvSpPr>
      <xdr:spPr>
        <a:xfrm>
          <a:off x="15266044" y="1846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5459</xdr:rowOff>
    </xdr:from>
    <xdr:ext cx="405111" cy="259045"/>
    <xdr:sp macro="" textlink="">
      <xdr:nvSpPr>
        <xdr:cNvPr id="680" name="n_2mainValue【庁舎】&#10;有形固定資産減価償却率"/>
        <xdr:cNvSpPr txBox="1"/>
      </xdr:nvSpPr>
      <xdr:spPr>
        <a:xfrm>
          <a:off x="14389744" y="185220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81" name="正方形/長方形 680"/>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82" name="正方形/長方形 681"/>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83" name="正方形/長方形 682"/>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84" name="正方形/長方形 683"/>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85" name="正方形/長方形 684"/>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86" name="正方形/長方形 685"/>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87" name="正方形/長方形 686"/>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88" name="正方形/長方形 687"/>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89" name="テキスト ボックス 688"/>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90" name="直線コネクタ 689"/>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691" name="テキスト ボックス 690"/>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108</xdr:row>
      <xdr:rowOff>76200</xdr:rowOff>
    </xdr:from>
    <xdr:to>
      <xdr:col>120</xdr:col>
      <xdr:colOff>114300</xdr:colOff>
      <xdr:row>108</xdr:row>
      <xdr:rowOff>76200</xdr:rowOff>
    </xdr:to>
    <xdr:cxnSp macro="">
      <xdr:nvCxnSpPr>
        <xdr:cNvPr id="692" name="直線コネクタ 691"/>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693" name="テキスト ボックス 692"/>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94" name="直線コネクタ 693"/>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695" name="テキスト ボックス 694"/>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96" name="直線コネクタ 695"/>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697" name="テキスト ボックス 696"/>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98" name="直線コネクタ 697"/>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699" name="テキスト ボックス 698"/>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00" name="直線コネクタ 69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01" name="テキスト ボックス 70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02"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25908</xdr:rowOff>
    </xdr:from>
    <xdr:to>
      <xdr:col>116</xdr:col>
      <xdr:colOff>62864</xdr:colOff>
      <xdr:row>108</xdr:row>
      <xdr:rowOff>169926</xdr:rowOff>
    </xdr:to>
    <xdr:cxnSp macro="">
      <xdr:nvCxnSpPr>
        <xdr:cNvPr id="703" name="直線コネクタ 702"/>
        <xdr:cNvCxnSpPr/>
      </xdr:nvCxnSpPr>
      <xdr:spPr>
        <a:xfrm flipV="1">
          <a:off x="22160864" y="17342358"/>
          <a:ext cx="0" cy="1344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2303</xdr:rowOff>
    </xdr:from>
    <xdr:ext cx="469744" cy="259045"/>
    <xdr:sp macro="" textlink="">
      <xdr:nvSpPr>
        <xdr:cNvPr id="704" name="【庁舎】&#10;一人当たり面積最小値テキスト"/>
        <xdr:cNvSpPr txBox="1"/>
      </xdr:nvSpPr>
      <xdr:spPr>
        <a:xfrm>
          <a:off x="22199600" y="18690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169926</xdr:rowOff>
    </xdr:from>
    <xdr:to>
      <xdr:col>116</xdr:col>
      <xdr:colOff>152400</xdr:colOff>
      <xdr:row>108</xdr:row>
      <xdr:rowOff>169926</xdr:rowOff>
    </xdr:to>
    <xdr:cxnSp macro="">
      <xdr:nvCxnSpPr>
        <xdr:cNvPr id="705" name="直線コネクタ 704"/>
        <xdr:cNvCxnSpPr/>
      </xdr:nvCxnSpPr>
      <xdr:spPr>
        <a:xfrm>
          <a:off x="22072600" y="186865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144035</xdr:rowOff>
    </xdr:from>
    <xdr:ext cx="469744" cy="259045"/>
    <xdr:sp macro="" textlink="">
      <xdr:nvSpPr>
        <xdr:cNvPr id="706" name="【庁舎】&#10;一人当たり面積最大値テキスト"/>
        <xdr:cNvSpPr txBox="1"/>
      </xdr:nvSpPr>
      <xdr:spPr>
        <a:xfrm>
          <a:off x="22199600" y="17117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25908</xdr:rowOff>
    </xdr:from>
    <xdr:to>
      <xdr:col>116</xdr:col>
      <xdr:colOff>152400</xdr:colOff>
      <xdr:row>101</xdr:row>
      <xdr:rowOff>25908</xdr:rowOff>
    </xdr:to>
    <xdr:cxnSp macro="">
      <xdr:nvCxnSpPr>
        <xdr:cNvPr id="707" name="直線コネクタ 706"/>
        <xdr:cNvCxnSpPr/>
      </xdr:nvCxnSpPr>
      <xdr:spPr>
        <a:xfrm>
          <a:off x="22072600" y="17342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12971</xdr:rowOff>
    </xdr:from>
    <xdr:ext cx="469744" cy="259045"/>
    <xdr:sp macro="" textlink="">
      <xdr:nvSpPr>
        <xdr:cNvPr id="708" name="【庁舎】&#10;一人当たり面積平均値テキスト"/>
        <xdr:cNvSpPr txBox="1"/>
      </xdr:nvSpPr>
      <xdr:spPr>
        <a:xfrm>
          <a:off x="22199600" y="181866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34544</xdr:rowOff>
    </xdr:from>
    <xdr:to>
      <xdr:col>116</xdr:col>
      <xdr:colOff>114300</xdr:colOff>
      <xdr:row>106</xdr:row>
      <xdr:rowOff>136144</xdr:rowOff>
    </xdr:to>
    <xdr:sp macro="" textlink="">
      <xdr:nvSpPr>
        <xdr:cNvPr id="709" name="フローチャート: 判断 708"/>
        <xdr:cNvSpPr/>
      </xdr:nvSpPr>
      <xdr:spPr>
        <a:xfrm>
          <a:off x="22110700" y="1820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57404</xdr:rowOff>
    </xdr:from>
    <xdr:to>
      <xdr:col>112</xdr:col>
      <xdr:colOff>38100</xdr:colOff>
      <xdr:row>106</xdr:row>
      <xdr:rowOff>159004</xdr:rowOff>
    </xdr:to>
    <xdr:sp macro="" textlink="">
      <xdr:nvSpPr>
        <xdr:cNvPr id="710" name="フローチャート: 判断 709"/>
        <xdr:cNvSpPr/>
      </xdr:nvSpPr>
      <xdr:spPr>
        <a:xfrm>
          <a:off x="21272500" y="1823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106</xdr:row>
      <xdr:rowOff>150131</xdr:rowOff>
    </xdr:from>
    <xdr:ext cx="469744" cy="259045"/>
    <xdr:sp macro="" textlink="">
      <xdr:nvSpPr>
        <xdr:cNvPr id="711" name="n_1aveValue【庁舎】&#10;一人当たり面積"/>
        <xdr:cNvSpPr txBox="1"/>
      </xdr:nvSpPr>
      <xdr:spPr>
        <a:xfrm>
          <a:off x="21075727" y="18323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105</xdr:row>
      <xdr:rowOff>130556</xdr:rowOff>
    </xdr:from>
    <xdr:to>
      <xdr:col>107</xdr:col>
      <xdr:colOff>101600</xdr:colOff>
      <xdr:row>106</xdr:row>
      <xdr:rowOff>60706</xdr:rowOff>
    </xdr:to>
    <xdr:sp macro="" textlink="">
      <xdr:nvSpPr>
        <xdr:cNvPr id="712" name="フローチャート: 判断 711"/>
        <xdr:cNvSpPr/>
      </xdr:nvSpPr>
      <xdr:spPr>
        <a:xfrm>
          <a:off x="20383500" y="18132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106</xdr:row>
      <xdr:rowOff>51833</xdr:rowOff>
    </xdr:from>
    <xdr:ext cx="469744" cy="259045"/>
    <xdr:sp macro="" textlink="">
      <xdr:nvSpPr>
        <xdr:cNvPr id="713" name="n_2aveValue【庁舎】&#10;一人当たり面積"/>
        <xdr:cNvSpPr txBox="1"/>
      </xdr:nvSpPr>
      <xdr:spPr>
        <a:xfrm>
          <a:off x="20199427" y="18225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714" name="テキスト ボックス 71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15" name="テキスト ボックス 71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16" name="テキスト ボックス 71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17" name="テキスト ボックス 71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18" name="テキスト ボックス 71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103</xdr:row>
      <xdr:rowOff>153415</xdr:rowOff>
    </xdr:from>
    <xdr:to>
      <xdr:col>112</xdr:col>
      <xdr:colOff>38100</xdr:colOff>
      <xdr:row>104</xdr:row>
      <xdr:rowOff>83565</xdr:rowOff>
    </xdr:to>
    <xdr:sp macro="" textlink="">
      <xdr:nvSpPr>
        <xdr:cNvPr id="719" name="楕円 718"/>
        <xdr:cNvSpPr/>
      </xdr:nvSpPr>
      <xdr:spPr>
        <a:xfrm>
          <a:off x="21272500" y="17812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2539</xdr:rowOff>
    </xdr:from>
    <xdr:to>
      <xdr:col>107</xdr:col>
      <xdr:colOff>101600</xdr:colOff>
      <xdr:row>104</xdr:row>
      <xdr:rowOff>104139</xdr:rowOff>
    </xdr:to>
    <xdr:sp macro="" textlink="">
      <xdr:nvSpPr>
        <xdr:cNvPr id="720" name="楕円 719"/>
        <xdr:cNvSpPr/>
      </xdr:nvSpPr>
      <xdr:spPr>
        <a:xfrm>
          <a:off x="20383500" y="1783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104</xdr:row>
      <xdr:rowOff>32765</xdr:rowOff>
    </xdr:from>
    <xdr:to>
      <xdr:col>111</xdr:col>
      <xdr:colOff>177800</xdr:colOff>
      <xdr:row>104</xdr:row>
      <xdr:rowOff>53339</xdr:rowOff>
    </xdr:to>
    <xdr:cxnSp macro="">
      <xdr:nvCxnSpPr>
        <xdr:cNvPr id="721" name="直線コネクタ 720"/>
        <xdr:cNvCxnSpPr/>
      </xdr:nvCxnSpPr>
      <xdr:spPr>
        <a:xfrm flipV="1">
          <a:off x="20434300" y="17863565"/>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102</xdr:row>
      <xdr:rowOff>100092</xdr:rowOff>
    </xdr:from>
    <xdr:ext cx="469744" cy="259045"/>
    <xdr:sp macro="" textlink="">
      <xdr:nvSpPr>
        <xdr:cNvPr id="722" name="n_1mainValue【庁舎】&#10;一人当たり面積"/>
        <xdr:cNvSpPr txBox="1"/>
      </xdr:nvSpPr>
      <xdr:spPr>
        <a:xfrm>
          <a:off x="21075727" y="17587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102</xdr:row>
      <xdr:rowOff>120666</xdr:rowOff>
    </xdr:from>
    <xdr:ext cx="469744" cy="259045"/>
    <xdr:sp macro="" textlink="">
      <xdr:nvSpPr>
        <xdr:cNvPr id="723" name="n_2mainValue【庁舎】&#10;一人当たり面積"/>
        <xdr:cNvSpPr txBox="1"/>
      </xdr:nvSpPr>
      <xdr:spPr>
        <a:xfrm>
          <a:off x="20199427" y="17608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24" name="正方形/長方形 72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25" name="正方形/長方形 72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26" name="テキスト ボックス 72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年度については現在整備中ですが、平成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年度において、ほとんどの類型において、有形固定資産減価償却率は類似団体と同程度又は下回っているものの、市民会館・保健センターは類似団体平均を上回っております。市民会館は、建設後</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が経過し老朽化した施設が今後多くなるので、財政状況を踏まえ、施設活用度の低い施設は、他用途への変更や施設のあり方を見直す予定です。保健センターは、地域の実情等を考慮した上で、数量の適正化を図ってい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Normal="100" workbookViewId="0"/>
  </sheetViews>
  <sheetFormatPr defaultColWidth="0" defaultRowHeight="11.25" zeroHeight="1" x14ac:dyDescent="0.15"/>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x14ac:dyDescent="0.15">
      <c r="A1" s="165"/>
      <c r="B1" s="418" t="s">
        <v>72</v>
      </c>
      <c r="C1" s="418"/>
      <c r="D1" s="418"/>
      <c r="E1" s="418"/>
      <c r="F1" s="418"/>
      <c r="G1" s="418"/>
      <c r="H1" s="418"/>
      <c r="I1" s="418"/>
      <c r="J1" s="418"/>
      <c r="K1" s="418"/>
      <c r="L1" s="418"/>
      <c r="M1" s="418"/>
      <c r="N1" s="418"/>
      <c r="O1" s="418"/>
      <c r="P1" s="418"/>
      <c r="Q1" s="418"/>
      <c r="R1" s="418"/>
      <c r="S1" s="418"/>
      <c r="T1" s="418"/>
      <c r="U1" s="418"/>
      <c r="V1" s="418"/>
      <c r="W1" s="418"/>
      <c r="X1" s="418"/>
      <c r="Y1" s="418"/>
      <c r="Z1" s="418"/>
      <c r="AA1" s="418"/>
      <c r="AB1" s="418"/>
      <c r="AC1" s="418"/>
      <c r="AD1" s="418"/>
      <c r="AE1" s="418"/>
      <c r="AF1" s="418"/>
      <c r="AG1" s="418"/>
      <c r="AH1" s="418"/>
      <c r="AI1" s="418"/>
      <c r="AJ1" s="418"/>
      <c r="AK1" s="418"/>
      <c r="AL1" s="418"/>
      <c r="AM1" s="418"/>
      <c r="AN1" s="418"/>
      <c r="AO1" s="418"/>
      <c r="AP1" s="418"/>
      <c r="AQ1" s="418"/>
      <c r="AR1" s="418"/>
      <c r="AS1" s="418"/>
      <c r="AT1" s="418"/>
      <c r="AU1" s="418"/>
      <c r="AV1" s="418"/>
      <c r="AW1" s="418"/>
      <c r="AX1" s="418"/>
      <c r="AY1" s="418"/>
      <c r="AZ1" s="418"/>
      <c r="BA1" s="418"/>
      <c r="BB1" s="418"/>
      <c r="BC1" s="418"/>
      <c r="BD1" s="418"/>
      <c r="BE1" s="418"/>
      <c r="BF1" s="418"/>
      <c r="BG1" s="418"/>
      <c r="BH1" s="418"/>
      <c r="BI1" s="418"/>
      <c r="BJ1" s="418"/>
      <c r="BK1" s="418"/>
      <c r="BL1" s="418"/>
      <c r="BM1" s="418"/>
      <c r="BN1" s="418"/>
      <c r="BO1" s="418"/>
      <c r="BP1" s="418"/>
      <c r="BQ1" s="418"/>
      <c r="BR1" s="418"/>
      <c r="BS1" s="418"/>
      <c r="BT1" s="418"/>
      <c r="BU1" s="418"/>
      <c r="BV1" s="418"/>
      <c r="BW1" s="418"/>
      <c r="BX1" s="418"/>
      <c r="BY1" s="418"/>
      <c r="BZ1" s="418"/>
      <c r="CA1" s="418"/>
      <c r="CB1" s="418"/>
      <c r="CC1" s="418"/>
      <c r="CD1" s="418"/>
      <c r="CE1" s="418"/>
      <c r="CF1" s="418"/>
      <c r="CG1" s="418"/>
      <c r="CH1" s="418"/>
      <c r="CI1" s="418"/>
      <c r="CJ1" s="418"/>
      <c r="CK1" s="418"/>
      <c r="CL1" s="418"/>
      <c r="CM1" s="418"/>
      <c r="CN1" s="418"/>
      <c r="CO1" s="418"/>
      <c r="CP1" s="418"/>
      <c r="CQ1" s="418"/>
      <c r="CR1" s="418"/>
      <c r="CS1" s="418"/>
      <c r="CT1" s="418"/>
      <c r="CU1" s="418"/>
      <c r="CV1" s="418"/>
      <c r="CW1" s="418"/>
      <c r="CX1" s="418"/>
      <c r="CY1" s="418"/>
      <c r="CZ1" s="418"/>
      <c r="DA1" s="418"/>
      <c r="DB1" s="418"/>
      <c r="DC1" s="418"/>
      <c r="DD1" s="418"/>
      <c r="DE1" s="418"/>
      <c r="DF1" s="418"/>
      <c r="DG1" s="418"/>
      <c r="DH1" s="418"/>
      <c r="DI1" s="418"/>
      <c r="DJ1" s="166"/>
      <c r="DK1" s="166"/>
      <c r="DL1" s="166"/>
      <c r="DM1" s="166"/>
      <c r="DN1" s="166"/>
      <c r="DO1" s="166"/>
    </row>
    <row r="2" spans="1:119" ht="24.75" thickBot="1" x14ac:dyDescent="0.2">
      <c r="A2" s="165"/>
      <c r="B2" s="168" t="s">
        <v>73</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x14ac:dyDescent="0.2">
      <c r="A3" s="166"/>
      <c r="B3" s="419" t="s">
        <v>74</v>
      </c>
      <c r="C3" s="420"/>
      <c r="D3" s="420"/>
      <c r="E3" s="421"/>
      <c r="F3" s="421"/>
      <c r="G3" s="421"/>
      <c r="H3" s="421"/>
      <c r="I3" s="421"/>
      <c r="J3" s="421"/>
      <c r="K3" s="421"/>
      <c r="L3" s="421" t="s">
        <v>75</v>
      </c>
      <c r="M3" s="421"/>
      <c r="N3" s="421"/>
      <c r="O3" s="421"/>
      <c r="P3" s="421"/>
      <c r="Q3" s="421"/>
      <c r="R3" s="428"/>
      <c r="S3" s="428"/>
      <c r="T3" s="428"/>
      <c r="U3" s="428"/>
      <c r="V3" s="429"/>
      <c r="W3" s="403" t="s">
        <v>76</v>
      </c>
      <c r="X3" s="404"/>
      <c r="Y3" s="404"/>
      <c r="Z3" s="404"/>
      <c r="AA3" s="404"/>
      <c r="AB3" s="420"/>
      <c r="AC3" s="428" t="s">
        <v>77</v>
      </c>
      <c r="AD3" s="404"/>
      <c r="AE3" s="404"/>
      <c r="AF3" s="404"/>
      <c r="AG3" s="404"/>
      <c r="AH3" s="404"/>
      <c r="AI3" s="404"/>
      <c r="AJ3" s="404"/>
      <c r="AK3" s="404"/>
      <c r="AL3" s="405"/>
      <c r="AM3" s="403" t="s">
        <v>78</v>
      </c>
      <c r="AN3" s="404"/>
      <c r="AO3" s="404"/>
      <c r="AP3" s="404"/>
      <c r="AQ3" s="404"/>
      <c r="AR3" s="404"/>
      <c r="AS3" s="404"/>
      <c r="AT3" s="404"/>
      <c r="AU3" s="404"/>
      <c r="AV3" s="404"/>
      <c r="AW3" s="404"/>
      <c r="AX3" s="405"/>
      <c r="AY3" s="440" t="s">
        <v>1</v>
      </c>
      <c r="AZ3" s="441"/>
      <c r="BA3" s="441"/>
      <c r="BB3" s="441"/>
      <c r="BC3" s="441"/>
      <c r="BD3" s="441"/>
      <c r="BE3" s="441"/>
      <c r="BF3" s="441"/>
      <c r="BG3" s="441"/>
      <c r="BH3" s="441"/>
      <c r="BI3" s="441"/>
      <c r="BJ3" s="441"/>
      <c r="BK3" s="441"/>
      <c r="BL3" s="441"/>
      <c r="BM3" s="442"/>
      <c r="BN3" s="403" t="s">
        <v>79</v>
      </c>
      <c r="BO3" s="404"/>
      <c r="BP3" s="404"/>
      <c r="BQ3" s="404"/>
      <c r="BR3" s="404"/>
      <c r="BS3" s="404"/>
      <c r="BT3" s="404"/>
      <c r="BU3" s="405"/>
      <c r="BV3" s="403" t="s">
        <v>80</v>
      </c>
      <c r="BW3" s="404"/>
      <c r="BX3" s="404"/>
      <c r="BY3" s="404"/>
      <c r="BZ3" s="404"/>
      <c r="CA3" s="404"/>
      <c r="CB3" s="404"/>
      <c r="CC3" s="405"/>
      <c r="CD3" s="440" t="s">
        <v>1</v>
      </c>
      <c r="CE3" s="441"/>
      <c r="CF3" s="441"/>
      <c r="CG3" s="441"/>
      <c r="CH3" s="441"/>
      <c r="CI3" s="441"/>
      <c r="CJ3" s="441"/>
      <c r="CK3" s="441"/>
      <c r="CL3" s="441"/>
      <c r="CM3" s="441"/>
      <c r="CN3" s="441"/>
      <c r="CO3" s="441"/>
      <c r="CP3" s="441"/>
      <c r="CQ3" s="441"/>
      <c r="CR3" s="441"/>
      <c r="CS3" s="442"/>
      <c r="CT3" s="403" t="s">
        <v>81</v>
      </c>
      <c r="CU3" s="404"/>
      <c r="CV3" s="404"/>
      <c r="CW3" s="404"/>
      <c r="CX3" s="404"/>
      <c r="CY3" s="404"/>
      <c r="CZ3" s="404"/>
      <c r="DA3" s="405"/>
      <c r="DB3" s="403" t="s">
        <v>82</v>
      </c>
      <c r="DC3" s="404"/>
      <c r="DD3" s="404"/>
      <c r="DE3" s="404"/>
      <c r="DF3" s="404"/>
      <c r="DG3" s="404"/>
      <c r="DH3" s="404"/>
      <c r="DI3" s="405"/>
      <c r="DJ3" s="165"/>
      <c r="DK3" s="165"/>
      <c r="DL3" s="165"/>
      <c r="DM3" s="165"/>
      <c r="DN3" s="165"/>
      <c r="DO3" s="165"/>
    </row>
    <row r="4" spans="1:119" ht="18.75" customHeight="1" x14ac:dyDescent="0.15">
      <c r="A4" s="166"/>
      <c r="B4" s="422"/>
      <c r="C4" s="423"/>
      <c r="D4" s="423"/>
      <c r="E4" s="424"/>
      <c r="F4" s="424"/>
      <c r="G4" s="424"/>
      <c r="H4" s="424"/>
      <c r="I4" s="424"/>
      <c r="J4" s="424"/>
      <c r="K4" s="424"/>
      <c r="L4" s="424"/>
      <c r="M4" s="424"/>
      <c r="N4" s="424"/>
      <c r="O4" s="424"/>
      <c r="P4" s="424"/>
      <c r="Q4" s="424"/>
      <c r="R4" s="430"/>
      <c r="S4" s="430"/>
      <c r="T4" s="430"/>
      <c r="U4" s="430"/>
      <c r="V4" s="431"/>
      <c r="W4" s="434"/>
      <c r="X4" s="435"/>
      <c r="Y4" s="435"/>
      <c r="Z4" s="435"/>
      <c r="AA4" s="435"/>
      <c r="AB4" s="423"/>
      <c r="AC4" s="430"/>
      <c r="AD4" s="435"/>
      <c r="AE4" s="435"/>
      <c r="AF4" s="435"/>
      <c r="AG4" s="435"/>
      <c r="AH4" s="435"/>
      <c r="AI4" s="435"/>
      <c r="AJ4" s="435"/>
      <c r="AK4" s="435"/>
      <c r="AL4" s="438"/>
      <c r="AM4" s="436"/>
      <c r="AN4" s="437"/>
      <c r="AO4" s="437"/>
      <c r="AP4" s="437"/>
      <c r="AQ4" s="437"/>
      <c r="AR4" s="437"/>
      <c r="AS4" s="437"/>
      <c r="AT4" s="437"/>
      <c r="AU4" s="437"/>
      <c r="AV4" s="437"/>
      <c r="AW4" s="437"/>
      <c r="AX4" s="439"/>
      <c r="AY4" s="406" t="s">
        <v>83</v>
      </c>
      <c r="AZ4" s="407"/>
      <c r="BA4" s="407"/>
      <c r="BB4" s="407"/>
      <c r="BC4" s="407"/>
      <c r="BD4" s="407"/>
      <c r="BE4" s="407"/>
      <c r="BF4" s="407"/>
      <c r="BG4" s="407"/>
      <c r="BH4" s="407"/>
      <c r="BI4" s="407"/>
      <c r="BJ4" s="407"/>
      <c r="BK4" s="407"/>
      <c r="BL4" s="407"/>
      <c r="BM4" s="408"/>
      <c r="BN4" s="409">
        <v>16786520</v>
      </c>
      <c r="BO4" s="410"/>
      <c r="BP4" s="410"/>
      <c r="BQ4" s="410"/>
      <c r="BR4" s="410"/>
      <c r="BS4" s="410"/>
      <c r="BT4" s="410"/>
      <c r="BU4" s="411"/>
      <c r="BV4" s="409">
        <v>16933373</v>
      </c>
      <c r="BW4" s="410"/>
      <c r="BX4" s="410"/>
      <c r="BY4" s="410"/>
      <c r="BZ4" s="410"/>
      <c r="CA4" s="410"/>
      <c r="CB4" s="410"/>
      <c r="CC4" s="411"/>
      <c r="CD4" s="412" t="s">
        <v>84</v>
      </c>
      <c r="CE4" s="413"/>
      <c r="CF4" s="413"/>
      <c r="CG4" s="413"/>
      <c r="CH4" s="413"/>
      <c r="CI4" s="413"/>
      <c r="CJ4" s="413"/>
      <c r="CK4" s="413"/>
      <c r="CL4" s="413"/>
      <c r="CM4" s="413"/>
      <c r="CN4" s="413"/>
      <c r="CO4" s="413"/>
      <c r="CP4" s="413"/>
      <c r="CQ4" s="413"/>
      <c r="CR4" s="413"/>
      <c r="CS4" s="414"/>
      <c r="CT4" s="415">
        <v>2.6</v>
      </c>
      <c r="CU4" s="416"/>
      <c r="CV4" s="416"/>
      <c r="CW4" s="416"/>
      <c r="CX4" s="416"/>
      <c r="CY4" s="416"/>
      <c r="CZ4" s="416"/>
      <c r="DA4" s="417"/>
      <c r="DB4" s="415">
        <v>5.7</v>
      </c>
      <c r="DC4" s="416"/>
      <c r="DD4" s="416"/>
      <c r="DE4" s="416"/>
      <c r="DF4" s="416"/>
      <c r="DG4" s="416"/>
      <c r="DH4" s="416"/>
      <c r="DI4" s="417"/>
      <c r="DJ4" s="165"/>
      <c r="DK4" s="165"/>
      <c r="DL4" s="165"/>
      <c r="DM4" s="165"/>
      <c r="DN4" s="165"/>
      <c r="DO4" s="165"/>
    </row>
    <row r="5" spans="1:119" ht="18.75" customHeight="1" x14ac:dyDescent="0.15">
      <c r="A5" s="166"/>
      <c r="B5" s="425"/>
      <c r="C5" s="426"/>
      <c r="D5" s="426"/>
      <c r="E5" s="427"/>
      <c r="F5" s="427"/>
      <c r="G5" s="427"/>
      <c r="H5" s="427"/>
      <c r="I5" s="427"/>
      <c r="J5" s="427"/>
      <c r="K5" s="427"/>
      <c r="L5" s="427"/>
      <c r="M5" s="427"/>
      <c r="N5" s="427"/>
      <c r="O5" s="427"/>
      <c r="P5" s="427"/>
      <c r="Q5" s="427"/>
      <c r="R5" s="432"/>
      <c r="S5" s="432"/>
      <c r="T5" s="432"/>
      <c r="U5" s="432"/>
      <c r="V5" s="433"/>
      <c r="W5" s="436"/>
      <c r="X5" s="437"/>
      <c r="Y5" s="437"/>
      <c r="Z5" s="437"/>
      <c r="AA5" s="437"/>
      <c r="AB5" s="426"/>
      <c r="AC5" s="432"/>
      <c r="AD5" s="437"/>
      <c r="AE5" s="437"/>
      <c r="AF5" s="437"/>
      <c r="AG5" s="437"/>
      <c r="AH5" s="437"/>
      <c r="AI5" s="437"/>
      <c r="AJ5" s="437"/>
      <c r="AK5" s="437"/>
      <c r="AL5" s="439"/>
      <c r="AM5" s="475" t="s">
        <v>85</v>
      </c>
      <c r="AN5" s="476"/>
      <c r="AO5" s="476"/>
      <c r="AP5" s="476"/>
      <c r="AQ5" s="476"/>
      <c r="AR5" s="476"/>
      <c r="AS5" s="476"/>
      <c r="AT5" s="477"/>
      <c r="AU5" s="478" t="s">
        <v>86</v>
      </c>
      <c r="AV5" s="479"/>
      <c r="AW5" s="479"/>
      <c r="AX5" s="479"/>
      <c r="AY5" s="480" t="s">
        <v>87</v>
      </c>
      <c r="AZ5" s="481"/>
      <c r="BA5" s="481"/>
      <c r="BB5" s="481"/>
      <c r="BC5" s="481"/>
      <c r="BD5" s="481"/>
      <c r="BE5" s="481"/>
      <c r="BF5" s="481"/>
      <c r="BG5" s="481"/>
      <c r="BH5" s="481"/>
      <c r="BI5" s="481"/>
      <c r="BJ5" s="481"/>
      <c r="BK5" s="481"/>
      <c r="BL5" s="481"/>
      <c r="BM5" s="482"/>
      <c r="BN5" s="446">
        <v>16489981</v>
      </c>
      <c r="BO5" s="447"/>
      <c r="BP5" s="447"/>
      <c r="BQ5" s="447"/>
      <c r="BR5" s="447"/>
      <c r="BS5" s="447"/>
      <c r="BT5" s="447"/>
      <c r="BU5" s="448"/>
      <c r="BV5" s="446">
        <v>16369840</v>
      </c>
      <c r="BW5" s="447"/>
      <c r="BX5" s="447"/>
      <c r="BY5" s="447"/>
      <c r="BZ5" s="447"/>
      <c r="CA5" s="447"/>
      <c r="CB5" s="447"/>
      <c r="CC5" s="448"/>
      <c r="CD5" s="449" t="s">
        <v>88</v>
      </c>
      <c r="CE5" s="450"/>
      <c r="CF5" s="450"/>
      <c r="CG5" s="450"/>
      <c r="CH5" s="450"/>
      <c r="CI5" s="450"/>
      <c r="CJ5" s="450"/>
      <c r="CK5" s="450"/>
      <c r="CL5" s="450"/>
      <c r="CM5" s="450"/>
      <c r="CN5" s="450"/>
      <c r="CO5" s="450"/>
      <c r="CP5" s="450"/>
      <c r="CQ5" s="450"/>
      <c r="CR5" s="450"/>
      <c r="CS5" s="451"/>
      <c r="CT5" s="443">
        <v>92.1</v>
      </c>
      <c r="CU5" s="444"/>
      <c r="CV5" s="444"/>
      <c r="CW5" s="444"/>
      <c r="CX5" s="444"/>
      <c r="CY5" s="444"/>
      <c r="CZ5" s="444"/>
      <c r="DA5" s="445"/>
      <c r="DB5" s="443">
        <v>91.6</v>
      </c>
      <c r="DC5" s="444"/>
      <c r="DD5" s="444"/>
      <c r="DE5" s="444"/>
      <c r="DF5" s="444"/>
      <c r="DG5" s="444"/>
      <c r="DH5" s="444"/>
      <c r="DI5" s="445"/>
      <c r="DJ5" s="165"/>
      <c r="DK5" s="165"/>
      <c r="DL5" s="165"/>
      <c r="DM5" s="165"/>
      <c r="DN5" s="165"/>
      <c r="DO5" s="165"/>
    </row>
    <row r="6" spans="1:119" ht="18.75" customHeight="1" x14ac:dyDescent="0.15">
      <c r="A6" s="166"/>
      <c r="B6" s="452" t="s">
        <v>89</v>
      </c>
      <c r="C6" s="453"/>
      <c r="D6" s="453"/>
      <c r="E6" s="454"/>
      <c r="F6" s="454"/>
      <c r="G6" s="454"/>
      <c r="H6" s="454"/>
      <c r="I6" s="454"/>
      <c r="J6" s="454"/>
      <c r="K6" s="454"/>
      <c r="L6" s="454" t="s">
        <v>90</v>
      </c>
      <c r="M6" s="454"/>
      <c r="N6" s="454"/>
      <c r="O6" s="454"/>
      <c r="P6" s="454"/>
      <c r="Q6" s="454"/>
      <c r="R6" s="458"/>
      <c r="S6" s="458"/>
      <c r="T6" s="458"/>
      <c r="U6" s="458"/>
      <c r="V6" s="459"/>
      <c r="W6" s="462" t="s">
        <v>91</v>
      </c>
      <c r="X6" s="463"/>
      <c r="Y6" s="463"/>
      <c r="Z6" s="463"/>
      <c r="AA6" s="463"/>
      <c r="AB6" s="453"/>
      <c r="AC6" s="466" t="s">
        <v>92</v>
      </c>
      <c r="AD6" s="467"/>
      <c r="AE6" s="467"/>
      <c r="AF6" s="467"/>
      <c r="AG6" s="467"/>
      <c r="AH6" s="467"/>
      <c r="AI6" s="467"/>
      <c r="AJ6" s="467"/>
      <c r="AK6" s="467"/>
      <c r="AL6" s="468"/>
      <c r="AM6" s="475" t="s">
        <v>93</v>
      </c>
      <c r="AN6" s="476"/>
      <c r="AO6" s="476"/>
      <c r="AP6" s="476"/>
      <c r="AQ6" s="476"/>
      <c r="AR6" s="476"/>
      <c r="AS6" s="476"/>
      <c r="AT6" s="477"/>
      <c r="AU6" s="478" t="s">
        <v>86</v>
      </c>
      <c r="AV6" s="479"/>
      <c r="AW6" s="479"/>
      <c r="AX6" s="479"/>
      <c r="AY6" s="480" t="s">
        <v>94</v>
      </c>
      <c r="AZ6" s="481"/>
      <c r="BA6" s="481"/>
      <c r="BB6" s="481"/>
      <c r="BC6" s="481"/>
      <c r="BD6" s="481"/>
      <c r="BE6" s="481"/>
      <c r="BF6" s="481"/>
      <c r="BG6" s="481"/>
      <c r="BH6" s="481"/>
      <c r="BI6" s="481"/>
      <c r="BJ6" s="481"/>
      <c r="BK6" s="481"/>
      <c r="BL6" s="481"/>
      <c r="BM6" s="482"/>
      <c r="BN6" s="446">
        <v>296539</v>
      </c>
      <c r="BO6" s="447"/>
      <c r="BP6" s="447"/>
      <c r="BQ6" s="447"/>
      <c r="BR6" s="447"/>
      <c r="BS6" s="447"/>
      <c r="BT6" s="447"/>
      <c r="BU6" s="448"/>
      <c r="BV6" s="446">
        <v>563533</v>
      </c>
      <c r="BW6" s="447"/>
      <c r="BX6" s="447"/>
      <c r="BY6" s="447"/>
      <c r="BZ6" s="447"/>
      <c r="CA6" s="447"/>
      <c r="CB6" s="447"/>
      <c r="CC6" s="448"/>
      <c r="CD6" s="449" t="s">
        <v>95</v>
      </c>
      <c r="CE6" s="450"/>
      <c r="CF6" s="450"/>
      <c r="CG6" s="450"/>
      <c r="CH6" s="450"/>
      <c r="CI6" s="450"/>
      <c r="CJ6" s="450"/>
      <c r="CK6" s="450"/>
      <c r="CL6" s="450"/>
      <c r="CM6" s="450"/>
      <c r="CN6" s="450"/>
      <c r="CO6" s="450"/>
      <c r="CP6" s="450"/>
      <c r="CQ6" s="450"/>
      <c r="CR6" s="450"/>
      <c r="CS6" s="451"/>
      <c r="CT6" s="483">
        <v>95.9</v>
      </c>
      <c r="CU6" s="484"/>
      <c r="CV6" s="484"/>
      <c r="CW6" s="484"/>
      <c r="CX6" s="484"/>
      <c r="CY6" s="484"/>
      <c r="CZ6" s="484"/>
      <c r="DA6" s="485"/>
      <c r="DB6" s="483">
        <v>95.3</v>
      </c>
      <c r="DC6" s="484"/>
      <c r="DD6" s="484"/>
      <c r="DE6" s="484"/>
      <c r="DF6" s="484"/>
      <c r="DG6" s="484"/>
      <c r="DH6" s="484"/>
      <c r="DI6" s="485"/>
      <c r="DJ6" s="165"/>
      <c r="DK6" s="165"/>
      <c r="DL6" s="165"/>
      <c r="DM6" s="165"/>
      <c r="DN6" s="165"/>
      <c r="DO6" s="165"/>
    </row>
    <row r="7" spans="1:119" ht="18.75" customHeight="1" x14ac:dyDescent="0.15">
      <c r="A7" s="166"/>
      <c r="B7" s="422"/>
      <c r="C7" s="423"/>
      <c r="D7" s="423"/>
      <c r="E7" s="424"/>
      <c r="F7" s="424"/>
      <c r="G7" s="424"/>
      <c r="H7" s="424"/>
      <c r="I7" s="424"/>
      <c r="J7" s="424"/>
      <c r="K7" s="424"/>
      <c r="L7" s="424"/>
      <c r="M7" s="424"/>
      <c r="N7" s="424"/>
      <c r="O7" s="424"/>
      <c r="P7" s="424"/>
      <c r="Q7" s="424"/>
      <c r="R7" s="430"/>
      <c r="S7" s="430"/>
      <c r="T7" s="430"/>
      <c r="U7" s="430"/>
      <c r="V7" s="431"/>
      <c r="W7" s="434"/>
      <c r="X7" s="435"/>
      <c r="Y7" s="435"/>
      <c r="Z7" s="435"/>
      <c r="AA7" s="435"/>
      <c r="AB7" s="423"/>
      <c r="AC7" s="469"/>
      <c r="AD7" s="470"/>
      <c r="AE7" s="470"/>
      <c r="AF7" s="470"/>
      <c r="AG7" s="470"/>
      <c r="AH7" s="470"/>
      <c r="AI7" s="470"/>
      <c r="AJ7" s="470"/>
      <c r="AK7" s="470"/>
      <c r="AL7" s="471"/>
      <c r="AM7" s="475" t="s">
        <v>96</v>
      </c>
      <c r="AN7" s="476"/>
      <c r="AO7" s="476"/>
      <c r="AP7" s="476"/>
      <c r="AQ7" s="476"/>
      <c r="AR7" s="476"/>
      <c r="AS7" s="476"/>
      <c r="AT7" s="477"/>
      <c r="AU7" s="478" t="s">
        <v>97</v>
      </c>
      <c r="AV7" s="479"/>
      <c r="AW7" s="479"/>
      <c r="AX7" s="479"/>
      <c r="AY7" s="480" t="s">
        <v>98</v>
      </c>
      <c r="AZ7" s="481"/>
      <c r="BA7" s="481"/>
      <c r="BB7" s="481"/>
      <c r="BC7" s="481"/>
      <c r="BD7" s="481"/>
      <c r="BE7" s="481"/>
      <c r="BF7" s="481"/>
      <c r="BG7" s="481"/>
      <c r="BH7" s="481"/>
      <c r="BI7" s="481"/>
      <c r="BJ7" s="481"/>
      <c r="BK7" s="481"/>
      <c r="BL7" s="481"/>
      <c r="BM7" s="482"/>
      <c r="BN7" s="446">
        <v>73468</v>
      </c>
      <c r="BO7" s="447"/>
      <c r="BP7" s="447"/>
      <c r="BQ7" s="447"/>
      <c r="BR7" s="447"/>
      <c r="BS7" s="447"/>
      <c r="BT7" s="447"/>
      <c r="BU7" s="448"/>
      <c r="BV7" s="446">
        <v>63808</v>
      </c>
      <c r="BW7" s="447"/>
      <c r="BX7" s="447"/>
      <c r="BY7" s="447"/>
      <c r="BZ7" s="447"/>
      <c r="CA7" s="447"/>
      <c r="CB7" s="447"/>
      <c r="CC7" s="448"/>
      <c r="CD7" s="449" t="s">
        <v>99</v>
      </c>
      <c r="CE7" s="450"/>
      <c r="CF7" s="450"/>
      <c r="CG7" s="450"/>
      <c r="CH7" s="450"/>
      <c r="CI7" s="450"/>
      <c r="CJ7" s="450"/>
      <c r="CK7" s="450"/>
      <c r="CL7" s="450"/>
      <c r="CM7" s="450"/>
      <c r="CN7" s="450"/>
      <c r="CO7" s="450"/>
      <c r="CP7" s="450"/>
      <c r="CQ7" s="450"/>
      <c r="CR7" s="450"/>
      <c r="CS7" s="451"/>
      <c r="CT7" s="446">
        <v>8710271</v>
      </c>
      <c r="CU7" s="447"/>
      <c r="CV7" s="447"/>
      <c r="CW7" s="447"/>
      <c r="CX7" s="447"/>
      <c r="CY7" s="447"/>
      <c r="CZ7" s="447"/>
      <c r="DA7" s="448"/>
      <c r="DB7" s="446">
        <v>8778091</v>
      </c>
      <c r="DC7" s="447"/>
      <c r="DD7" s="447"/>
      <c r="DE7" s="447"/>
      <c r="DF7" s="447"/>
      <c r="DG7" s="447"/>
      <c r="DH7" s="447"/>
      <c r="DI7" s="448"/>
      <c r="DJ7" s="165"/>
      <c r="DK7" s="165"/>
      <c r="DL7" s="165"/>
      <c r="DM7" s="165"/>
      <c r="DN7" s="165"/>
      <c r="DO7" s="165"/>
    </row>
    <row r="8" spans="1:119" ht="18.75" customHeight="1" thickBot="1" x14ac:dyDescent="0.2">
      <c r="A8" s="166"/>
      <c r="B8" s="455"/>
      <c r="C8" s="456"/>
      <c r="D8" s="456"/>
      <c r="E8" s="457"/>
      <c r="F8" s="457"/>
      <c r="G8" s="457"/>
      <c r="H8" s="457"/>
      <c r="I8" s="457"/>
      <c r="J8" s="457"/>
      <c r="K8" s="457"/>
      <c r="L8" s="457"/>
      <c r="M8" s="457"/>
      <c r="N8" s="457"/>
      <c r="O8" s="457"/>
      <c r="P8" s="457"/>
      <c r="Q8" s="457"/>
      <c r="R8" s="460"/>
      <c r="S8" s="460"/>
      <c r="T8" s="460"/>
      <c r="U8" s="460"/>
      <c r="V8" s="461"/>
      <c r="W8" s="464"/>
      <c r="X8" s="465"/>
      <c r="Y8" s="465"/>
      <c r="Z8" s="465"/>
      <c r="AA8" s="465"/>
      <c r="AB8" s="456"/>
      <c r="AC8" s="472"/>
      <c r="AD8" s="473"/>
      <c r="AE8" s="473"/>
      <c r="AF8" s="473"/>
      <c r="AG8" s="473"/>
      <c r="AH8" s="473"/>
      <c r="AI8" s="473"/>
      <c r="AJ8" s="473"/>
      <c r="AK8" s="473"/>
      <c r="AL8" s="474"/>
      <c r="AM8" s="475" t="s">
        <v>100</v>
      </c>
      <c r="AN8" s="476"/>
      <c r="AO8" s="476"/>
      <c r="AP8" s="476"/>
      <c r="AQ8" s="476"/>
      <c r="AR8" s="476"/>
      <c r="AS8" s="476"/>
      <c r="AT8" s="477"/>
      <c r="AU8" s="478" t="s">
        <v>97</v>
      </c>
      <c r="AV8" s="479"/>
      <c r="AW8" s="479"/>
      <c r="AX8" s="479"/>
      <c r="AY8" s="480" t="s">
        <v>101</v>
      </c>
      <c r="AZ8" s="481"/>
      <c r="BA8" s="481"/>
      <c r="BB8" s="481"/>
      <c r="BC8" s="481"/>
      <c r="BD8" s="481"/>
      <c r="BE8" s="481"/>
      <c r="BF8" s="481"/>
      <c r="BG8" s="481"/>
      <c r="BH8" s="481"/>
      <c r="BI8" s="481"/>
      <c r="BJ8" s="481"/>
      <c r="BK8" s="481"/>
      <c r="BL8" s="481"/>
      <c r="BM8" s="482"/>
      <c r="BN8" s="446">
        <v>223071</v>
      </c>
      <c r="BO8" s="447"/>
      <c r="BP8" s="447"/>
      <c r="BQ8" s="447"/>
      <c r="BR8" s="447"/>
      <c r="BS8" s="447"/>
      <c r="BT8" s="447"/>
      <c r="BU8" s="448"/>
      <c r="BV8" s="446">
        <v>499725</v>
      </c>
      <c r="BW8" s="447"/>
      <c r="BX8" s="447"/>
      <c r="BY8" s="447"/>
      <c r="BZ8" s="447"/>
      <c r="CA8" s="447"/>
      <c r="CB8" s="447"/>
      <c r="CC8" s="448"/>
      <c r="CD8" s="449" t="s">
        <v>102</v>
      </c>
      <c r="CE8" s="450"/>
      <c r="CF8" s="450"/>
      <c r="CG8" s="450"/>
      <c r="CH8" s="450"/>
      <c r="CI8" s="450"/>
      <c r="CJ8" s="450"/>
      <c r="CK8" s="450"/>
      <c r="CL8" s="450"/>
      <c r="CM8" s="450"/>
      <c r="CN8" s="450"/>
      <c r="CO8" s="450"/>
      <c r="CP8" s="450"/>
      <c r="CQ8" s="450"/>
      <c r="CR8" s="450"/>
      <c r="CS8" s="451"/>
      <c r="CT8" s="486">
        <v>0.22</v>
      </c>
      <c r="CU8" s="487"/>
      <c r="CV8" s="487"/>
      <c r="CW8" s="487"/>
      <c r="CX8" s="487"/>
      <c r="CY8" s="487"/>
      <c r="CZ8" s="487"/>
      <c r="DA8" s="488"/>
      <c r="DB8" s="486">
        <v>0.21</v>
      </c>
      <c r="DC8" s="487"/>
      <c r="DD8" s="487"/>
      <c r="DE8" s="487"/>
      <c r="DF8" s="487"/>
      <c r="DG8" s="487"/>
      <c r="DH8" s="487"/>
      <c r="DI8" s="488"/>
      <c r="DJ8" s="165"/>
      <c r="DK8" s="165"/>
      <c r="DL8" s="165"/>
      <c r="DM8" s="165"/>
      <c r="DN8" s="165"/>
      <c r="DO8" s="165"/>
    </row>
    <row r="9" spans="1:119" ht="18.75" customHeight="1" thickBot="1" x14ac:dyDescent="0.2">
      <c r="A9" s="166"/>
      <c r="B9" s="440" t="s">
        <v>103</v>
      </c>
      <c r="C9" s="441"/>
      <c r="D9" s="441"/>
      <c r="E9" s="441"/>
      <c r="F9" s="441"/>
      <c r="G9" s="441"/>
      <c r="H9" s="441"/>
      <c r="I9" s="441"/>
      <c r="J9" s="441"/>
      <c r="K9" s="489"/>
      <c r="L9" s="490" t="s">
        <v>104</v>
      </c>
      <c r="M9" s="491"/>
      <c r="N9" s="491"/>
      <c r="O9" s="491"/>
      <c r="P9" s="491"/>
      <c r="Q9" s="492"/>
      <c r="R9" s="493">
        <v>17325</v>
      </c>
      <c r="S9" s="494"/>
      <c r="T9" s="494"/>
      <c r="U9" s="494"/>
      <c r="V9" s="495"/>
      <c r="W9" s="403" t="s">
        <v>105</v>
      </c>
      <c r="X9" s="404"/>
      <c r="Y9" s="404"/>
      <c r="Z9" s="404"/>
      <c r="AA9" s="404"/>
      <c r="AB9" s="404"/>
      <c r="AC9" s="404"/>
      <c r="AD9" s="404"/>
      <c r="AE9" s="404"/>
      <c r="AF9" s="404"/>
      <c r="AG9" s="404"/>
      <c r="AH9" s="404"/>
      <c r="AI9" s="404"/>
      <c r="AJ9" s="404"/>
      <c r="AK9" s="404"/>
      <c r="AL9" s="405"/>
      <c r="AM9" s="475" t="s">
        <v>106</v>
      </c>
      <c r="AN9" s="476"/>
      <c r="AO9" s="476"/>
      <c r="AP9" s="476"/>
      <c r="AQ9" s="476"/>
      <c r="AR9" s="476"/>
      <c r="AS9" s="476"/>
      <c r="AT9" s="477"/>
      <c r="AU9" s="478" t="s">
        <v>86</v>
      </c>
      <c r="AV9" s="479"/>
      <c r="AW9" s="479"/>
      <c r="AX9" s="479"/>
      <c r="AY9" s="480" t="s">
        <v>107</v>
      </c>
      <c r="AZ9" s="481"/>
      <c r="BA9" s="481"/>
      <c r="BB9" s="481"/>
      <c r="BC9" s="481"/>
      <c r="BD9" s="481"/>
      <c r="BE9" s="481"/>
      <c r="BF9" s="481"/>
      <c r="BG9" s="481"/>
      <c r="BH9" s="481"/>
      <c r="BI9" s="481"/>
      <c r="BJ9" s="481"/>
      <c r="BK9" s="481"/>
      <c r="BL9" s="481"/>
      <c r="BM9" s="482"/>
      <c r="BN9" s="446">
        <v>-276654</v>
      </c>
      <c r="BO9" s="447"/>
      <c r="BP9" s="447"/>
      <c r="BQ9" s="447"/>
      <c r="BR9" s="447"/>
      <c r="BS9" s="447"/>
      <c r="BT9" s="447"/>
      <c r="BU9" s="448"/>
      <c r="BV9" s="446">
        <v>58437</v>
      </c>
      <c r="BW9" s="447"/>
      <c r="BX9" s="447"/>
      <c r="BY9" s="447"/>
      <c r="BZ9" s="447"/>
      <c r="CA9" s="447"/>
      <c r="CB9" s="447"/>
      <c r="CC9" s="448"/>
      <c r="CD9" s="449" t="s">
        <v>108</v>
      </c>
      <c r="CE9" s="450"/>
      <c r="CF9" s="450"/>
      <c r="CG9" s="450"/>
      <c r="CH9" s="450"/>
      <c r="CI9" s="450"/>
      <c r="CJ9" s="450"/>
      <c r="CK9" s="450"/>
      <c r="CL9" s="450"/>
      <c r="CM9" s="450"/>
      <c r="CN9" s="450"/>
      <c r="CO9" s="450"/>
      <c r="CP9" s="450"/>
      <c r="CQ9" s="450"/>
      <c r="CR9" s="450"/>
      <c r="CS9" s="451"/>
      <c r="CT9" s="443">
        <v>20.8</v>
      </c>
      <c r="CU9" s="444"/>
      <c r="CV9" s="444"/>
      <c r="CW9" s="444"/>
      <c r="CX9" s="444"/>
      <c r="CY9" s="444"/>
      <c r="CZ9" s="444"/>
      <c r="DA9" s="445"/>
      <c r="DB9" s="443">
        <v>18.899999999999999</v>
      </c>
      <c r="DC9" s="444"/>
      <c r="DD9" s="444"/>
      <c r="DE9" s="444"/>
      <c r="DF9" s="444"/>
      <c r="DG9" s="444"/>
      <c r="DH9" s="444"/>
      <c r="DI9" s="445"/>
      <c r="DJ9" s="165"/>
      <c r="DK9" s="165"/>
      <c r="DL9" s="165"/>
      <c r="DM9" s="165"/>
      <c r="DN9" s="165"/>
      <c r="DO9" s="165"/>
    </row>
    <row r="10" spans="1:119" ht="18.75" customHeight="1" thickBot="1" x14ac:dyDescent="0.2">
      <c r="A10" s="166"/>
      <c r="B10" s="440"/>
      <c r="C10" s="441"/>
      <c r="D10" s="441"/>
      <c r="E10" s="441"/>
      <c r="F10" s="441"/>
      <c r="G10" s="441"/>
      <c r="H10" s="441"/>
      <c r="I10" s="441"/>
      <c r="J10" s="441"/>
      <c r="K10" s="489"/>
      <c r="L10" s="496" t="s">
        <v>109</v>
      </c>
      <c r="M10" s="476"/>
      <c r="N10" s="476"/>
      <c r="O10" s="476"/>
      <c r="P10" s="476"/>
      <c r="Q10" s="477"/>
      <c r="R10" s="497">
        <v>18727</v>
      </c>
      <c r="S10" s="498"/>
      <c r="T10" s="498"/>
      <c r="U10" s="498"/>
      <c r="V10" s="499"/>
      <c r="W10" s="434"/>
      <c r="X10" s="435"/>
      <c r="Y10" s="435"/>
      <c r="Z10" s="435"/>
      <c r="AA10" s="435"/>
      <c r="AB10" s="435"/>
      <c r="AC10" s="435"/>
      <c r="AD10" s="435"/>
      <c r="AE10" s="435"/>
      <c r="AF10" s="435"/>
      <c r="AG10" s="435"/>
      <c r="AH10" s="435"/>
      <c r="AI10" s="435"/>
      <c r="AJ10" s="435"/>
      <c r="AK10" s="435"/>
      <c r="AL10" s="438"/>
      <c r="AM10" s="475" t="s">
        <v>110</v>
      </c>
      <c r="AN10" s="476"/>
      <c r="AO10" s="476"/>
      <c r="AP10" s="476"/>
      <c r="AQ10" s="476"/>
      <c r="AR10" s="476"/>
      <c r="AS10" s="476"/>
      <c r="AT10" s="477"/>
      <c r="AU10" s="478" t="s">
        <v>111</v>
      </c>
      <c r="AV10" s="479"/>
      <c r="AW10" s="479"/>
      <c r="AX10" s="479"/>
      <c r="AY10" s="480" t="s">
        <v>112</v>
      </c>
      <c r="AZ10" s="481"/>
      <c r="BA10" s="481"/>
      <c r="BB10" s="481"/>
      <c r="BC10" s="481"/>
      <c r="BD10" s="481"/>
      <c r="BE10" s="481"/>
      <c r="BF10" s="481"/>
      <c r="BG10" s="481"/>
      <c r="BH10" s="481"/>
      <c r="BI10" s="481"/>
      <c r="BJ10" s="481"/>
      <c r="BK10" s="481"/>
      <c r="BL10" s="481"/>
      <c r="BM10" s="482"/>
      <c r="BN10" s="446">
        <v>10519</v>
      </c>
      <c r="BO10" s="447"/>
      <c r="BP10" s="447"/>
      <c r="BQ10" s="447"/>
      <c r="BR10" s="447"/>
      <c r="BS10" s="447"/>
      <c r="BT10" s="447"/>
      <c r="BU10" s="448"/>
      <c r="BV10" s="446">
        <v>13230</v>
      </c>
      <c r="BW10" s="447"/>
      <c r="BX10" s="447"/>
      <c r="BY10" s="447"/>
      <c r="BZ10" s="447"/>
      <c r="CA10" s="447"/>
      <c r="CB10" s="447"/>
      <c r="CC10" s="448"/>
      <c r="CD10" s="170" t="s">
        <v>113</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x14ac:dyDescent="0.2">
      <c r="A11" s="166"/>
      <c r="B11" s="440"/>
      <c r="C11" s="441"/>
      <c r="D11" s="441"/>
      <c r="E11" s="441"/>
      <c r="F11" s="441"/>
      <c r="G11" s="441"/>
      <c r="H11" s="441"/>
      <c r="I11" s="441"/>
      <c r="J11" s="441"/>
      <c r="K11" s="489"/>
      <c r="L11" s="500" t="s">
        <v>114</v>
      </c>
      <c r="M11" s="501"/>
      <c r="N11" s="501"/>
      <c r="O11" s="501"/>
      <c r="P11" s="501"/>
      <c r="Q11" s="502"/>
      <c r="R11" s="503" t="s">
        <v>115</v>
      </c>
      <c r="S11" s="504"/>
      <c r="T11" s="504"/>
      <c r="U11" s="504"/>
      <c r="V11" s="505"/>
      <c r="W11" s="434"/>
      <c r="X11" s="435"/>
      <c r="Y11" s="435"/>
      <c r="Z11" s="435"/>
      <c r="AA11" s="435"/>
      <c r="AB11" s="435"/>
      <c r="AC11" s="435"/>
      <c r="AD11" s="435"/>
      <c r="AE11" s="435"/>
      <c r="AF11" s="435"/>
      <c r="AG11" s="435"/>
      <c r="AH11" s="435"/>
      <c r="AI11" s="435"/>
      <c r="AJ11" s="435"/>
      <c r="AK11" s="435"/>
      <c r="AL11" s="438"/>
      <c r="AM11" s="475" t="s">
        <v>116</v>
      </c>
      <c r="AN11" s="476"/>
      <c r="AO11" s="476"/>
      <c r="AP11" s="476"/>
      <c r="AQ11" s="476"/>
      <c r="AR11" s="476"/>
      <c r="AS11" s="476"/>
      <c r="AT11" s="477"/>
      <c r="AU11" s="478" t="s">
        <v>111</v>
      </c>
      <c r="AV11" s="479"/>
      <c r="AW11" s="479"/>
      <c r="AX11" s="479"/>
      <c r="AY11" s="480" t="s">
        <v>117</v>
      </c>
      <c r="AZ11" s="481"/>
      <c r="BA11" s="481"/>
      <c r="BB11" s="481"/>
      <c r="BC11" s="481"/>
      <c r="BD11" s="481"/>
      <c r="BE11" s="481"/>
      <c r="BF11" s="481"/>
      <c r="BG11" s="481"/>
      <c r="BH11" s="481"/>
      <c r="BI11" s="481"/>
      <c r="BJ11" s="481"/>
      <c r="BK11" s="481"/>
      <c r="BL11" s="481"/>
      <c r="BM11" s="482"/>
      <c r="BN11" s="446">
        <v>300537</v>
      </c>
      <c r="BO11" s="447"/>
      <c r="BP11" s="447"/>
      <c r="BQ11" s="447"/>
      <c r="BR11" s="447"/>
      <c r="BS11" s="447"/>
      <c r="BT11" s="447"/>
      <c r="BU11" s="448"/>
      <c r="BV11" s="446">
        <v>153661</v>
      </c>
      <c r="BW11" s="447"/>
      <c r="BX11" s="447"/>
      <c r="BY11" s="447"/>
      <c r="BZ11" s="447"/>
      <c r="CA11" s="447"/>
      <c r="CB11" s="447"/>
      <c r="CC11" s="448"/>
      <c r="CD11" s="449" t="s">
        <v>118</v>
      </c>
      <c r="CE11" s="450"/>
      <c r="CF11" s="450"/>
      <c r="CG11" s="450"/>
      <c r="CH11" s="450"/>
      <c r="CI11" s="450"/>
      <c r="CJ11" s="450"/>
      <c r="CK11" s="450"/>
      <c r="CL11" s="450"/>
      <c r="CM11" s="450"/>
      <c r="CN11" s="450"/>
      <c r="CO11" s="450"/>
      <c r="CP11" s="450"/>
      <c r="CQ11" s="450"/>
      <c r="CR11" s="450"/>
      <c r="CS11" s="451"/>
      <c r="CT11" s="486" t="s">
        <v>119</v>
      </c>
      <c r="CU11" s="487"/>
      <c r="CV11" s="487"/>
      <c r="CW11" s="487"/>
      <c r="CX11" s="487"/>
      <c r="CY11" s="487"/>
      <c r="CZ11" s="487"/>
      <c r="DA11" s="488"/>
      <c r="DB11" s="486" t="s">
        <v>120</v>
      </c>
      <c r="DC11" s="487"/>
      <c r="DD11" s="487"/>
      <c r="DE11" s="487"/>
      <c r="DF11" s="487"/>
      <c r="DG11" s="487"/>
      <c r="DH11" s="487"/>
      <c r="DI11" s="488"/>
      <c r="DJ11" s="165"/>
      <c r="DK11" s="165"/>
      <c r="DL11" s="165"/>
      <c r="DM11" s="165"/>
      <c r="DN11" s="165"/>
      <c r="DO11" s="165"/>
    </row>
    <row r="12" spans="1:119" ht="18.75" customHeight="1" x14ac:dyDescent="0.15">
      <c r="A12" s="166"/>
      <c r="B12" s="506" t="s">
        <v>121</v>
      </c>
      <c r="C12" s="507"/>
      <c r="D12" s="507"/>
      <c r="E12" s="507"/>
      <c r="F12" s="507"/>
      <c r="G12" s="507"/>
      <c r="H12" s="507"/>
      <c r="I12" s="507"/>
      <c r="J12" s="507"/>
      <c r="K12" s="508"/>
      <c r="L12" s="515" t="s">
        <v>122</v>
      </c>
      <c r="M12" s="516"/>
      <c r="N12" s="516"/>
      <c r="O12" s="516"/>
      <c r="P12" s="516"/>
      <c r="Q12" s="517"/>
      <c r="R12" s="518">
        <v>17528</v>
      </c>
      <c r="S12" s="519"/>
      <c r="T12" s="519"/>
      <c r="U12" s="519"/>
      <c r="V12" s="520"/>
      <c r="W12" s="521" t="s">
        <v>1</v>
      </c>
      <c r="X12" s="479"/>
      <c r="Y12" s="479"/>
      <c r="Z12" s="479"/>
      <c r="AA12" s="479"/>
      <c r="AB12" s="522"/>
      <c r="AC12" s="478" t="s">
        <v>123</v>
      </c>
      <c r="AD12" s="479"/>
      <c r="AE12" s="479"/>
      <c r="AF12" s="479"/>
      <c r="AG12" s="522"/>
      <c r="AH12" s="478" t="s">
        <v>124</v>
      </c>
      <c r="AI12" s="479"/>
      <c r="AJ12" s="479"/>
      <c r="AK12" s="479"/>
      <c r="AL12" s="523"/>
      <c r="AM12" s="475" t="s">
        <v>125</v>
      </c>
      <c r="AN12" s="476"/>
      <c r="AO12" s="476"/>
      <c r="AP12" s="476"/>
      <c r="AQ12" s="476"/>
      <c r="AR12" s="476"/>
      <c r="AS12" s="476"/>
      <c r="AT12" s="477"/>
      <c r="AU12" s="478" t="s">
        <v>126</v>
      </c>
      <c r="AV12" s="479"/>
      <c r="AW12" s="479"/>
      <c r="AX12" s="479"/>
      <c r="AY12" s="480" t="s">
        <v>127</v>
      </c>
      <c r="AZ12" s="481"/>
      <c r="BA12" s="481"/>
      <c r="BB12" s="481"/>
      <c r="BC12" s="481"/>
      <c r="BD12" s="481"/>
      <c r="BE12" s="481"/>
      <c r="BF12" s="481"/>
      <c r="BG12" s="481"/>
      <c r="BH12" s="481"/>
      <c r="BI12" s="481"/>
      <c r="BJ12" s="481"/>
      <c r="BK12" s="481"/>
      <c r="BL12" s="481"/>
      <c r="BM12" s="482"/>
      <c r="BN12" s="446">
        <v>0</v>
      </c>
      <c r="BO12" s="447"/>
      <c r="BP12" s="447"/>
      <c r="BQ12" s="447"/>
      <c r="BR12" s="447"/>
      <c r="BS12" s="447"/>
      <c r="BT12" s="447"/>
      <c r="BU12" s="448"/>
      <c r="BV12" s="446">
        <v>0</v>
      </c>
      <c r="BW12" s="447"/>
      <c r="BX12" s="447"/>
      <c r="BY12" s="447"/>
      <c r="BZ12" s="447"/>
      <c r="CA12" s="447"/>
      <c r="CB12" s="447"/>
      <c r="CC12" s="448"/>
      <c r="CD12" s="449" t="s">
        <v>128</v>
      </c>
      <c r="CE12" s="450"/>
      <c r="CF12" s="450"/>
      <c r="CG12" s="450"/>
      <c r="CH12" s="450"/>
      <c r="CI12" s="450"/>
      <c r="CJ12" s="450"/>
      <c r="CK12" s="450"/>
      <c r="CL12" s="450"/>
      <c r="CM12" s="450"/>
      <c r="CN12" s="450"/>
      <c r="CO12" s="450"/>
      <c r="CP12" s="450"/>
      <c r="CQ12" s="450"/>
      <c r="CR12" s="450"/>
      <c r="CS12" s="451"/>
      <c r="CT12" s="486" t="s">
        <v>129</v>
      </c>
      <c r="CU12" s="487"/>
      <c r="CV12" s="487"/>
      <c r="CW12" s="487"/>
      <c r="CX12" s="487"/>
      <c r="CY12" s="487"/>
      <c r="CZ12" s="487"/>
      <c r="DA12" s="488"/>
      <c r="DB12" s="486" t="s">
        <v>130</v>
      </c>
      <c r="DC12" s="487"/>
      <c r="DD12" s="487"/>
      <c r="DE12" s="487"/>
      <c r="DF12" s="487"/>
      <c r="DG12" s="487"/>
      <c r="DH12" s="487"/>
      <c r="DI12" s="488"/>
      <c r="DJ12" s="165"/>
      <c r="DK12" s="165"/>
      <c r="DL12" s="165"/>
      <c r="DM12" s="165"/>
      <c r="DN12" s="165"/>
      <c r="DO12" s="165"/>
    </row>
    <row r="13" spans="1:119" ht="18.75" customHeight="1" x14ac:dyDescent="0.15">
      <c r="A13" s="166"/>
      <c r="B13" s="509"/>
      <c r="C13" s="510"/>
      <c r="D13" s="510"/>
      <c r="E13" s="510"/>
      <c r="F13" s="510"/>
      <c r="G13" s="510"/>
      <c r="H13" s="510"/>
      <c r="I13" s="510"/>
      <c r="J13" s="510"/>
      <c r="K13" s="511"/>
      <c r="L13" s="176"/>
      <c r="M13" s="534" t="s">
        <v>131</v>
      </c>
      <c r="N13" s="535"/>
      <c r="O13" s="535"/>
      <c r="P13" s="535"/>
      <c r="Q13" s="536"/>
      <c r="R13" s="527">
        <v>17430</v>
      </c>
      <c r="S13" s="528"/>
      <c r="T13" s="528"/>
      <c r="U13" s="528"/>
      <c r="V13" s="529"/>
      <c r="W13" s="462" t="s">
        <v>132</v>
      </c>
      <c r="X13" s="463"/>
      <c r="Y13" s="463"/>
      <c r="Z13" s="463"/>
      <c r="AA13" s="463"/>
      <c r="AB13" s="453"/>
      <c r="AC13" s="497">
        <v>2878</v>
      </c>
      <c r="AD13" s="498"/>
      <c r="AE13" s="498"/>
      <c r="AF13" s="498"/>
      <c r="AG13" s="537"/>
      <c r="AH13" s="497">
        <v>2922</v>
      </c>
      <c r="AI13" s="498"/>
      <c r="AJ13" s="498"/>
      <c r="AK13" s="498"/>
      <c r="AL13" s="499"/>
      <c r="AM13" s="475" t="s">
        <v>133</v>
      </c>
      <c r="AN13" s="476"/>
      <c r="AO13" s="476"/>
      <c r="AP13" s="476"/>
      <c r="AQ13" s="476"/>
      <c r="AR13" s="476"/>
      <c r="AS13" s="476"/>
      <c r="AT13" s="477"/>
      <c r="AU13" s="478" t="s">
        <v>134</v>
      </c>
      <c r="AV13" s="479"/>
      <c r="AW13" s="479"/>
      <c r="AX13" s="479"/>
      <c r="AY13" s="480" t="s">
        <v>135</v>
      </c>
      <c r="AZ13" s="481"/>
      <c r="BA13" s="481"/>
      <c r="BB13" s="481"/>
      <c r="BC13" s="481"/>
      <c r="BD13" s="481"/>
      <c r="BE13" s="481"/>
      <c r="BF13" s="481"/>
      <c r="BG13" s="481"/>
      <c r="BH13" s="481"/>
      <c r="BI13" s="481"/>
      <c r="BJ13" s="481"/>
      <c r="BK13" s="481"/>
      <c r="BL13" s="481"/>
      <c r="BM13" s="482"/>
      <c r="BN13" s="446">
        <v>34402</v>
      </c>
      <c r="BO13" s="447"/>
      <c r="BP13" s="447"/>
      <c r="BQ13" s="447"/>
      <c r="BR13" s="447"/>
      <c r="BS13" s="447"/>
      <c r="BT13" s="447"/>
      <c r="BU13" s="448"/>
      <c r="BV13" s="446">
        <v>225328</v>
      </c>
      <c r="BW13" s="447"/>
      <c r="BX13" s="447"/>
      <c r="BY13" s="447"/>
      <c r="BZ13" s="447"/>
      <c r="CA13" s="447"/>
      <c r="CB13" s="447"/>
      <c r="CC13" s="448"/>
      <c r="CD13" s="449" t="s">
        <v>136</v>
      </c>
      <c r="CE13" s="450"/>
      <c r="CF13" s="450"/>
      <c r="CG13" s="450"/>
      <c r="CH13" s="450"/>
      <c r="CI13" s="450"/>
      <c r="CJ13" s="450"/>
      <c r="CK13" s="450"/>
      <c r="CL13" s="450"/>
      <c r="CM13" s="450"/>
      <c r="CN13" s="450"/>
      <c r="CO13" s="450"/>
      <c r="CP13" s="450"/>
      <c r="CQ13" s="450"/>
      <c r="CR13" s="450"/>
      <c r="CS13" s="451"/>
      <c r="CT13" s="443">
        <v>8.6</v>
      </c>
      <c r="CU13" s="444"/>
      <c r="CV13" s="444"/>
      <c r="CW13" s="444"/>
      <c r="CX13" s="444"/>
      <c r="CY13" s="444"/>
      <c r="CZ13" s="444"/>
      <c r="DA13" s="445"/>
      <c r="DB13" s="443">
        <v>8</v>
      </c>
      <c r="DC13" s="444"/>
      <c r="DD13" s="444"/>
      <c r="DE13" s="444"/>
      <c r="DF13" s="444"/>
      <c r="DG13" s="444"/>
      <c r="DH13" s="444"/>
      <c r="DI13" s="445"/>
      <c r="DJ13" s="165"/>
      <c r="DK13" s="165"/>
      <c r="DL13" s="165"/>
      <c r="DM13" s="165"/>
      <c r="DN13" s="165"/>
      <c r="DO13" s="165"/>
    </row>
    <row r="14" spans="1:119" ht="18.75" customHeight="1" thickBot="1" x14ac:dyDescent="0.2">
      <c r="A14" s="166"/>
      <c r="B14" s="509"/>
      <c r="C14" s="510"/>
      <c r="D14" s="510"/>
      <c r="E14" s="510"/>
      <c r="F14" s="510"/>
      <c r="G14" s="510"/>
      <c r="H14" s="510"/>
      <c r="I14" s="510"/>
      <c r="J14" s="510"/>
      <c r="K14" s="511"/>
      <c r="L14" s="524" t="s">
        <v>137</v>
      </c>
      <c r="M14" s="525"/>
      <c r="N14" s="525"/>
      <c r="O14" s="525"/>
      <c r="P14" s="525"/>
      <c r="Q14" s="526"/>
      <c r="R14" s="527">
        <v>17828</v>
      </c>
      <c r="S14" s="528"/>
      <c r="T14" s="528"/>
      <c r="U14" s="528"/>
      <c r="V14" s="529"/>
      <c r="W14" s="436"/>
      <c r="X14" s="437"/>
      <c r="Y14" s="437"/>
      <c r="Z14" s="437"/>
      <c r="AA14" s="437"/>
      <c r="AB14" s="426"/>
      <c r="AC14" s="530">
        <v>31.9</v>
      </c>
      <c r="AD14" s="531"/>
      <c r="AE14" s="531"/>
      <c r="AF14" s="531"/>
      <c r="AG14" s="532"/>
      <c r="AH14" s="530">
        <v>31.9</v>
      </c>
      <c r="AI14" s="531"/>
      <c r="AJ14" s="531"/>
      <c r="AK14" s="531"/>
      <c r="AL14" s="533"/>
      <c r="AM14" s="475"/>
      <c r="AN14" s="476"/>
      <c r="AO14" s="476"/>
      <c r="AP14" s="476"/>
      <c r="AQ14" s="476"/>
      <c r="AR14" s="476"/>
      <c r="AS14" s="476"/>
      <c r="AT14" s="477"/>
      <c r="AU14" s="478"/>
      <c r="AV14" s="479"/>
      <c r="AW14" s="479"/>
      <c r="AX14" s="479"/>
      <c r="AY14" s="480"/>
      <c r="AZ14" s="481"/>
      <c r="BA14" s="481"/>
      <c r="BB14" s="481"/>
      <c r="BC14" s="481"/>
      <c r="BD14" s="481"/>
      <c r="BE14" s="481"/>
      <c r="BF14" s="481"/>
      <c r="BG14" s="481"/>
      <c r="BH14" s="481"/>
      <c r="BI14" s="481"/>
      <c r="BJ14" s="481"/>
      <c r="BK14" s="481"/>
      <c r="BL14" s="481"/>
      <c r="BM14" s="482"/>
      <c r="BN14" s="446"/>
      <c r="BO14" s="447"/>
      <c r="BP14" s="447"/>
      <c r="BQ14" s="447"/>
      <c r="BR14" s="447"/>
      <c r="BS14" s="447"/>
      <c r="BT14" s="447"/>
      <c r="BU14" s="448"/>
      <c r="BV14" s="446"/>
      <c r="BW14" s="447"/>
      <c r="BX14" s="447"/>
      <c r="BY14" s="447"/>
      <c r="BZ14" s="447"/>
      <c r="CA14" s="447"/>
      <c r="CB14" s="447"/>
      <c r="CC14" s="448"/>
      <c r="CD14" s="538" t="s">
        <v>138</v>
      </c>
      <c r="CE14" s="539"/>
      <c r="CF14" s="539"/>
      <c r="CG14" s="539"/>
      <c r="CH14" s="539"/>
      <c r="CI14" s="539"/>
      <c r="CJ14" s="539"/>
      <c r="CK14" s="539"/>
      <c r="CL14" s="539"/>
      <c r="CM14" s="539"/>
      <c r="CN14" s="539"/>
      <c r="CO14" s="539"/>
      <c r="CP14" s="539"/>
      <c r="CQ14" s="539"/>
      <c r="CR14" s="539"/>
      <c r="CS14" s="540"/>
      <c r="CT14" s="541" t="s">
        <v>139</v>
      </c>
      <c r="CU14" s="542"/>
      <c r="CV14" s="542"/>
      <c r="CW14" s="542"/>
      <c r="CX14" s="542"/>
      <c r="CY14" s="542"/>
      <c r="CZ14" s="542"/>
      <c r="DA14" s="543"/>
      <c r="DB14" s="541" t="s">
        <v>130</v>
      </c>
      <c r="DC14" s="542"/>
      <c r="DD14" s="542"/>
      <c r="DE14" s="542"/>
      <c r="DF14" s="542"/>
      <c r="DG14" s="542"/>
      <c r="DH14" s="542"/>
      <c r="DI14" s="543"/>
      <c r="DJ14" s="165"/>
      <c r="DK14" s="165"/>
      <c r="DL14" s="165"/>
      <c r="DM14" s="165"/>
      <c r="DN14" s="165"/>
      <c r="DO14" s="165"/>
    </row>
    <row r="15" spans="1:119" ht="18.75" customHeight="1" x14ac:dyDescent="0.15">
      <c r="A15" s="166"/>
      <c r="B15" s="509"/>
      <c r="C15" s="510"/>
      <c r="D15" s="510"/>
      <c r="E15" s="510"/>
      <c r="F15" s="510"/>
      <c r="G15" s="510"/>
      <c r="H15" s="510"/>
      <c r="I15" s="510"/>
      <c r="J15" s="510"/>
      <c r="K15" s="511"/>
      <c r="L15" s="176"/>
      <c r="M15" s="534" t="s">
        <v>140</v>
      </c>
      <c r="N15" s="535"/>
      <c r="O15" s="535"/>
      <c r="P15" s="535"/>
      <c r="Q15" s="536"/>
      <c r="R15" s="527">
        <v>17742</v>
      </c>
      <c r="S15" s="528"/>
      <c r="T15" s="528"/>
      <c r="U15" s="528"/>
      <c r="V15" s="529"/>
      <c r="W15" s="462" t="s">
        <v>141</v>
      </c>
      <c r="X15" s="463"/>
      <c r="Y15" s="463"/>
      <c r="Z15" s="463"/>
      <c r="AA15" s="463"/>
      <c r="AB15" s="453"/>
      <c r="AC15" s="497">
        <v>1465</v>
      </c>
      <c r="AD15" s="498"/>
      <c r="AE15" s="498"/>
      <c r="AF15" s="498"/>
      <c r="AG15" s="537"/>
      <c r="AH15" s="497">
        <v>1599</v>
      </c>
      <c r="AI15" s="498"/>
      <c r="AJ15" s="498"/>
      <c r="AK15" s="498"/>
      <c r="AL15" s="499"/>
      <c r="AM15" s="475"/>
      <c r="AN15" s="476"/>
      <c r="AO15" s="476"/>
      <c r="AP15" s="476"/>
      <c r="AQ15" s="476"/>
      <c r="AR15" s="476"/>
      <c r="AS15" s="476"/>
      <c r="AT15" s="477"/>
      <c r="AU15" s="478"/>
      <c r="AV15" s="479"/>
      <c r="AW15" s="479"/>
      <c r="AX15" s="479"/>
      <c r="AY15" s="406" t="s">
        <v>142</v>
      </c>
      <c r="AZ15" s="407"/>
      <c r="BA15" s="407"/>
      <c r="BB15" s="407"/>
      <c r="BC15" s="407"/>
      <c r="BD15" s="407"/>
      <c r="BE15" s="407"/>
      <c r="BF15" s="407"/>
      <c r="BG15" s="407"/>
      <c r="BH15" s="407"/>
      <c r="BI15" s="407"/>
      <c r="BJ15" s="407"/>
      <c r="BK15" s="407"/>
      <c r="BL15" s="407"/>
      <c r="BM15" s="408"/>
      <c r="BN15" s="409">
        <v>1695761</v>
      </c>
      <c r="BO15" s="410"/>
      <c r="BP15" s="410"/>
      <c r="BQ15" s="410"/>
      <c r="BR15" s="410"/>
      <c r="BS15" s="410"/>
      <c r="BT15" s="410"/>
      <c r="BU15" s="411"/>
      <c r="BV15" s="409">
        <v>1677804</v>
      </c>
      <c r="BW15" s="410"/>
      <c r="BX15" s="410"/>
      <c r="BY15" s="410"/>
      <c r="BZ15" s="410"/>
      <c r="CA15" s="410"/>
      <c r="CB15" s="410"/>
      <c r="CC15" s="411"/>
      <c r="CD15" s="544" t="s">
        <v>143</v>
      </c>
      <c r="CE15" s="545"/>
      <c r="CF15" s="545"/>
      <c r="CG15" s="545"/>
      <c r="CH15" s="545"/>
      <c r="CI15" s="545"/>
      <c r="CJ15" s="545"/>
      <c r="CK15" s="545"/>
      <c r="CL15" s="545"/>
      <c r="CM15" s="545"/>
      <c r="CN15" s="545"/>
      <c r="CO15" s="545"/>
      <c r="CP15" s="545"/>
      <c r="CQ15" s="545"/>
      <c r="CR15" s="545"/>
      <c r="CS15" s="546"/>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x14ac:dyDescent="0.15">
      <c r="A16" s="166"/>
      <c r="B16" s="509"/>
      <c r="C16" s="510"/>
      <c r="D16" s="510"/>
      <c r="E16" s="510"/>
      <c r="F16" s="510"/>
      <c r="G16" s="510"/>
      <c r="H16" s="510"/>
      <c r="I16" s="510"/>
      <c r="J16" s="510"/>
      <c r="K16" s="511"/>
      <c r="L16" s="524" t="s">
        <v>144</v>
      </c>
      <c r="M16" s="555"/>
      <c r="N16" s="555"/>
      <c r="O16" s="555"/>
      <c r="P16" s="555"/>
      <c r="Q16" s="556"/>
      <c r="R16" s="547" t="s">
        <v>145</v>
      </c>
      <c r="S16" s="548"/>
      <c r="T16" s="548"/>
      <c r="U16" s="548"/>
      <c r="V16" s="549"/>
      <c r="W16" s="436"/>
      <c r="X16" s="437"/>
      <c r="Y16" s="437"/>
      <c r="Z16" s="437"/>
      <c r="AA16" s="437"/>
      <c r="AB16" s="426"/>
      <c r="AC16" s="530">
        <v>16.3</v>
      </c>
      <c r="AD16" s="531"/>
      <c r="AE16" s="531"/>
      <c r="AF16" s="531"/>
      <c r="AG16" s="532"/>
      <c r="AH16" s="530">
        <v>17.399999999999999</v>
      </c>
      <c r="AI16" s="531"/>
      <c r="AJ16" s="531"/>
      <c r="AK16" s="531"/>
      <c r="AL16" s="533"/>
      <c r="AM16" s="475"/>
      <c r="AN16" s="476"/>
      <c r="AO16" s="476"/>
      <c r="AP16" s="476"/>
      <c r="AQ16" s="476"/>
      <c r="AR16" s="476"/>
      <c r="AS16" s="476"/>
      <c r="AT16" s="477"/>
      <c r="AU16" s="478"/>
      <c r="AV16" s="479"/>
      <c r="AW16" s="479"/>
      <c r="AX16" s="479"/>
      <c r="AY16" s="480" t="s">
        <v>146</v>
      </c>
      <c r="AZ16" s="481"/>
      <c r="BA16" s="481"/>
      <c r="BB16" s="481"/>
      <c r="BC16" s="481"/>
      <c r="BD16" s="481"/>
      <c r="BE16" s="481"/>
      <c r="BF16" s="481"/>
      <c r="BG16" s="481"/>
      <c r="BH16" s="481"/>
      <c r="BI16" s="481"/>
      <c r="BJ16" s="481"/>
      <c r="BK16" s="481"/>
      <c r="BL16" s="481"/>
      <c r="BM16" s="482"/>
      <c r="BN16" s="446">
        <v>7635779</v>
      </c>
      <c r="BO16" s="447"/>
      <c r="BP16" s="447"/>
      <c r="BQ16" s="447"/>
      <c r="BR16" s="447"/>
      <c r="BS16" s="447"/>
      <c r="BT16" s="447"/>
      <c r="BU16" s="448"/>
      <c r="BV16" s="446">
        <v>7501383</v>
      </c>
      <c r="BW16" s="447"/>
      <c r="BX16" s="447"/>
      <c r="BY16" s="447"/>
      <c r="BZ16" s="447"/>
      <c r="CA16" s="447"/>
      <c r="CB16" s="447"/>
      <c r="CC16" s="448"/>
      <c r="CD16" s="180"/>
      <c r="CE16" s="553"/>
      <c r="CF16" s="553"/>
      <c r="CG16" s="553"/>
      <c r="CH16" s="553"/>
      <c r="CI16" s="553"/>
      <c r="CJ16" s="553"/>
      <c r="CK16" s="553"/>
      <c r="CL16" s="553"/>
      <c r="CM16" s="553"/>
      <c r="CN16" s="553"/>
      <c r="CO16" s="553"/>
      <c r="CP16" s="553"/>
      <c r="CQ16" s="553"/>
      <c r="CR16" s="553"/>
      <c r="CS16" s="554"/>
      <c r="CT16" s="443"/>
      <c r="CU16" s="444"/>
      <c r="CV16" s="444"/>
      <c r="CW16" s="444"/>
      <c r="CX16" s="444"/>
      <c r="CY16" s="444"/>
      <c r="CZ16" s="444"/>
      <c r="DA16" s="445"/>
      <c r="DB16" s="443"/>
      <c r="DC16" s="444"/>
      <c r="DD16" s="444"/>
      <c r="DE16" s="444"/>
      <c r="DF16" s="444"/>
      <c r="DG16" s="444"/>
      <c r="DH16" s="444"/>
      <c r="DI16" s="445"/>
      <c r="DJ16" s="165"/>
      <c r="DK16" s="165"/>
      <c r="DL16" s="165"/>
      <c r="DM16" s="165"/>
      <c r="DN16" s="165"/>
      <c r="DO16" s="165"/>
    </row>
    <row r="17" spans="1:119" ht="18.75" customHeight="1" thickBot="1" x14ac:dyDescent="0.2">
      <c r="A17" s="166"/>
      <c r="B17" s="512"/>
      <c r="C17" s="513"/>
      <c r="D17" s="513"/>
      <c r="E17" s="513"/>
      <c r="F17" s="513"/>
      <c r="G17" s="513"/>
      <c r="H17" s="513"/>
      <c r="I17" s="513"/>
      <c r="J17" s="513"/>
      <c r="K17" s="514"/>
      <c r="L17" s="181"/>
      <c r="M17" s="550" t="s">
        <v>147</v>
      </c>
      <c r="N17" s="551"/>
      <c r="O17" s="551"/>
      <c r="P17" s="551"/>
      <c r="Q17" s="552"/>
      <c r="R17" s="547" t="s">
        <v>148</v>
      </c>
      <c r="S17" s="548"/>
      <c r="T17" s="548"/>
      <c r="U17" s="548"/>
      <c r="V17" s="549"/>
      <c r="W17" s="462" t="s">
        <v>149</v>
      </c>
      <c r="X17" s="463"/>
      <c r="Y17" s="463"/>
      <c r="Z17" s="463"/>
      <c r="AA17" s="463"/>
      <c r="AB17" s="453"/>
      <c r="AC17" s="497">
        <v>4669</v>
      </c>
      <c r="AD17" s="498"/>
      <c r="AE17" s="498"/>
      <c r="AF17" s="498"/>
      <c r="AG17" s="537"/>
      <c r="AH17" s="497">
        <v>4646</v>
      </c>
      <c r="AI17" s="498"/>
      <c r="AJ17" s="498"/>
      <c r="AK17" s="498"/>
      <c r="AL17" s="499"/>
      <c r="AM17" s="475"/>
      <c r="AN17" s="476"/>
      <c r="AO17" s="476"/>
      <c r="AP17" s="476"/>
      <c r="AQ17" s="476"/>
      <c r="AR17" s="476"/>
      <c r="AS17" s="476"/>
      <c r="AT17" s="477"/>
      <c r="AU17" s="478"/>
      <c r="AV17" s="479"/>
      <c r="AW17" s="479"/>
      <c r="AX17" s="479"/>
      <c r="AY17" s="480" t="s">
        <v>150</v>
      </c>
      <c r="AZ17" s="481"/>
      <c r="BA17" s="481"/>
      <c r="BB17" s="481"/>
      <c r="BC17" s="481"/>
      <c r="BD17" s="481"/>
      <c r="BE17" s="481"/>
      <c r="BF17" s="481"/>
      <c r="BG17" s="481"/>
      <c r="BH17" s="481"/>
      <c r="BI17" s="481"/>
      <c r="BJ17" s="481"/>
      <c r="BK17" s="481"/>
      <c r="BL17" s="481"/>
      <c r="BM17" s="482"/>
      <c r="BN17" s="446">
        <v>2130171</v>
      </c>
      <c r="BO17" s="447"/>
      <c r="BP17" s="447"/>
      <c r="BQ17" s="447"/>
      <c r="BR17" s="447"/>
      <c r="BS17" s="447"/>
      <c r="BT17" s="447"/>
      <c r="BU17" s="448"/>
      <c r="BV17" s="446">
        <v>2110031</v>
      </c>
      <c r="BW17" s="447"/>
      <c r="BX17" s="447"/>
      <c r="BY17" s="447"/>
      <c r="BZ17" s="447"/>
      <c r="CA17" s="447"/>
      <c r="CB17" s="447"/>
      <c r="CC17" s="448"/>
      <c r="CD17" s="180"/>
      <c r="CE17" s="553"/>
      <c r="CF17" s="553"/>
      <c r="CG17" s="553"/>
      <c r="CH17" s="553"/>
      <c r="CI17" s="553"/>
      <c r="CJ17" s="553"/>
      <c r="CK17" s="553"/>
      <c r="CL17" s="553"/>
      <c r="CM17" s="553"/>
      <c r="CN17" s="553"/>
      <c r="CO17" s="553"/>
      <c r="CP17" s="553"/>
      <c r="CQ17" s="553"/>
      <c r="CR17" s="553"/>
      <c r="CS17" s="554"/>
      <c r="CT17" s="443"/>
      <c r="CU17" s="444"/>
      <c r="CV17" s="444"/>
      <c r="CW17" s="444"/>
      <c r="CX17" s="444"/>
      <c r="CY17" s="444"/>
      <c r="CZ17" s="444"/>
      <c r="DA17" s="445"/>
      <c r="DB17" s="443"/>
      <c r="DC17" s="444"/>
      <c r="DD17" s="444"/>
      <c r="DE17" s="444"/>
      <c r="DF17" s="444"/>
      <c r="DG17" s="444"/>
      <c r="DH17" s="444"/>
      <c r="DI17" s="445"/>
      <c r="DJ17" s="165"/>
      <c r="DK17" s="165"/>
      <c r="DL17" s="165"/>
      <c r="DM17" s="165"/>
      <c r="DN17" s="165"/>
      <c r="DO17" s="165"/>
    </row>
    <row r="18" spans="1:119" ht="18.75" customHeight="1" thickBot="1" x14ac:dyDescent="0.2">
      <c r="A18" s="166"/>
      <c r="B18" s="557" t="s">
        <v>151</v>
      </c>
      <c r="C18" s="489"/>
      <c r="D18" s="489"/>
      <c r="E18" s="558"/>
      <c r="F18" s="558"/>
      <c r="G18" s="558"/>
      <c r="H18" s="558"/>
      <c r="I18" s="558"/>
      <c r="J18" s="558"/>
      <c r="K18" s="558"/>
      <c r="L18" s="559">
        <v>642.29999999999995</v>
      </c>
      <c r="M18" s="559"/>
      <c r="N18" s="559"/>
      <c r="O18" s="559"/>
      <c r="P18" s="559"/>
      <c r="Q18" s="559"/>
      <c r="R18" s="560"/>
      <c r="S18" s="560"/>
      <c r="T18" s="560"/>
      <c r="U18" s="560"/>
      <c r="V18" s="561"/>
      <c r="W18" s="464"/>
      <c r="X18" s="465"/>
      <c r="Y18" s="465"/>
      <c r="Z18" s="465"/>
      <c r="AA18" s="465"/>
      <c r="AB18" s="456"/>
      <c r="AC18" s="562">
        <v>51.8</v>
      </c>
      <c r="AD18" s="563"/>
      <c r="AE18" s="563"/>
      <c r="AF18" s="563"/>
      <c r="AG18" s="564"/>
      <c r="AH18" s="562">
        <v>50.7</v>
      </c>
      <c r="AI18" s="563"/>
      <c r="AJ18" s="563"/>
      <c r="AK18" s="563"/>
      <c r="AL18" s="565"/>
      <c r="AM18" s="475"/>
      <c r="AN18" s="476"/>
      <c r="AO18" s="476"/>
      <c r="AP18" s="476"/>
      <c r="AQ18" s="476"/>
      <c r="AR18" s="476"/>
      <c r="AS18" s="476"/>
      <c r="AT18" s="477"/>
      <c r="AU18" s="478"/>
      <c r="AV18" s="479"/>
      <c r="AW18" s="479"/>
      <c r="AX18" s="479"/>
      <c r="AY18" s="480" t="s">
        <v>152</v>
      </c>
      <c r="AZ18" s="481"/>
      <c r="BA18" s="481"/>
      <c r="BB18" s="481"/>
      <c r="BC18" s="481"/>
      <c r="BD18" s="481"/>
      <c r="BE18" s="481"/>
      <c r="BF18" s="481"/>
      <c r="BG18" s="481"/>
      <c r="BH18" s="481"/>
      <c r="BI18" s="481"/>
      <c r="BJ18" s="481"/>
      <c r="BK18" s="481"/>
      <c r="BL18" s="481"/>
      <c r="BM18" s="482"/>
      <c r="BN18" s="446">
        <v>8130756</v>
      </c>
      <c r="BO18" s="447"/>
      <c r="BP18" s="447"/>
      <c r="BQ18" s="447"/>
      <c r="BR18" s="447"/>
      <c r="BS18" s="447"/>
      <c r="BT18" s="447"/>
      <c r="BU18" s="448"/>
      <c r="BV18" s="446">
        <v>8035663</v>
      </c>
      <c r="BW18" s="447"/>
      <c r="BX18" s="447"/>
      <c r="BY18" s="447"/>
      <c r="BZ18" s="447"/>
      <c r="CA18" s="447"/>
      <c r="CB18" s="447"/>
      <c r="CC18" s="448"/>
      <c r="CD18" s="180"/>
      <c r="CE18" s="553"/>
      <c r="CF18" s="553"/>
      <c r="CG18" s="553"/>
      <c r="CH18" s="553"/>
      <c r="CI18" s="553"/>
      <c r="CJ18" s="553"/>
      <c r="CK18" s="553"/>
      <c r="CL18" s="553"/>
      <c r="CM18" s="553"/>
      <c r="CN18" s="553"/>
      <c r="CO18" s="553"/>
      <c r="CP18" s="553"/>
      <c r="CQ18" s="553"/>
      <c r="CR18" s="553"/>
      <c r="CS18" s="554"/>
      <c r="CT18" s="443"/>
      <c r="CU18" s="444"/>
      <c r="CV18" s="444"/>
      <c r="CW18" s="444"/>
      <c r="CX18" s="444"/>
      <c r="CY18" s="444"/>
      <c r="CZ18" s="444"/>
      <c r="DA18" s="445"/>
      <c r="DB18" s="443"/>
      <c r="DC18" s="444"/>
      <c r="DD18" s="444"/>
      <c r="DE18" s="444"/>
      <c r="DF18" s="444"/>
      <c r="DG18" s="444"/>
      <c r="DH18" s="444"/>
      <c r="DI18" s="445"/>
      <c r="DJ18" s="165"/>
      <c r="DK18" s="165"/>
      <c r="DL18" s="165"/>
      <c r="DM18" s="165"/>
      <c r="DN18" s="165"/>
      <c r="DO18" s="165"/>
    </row>
    <row r="19" spans="1:119" ht="18.75" customHeight="1" thickBot="1" x14ac:dyDescent="0.2">
      <c r="A19" s="166"/>
      <c r="B19" s="557" t="s">
        <v>153</v>
      </c>
      <c r="C19" s="489"/>
      <c r="D19" s="489"/>
      <c r="E19" s="558"/>
      <c r="F19" s="558"/>
      <c r="G19" s="558"/>
      <c r="H19" s="558"/>
      <c r="I19" s="558"/>
      <c r="J19" s="558"/>
      <c r="K19" s="558"/>
      <c r="L19" s="566">
        <v>27</v>
      </c>
      <c r="M19" s="566"/>
      <c r="N19" s="566"/>
      <c r="O19" s="566"/>
      <c r="P19" s="566"/>
      <c r="Q19" s="566"/>
      <c r="R19" s="567"/>
      <c r="S19" s="567"/>
      <c r="T19" s="567"/>
      <c r="U19" s="567"/>
      <c r="V19" s="568"/>
      <c r="W19" s="403"/>
      <c r="X19" s="404"/>
      <c r="Y19" s="404"/>
      <c r="Z19" s="404"/>
      <c r="AA19" s="404"/>
      <c r="AB19" s="404"/>
      <c r="AC19" s="575"/>
      <c r="AD19" s="575"/>
      <c r="AE19" s="575"/>
      <c r="AF19" s="575"/>
      <c r="AG19" s="575"/>
      <c r="AH19" s="575"/>
      <c r="AI19" s="575"/>
      <c r="AJ19" s="575"/>
      <c r="AK19" s="575"/>
      <c r="AL19" s="576"/>
      <c r="AM19" s="475"/>
      <c r="AN19" s="476"/>
      <c r="AO19" s="476"/>
      <c r="AP19" s="476"/>
      <c r="AQ19" s="476"/>
      <c r="AR19" s="476"/>
      <c r="AS19" s="476"/>
      <c r="AT19" s="477"/>
      <c r="AU19" s="478"/>
      <c r="AV19" s="479"/>
      <c r="AW19" s="479"/>
      <c r="AX19" s="479"/>
      <c r="AY19" s="480" t="s">
        <v>154</v>
      </c>
      <c r="AZ19" s="481"/>
      <c r="BA19" s="481"/>
      <c r="BB19" s="481"/>
      <c r="BC19" s="481"/>
      <c r="BD19" s="481"/>
      <c r="BE19" s="481"/>
      <c r="BF19" s="481"/>
      <c r="BG19" s="481"/>
      <c r="BH19" s="481"/>
      <c r="BI19" s="481"/>
      <c r="BJ19" s="481"/>
      <c r="BK19" s="481"/>
      <c r="BL19" s="481"/>
      <c r="BM19" s="482"/>
      <c r="BN19" s="446">
        <v>12045854</v>
      </c>
      <c r="BO19" s="447"/>
      <c r="BP19" s="447"/>
      <c r="BQ19" s="447"/>
      <c r="BR19" s="447"/>
      <c r="BS19" s="447"/>
      <c r="BT19" s="447"/>
      <c r="BU19" s="448"/>
      <c r="BV19" s="446">
        <v>11996148</v>
      </c>
      <c r="BW19" s="447"/>
      <c r="BX19" s="447"/>
      <c r="BY19" s="447"/>
      <c r="BZ19" s="447"/>
      <c r="CA19" s="447"/>
      <c r="CB19" s="447"/>
      <c r="CC19" s="448"/>
      <c r="CD19" s="180"/>
      <c r="CE19" s="553"/>
      <c r="CF19" s="553"/>
      <c r="CG19" s="553"/>
      <c r="CH19" s="553"/>
      <c r="CI19" s="553"/>
      <c r="CJ19" s="553"/>
      <c r="CK19" s="553"/>
      <c r="CL19" s="553"/>
      <c r="CM19" s="553"/>
      <c r="CN19" s="553"/>
      <c r="CO19" s="553"/>
      <c r="CP19" s="553"/>
      <c r="CQ19" s="553"/>
      <c r="CR19" s="553"/>
      <c r="CS19" s="554"/>
      <c r="CT19" s="443"/>
      <c r="CU19" s="444"/>
      <c r="CV19" s="444"/>
      <c r="CW19" s="444"/>
      <c r="CX19" s="444"/>
      <c r="CY19" s="444"/>
      <c r="CZ19" s="444"/>
      <c r="DA19" s="445"/>
      <c r="DB19" s="443"/>
      <c r="DC19" s="444"/>
      <c r="DD19" s="444"/>
      <c r="DE19" s="444"/>
      <c r="DF19" s="444"/>
      <c r="DG19" s="444"/>
      <c r="DH19" s="444"/>
      <c r="DI19" s="445"/>
      <c r="DJ19" s="165"/>
      <c r="DK19" s="165"/>
      <c r="DL19" s="165"/>
      <c r="DM19" s="165"/>
      <c r="DN19" s="165"/>
      <c r="DO19" s="165"/>
    </row>
    <row r="20" spans="1:119" ht="18.75" customHeight="1" thickBot="1" x14ac:dyDescent="0.2">
      <c r="A20" s="166"/>
      <c r="B20" s="557" t="s">
        <v>155</v>
      </c>
      <c r="C20" s="489"/>
      <c r="D20" s="489"/>
      <c r="E20" s="558"/>
      <c r="F20" s="558"/>
      <c r="G20" s="558"/>
      <c r="H20" s="558"/>
      <c r="I20" s="558"/>
      <c r="J20" s="558"/>
      <c r="K20" s="558"/>
      <c r="L20" s="566">
        <v>7454</v>
      </c>
      <c r="M20" s="566"/>
      <c r="N20" s="566"/>
      <c r="O20" s="566"/>
      <c r="P20" s="566"/>
      <c r="Q20" s="566"/>
      <c r="R20" s="567"/>
      <c r="S20" s="567"/>
      <c r="T20" s="567"/>
      <c r="U20" s="567"/>
      <c r="V20" s="568"/>
      <c r="W20" s="464"/>
      <c r="X20" s="465"/>
      <c r="Y20" s="465"/>
      <c r="Z20" s="465"/>
      <c r="AA20" s="465"/>
      <c r="AB20" s="465"/>
      <c r="AC20" s="569"/>
      <c r="AD20" s="569"/>
      <c r="AE20" s="569"/>
      <c r="AF20" s="569"/>
      <c r="AG20" s="569"/>
      <c r="AH20" s="569"/>
      <c r="AI20" s="569"/>
      <c r="AJ20" s="569"/>
      <c r="AK20" s="569"/>
      <c r="AL20" s="570"/>
      <c r="AM20" s="571"/>
      <c r="AN20" s="501"/>
      <c r="AO20" s="501"/>
      <c r="AP20" s="501"/>
      <c r="AQ20" s="501"/>
      <c r="AR20" s="501"/>
      <c r="AS20" s="501"/>
      <c r="AT20" s="502"/>
      <c r="AU20" s="572"/>
      <c r="AV20" s="573"/>
      <c r="AW20" s="573"/>
      <c r="AX20" s="574"/>
      <c r="AY20" s="480"/>
      <c r="AZ20" s="481"/>
      <c r="BA20" s="481"/>
      <c r="BB20" s="481"/>
      <c r="BC20" s="481"/>
      <c r="BD20" s="481"/>
      <c r="BE20" s="481"/>
      <c r="BF20" s="481"/>
      <c r="BG20" s="481"/>
      <c r="BH20" s="481"/>
      <c r="BI20" s="481"/>
      <c r="BJ20" s="481"/>
      <c r="BK20" s="481"/>
      <c r="BL20" s="481"/>
      <c r="BM20" s="482"/>
      <c r="BN20" s="446"/>
      <c r="BO20" s="447"/>
      <c r="BP20" s="447"/>
      <c r="BQ20" s="447"/>
      <c r="BR20" s="447"/>
      <c r="BS20" s="447"/>
      <c r="BT20" s="447"/>
      <c r="BU20" s="448"/>
      <c r="BV20" s="446"/>
      <c r="BW20" s="447"/>
      <c r="BX20" s="447"/>
      <c r="BY20" s="447"/>
      <c r="BZ20" s="447"/>
      <c r="CA20" s="447"/>
      <c r="CB20" s="447"/>
      <c r="CC20" s="448"/>
      <c r="CD20" s="180"/>
      <c r="CE20" s="553"/>
      <c r="CF20" s="553"/>
      <c r="CG20" s="553"/>
      <c r="CH20" s="553"/>
      <c r="CI20" s="553"/>
      <c r="CJ20" s="553"/>
      <c r="CK20" s="553"/>
      <c r="CL20" s="553"/>
      <c r="CM20" s="553"/>
      <c r="CN20" s="553"/>
      <c r="CO20" s="553"/>
      <c r="CP20" s="553"/>
      <c r="CQ20" s="553"/>
      <c r="CR20" s="553"/>
      <c r="CS20" s="554"/>
      <c r="CT20" s="443"/>
      <c r="CU20" s="444"/>
      <c r="CV20" s="444"/>
      <c r="CW20" s="444"/>
      <c r="CX20" s="444"/>
      <c r="CY20" s="444"/>
      <c r="CZ20" s="444"/>
      <c r="DA20" s="445"/>
      <c r="DB20" s="443"/>
      <c r="DC20" s="444"/>
      <c r="DD20" s="444"/>
      <c r="DE20" s="444"/>
      <c r="DF20" s="444"/>
      <c r="DG20" s="444"/>
      <c r="DH20" s="444"/>
      <c r="DI20" s="445"/>
      <c r="DJ20" s="165"/>
      <c r="DK20" s="165"/>
      <c r="DL20" s="165"/>
      <c r="DM20" s="165"/>
      <c r="DN20" s="165"/>
      <c r="DO20" s="165"/>
    </row>
    <row r="21" spans="1:119" ht="18.75" customHeight="1" x14ac:dyDescent="0.15">
      <c r="A21" s="166"/>
      <c r="B21" s="577" t="s">
        <v>156</v>
      </c>
      <c r="C21" s="578"/>
      <c r="D21" s="578"/>
      <c r="E21" s="578"/>
      <c r="F21" s="578"/>
      <c r="G21" s="578"/>
      <c r="H21" s="578"/>
      <c r="I21" s="578"/>
      <c r="J21" s="578"/>
      <c r="K21" s="578"/>
      <c r="L21" s="578"/>
      <c r="M21" s="578"/>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8"/>
      <c r="AK21" s="578"/>
      <c r="AL21" s="578"/>
      <c r="AM21" s="578"/>
      <c r="AN21" s="578"/>
      <c r="AO21" s="578"/>
      <c r="AP21" s="578"/>
      <c r="AQ21" s="578"/>
      <c r="AR21" s="578"/>
      <c r="AS21" s="578"/>
      <c r="AT21" s="578"/>
      <c r="AU21" s="578"/>
      <c r="AV21" s="578"/>
      <c r="AW21" s="578"/>
      <c r="AX21" s="579"/>
      <c r="AY21" s="480"/>
      <c r="AZ21" s="481"/>
      <c r="BA21" s="481"/>
      <c r="BB21" s="481"/>
      <c r="BC21" s="481"/>
      <c r="BD21" s="481"/>
      <c r="BE21" s="481"/>
      <c r="BF21" s="481"/>
      <c r="BG21" s="481"/>
      <c r="BH21" s="481"/>
      <c r="BI21" s="481"/>
      <c r="BJ21" s="481"/>
      <c r="BK21" s="481"/>
      <c r="BL21" s="481"/>
      <c r="BM21" s="482"/>
      <c r="BN21" s="446"/>
      <c r="BO21" s="447"/>
      <c r="BP21" s="447"/>
      <c r="BQ21" s="447"/>
      <c r="BR21" s="447"/>
      <c r="BS21" s="447"/>
      <c r="BT21" s="447"/>
      <c r="BU21" s="448"/>
      <c r="BV21" s="446"/>
      <c r="BW21" s="447"/>
      <c r="BX21" s="447"/>
      <c r="BY21" s="447"/>
      <c r="BZ21" s="447"/>
      <c r="CA21" s="447"/>
      <c r="CB21" s="447"/>
      <c r="CC21" s="448"/>
      <c r="CD21" s="180"/>
      <c r="CE21" s="553"/>
      <c r="CF21" s="553"/>
      <c r="CG21" s="553"/>
      <c r="CH21" s="553"/>
      <c r="CI21" s="553"/>
      <c r="CJ21" s="553"/>
      <c r="CK21" s="553"/>
      <c r="CL21" s="553"/>
      <c r="CM21" s="553"/>
      <c r="CN21" s="553"/>
      <c r="CO21" s="553"/>
      <c r="CP21" s="553"/>
      <c r="CQ21" s="553"/>
      <c r="CR21" s="553"/>
      <c r="CS21" s="554"/>
      <c r="CT21" s="443"/>
      <c r="CU21" s="444"/>
      <c r="CV21" s="444"/>
      <c r="CW21" s="444"/>
      <c r="CX21" s="444"/>
      <c r="CY21" s="444"/>
      <c r="CZ21" s="444"/>
      <c r="DA21" s="445"/>
      <c r="DB21" s="443"/>
      <c r="DC21" s="444"/>
      <c r="DD21" s="444"/>
      <c r="DE21" s="444"/>
      <c r="DF21" s="444"/>
      <c r="DG21" s="444"/>
      <c r="DH21" s="444"/>
      <c r="DI21" s="445"/>
      <c r="DJ21" s="165"/>
      <c r="DK21" s="165"/>
      <c r="DL21" s="165"/>
      <c r="DM21" s="165"/>
      <c r="DN21" s="165"/>
      <c r="DO21" s="165"/>
    </row>
    <row r="22" spans="1:119" ht="18.75" customHeight="1" thickBot="1" x14ac:dyDescent="0.2">
      <c r="A22" s="166"/>
      <c r="B22" s="580" t="s">
        <v>157</v>
      </c>
      <c r="C22" s="581"/>
      <c r="D22" s="582"/>
      <c r="E22" s="458" t="s">
        <v>1</v>
      </c>
      <c r="F22" s="463"/>
      <c r="G22" s="463"/>
      <c r="H22" s="463"/>
      <c r="I22" s="463"/>
      <c r="J22" s="463"/>
      <c r="K22" s="453"/>
      <c r="L22" s="458" t="s">
        <v>158</v>
      </c>
      <c r="M22" s="463"/>
      <c r="N22" s="463"/>
      <c r="O22" s="463"/>
      <c r="P22" s="453"/>
      <c r="Q22" s="589" t="s">
        <v>159</v>
      </c>
      <c r="R22" s="590"/>
      <c r="S22" s="590"/>
      <c r="T22" s="590"/>
      <c r="U22" s="590"/>
      <c r="V22" s="591"/>
      <c r="W22" s="595" t="s">
        <v>160</v>
      </c>
      <c r="X22" s="581"/>
      <c r="Y22" s="582"/>
      <c r="Z22" s="458" t="s">
        <v>1</v>
      </c>
      <c r="AA22" s="463"/>
      <c r="AB22" s="463"/>
      <c r="AC22" s="463"/>
      <c r="AD22" s="463"/>
      <c r="AE22" s="463"/>
      <c r="AF22" s="463"/>
      <c r="AG22" s="453"/>
      <c r="AH22" s="608" t="s">
        <v>161</v>
      </c>
      <c r="AI22" s="463"/>
      <c r="AJ22" s="463"/>
      <c r="AK22" s="463"/>
      <c r="AL22" s="453"/>
      <c r="AM22" s="608" t="s">
        <v>162</v>
      </c>
      <c r="AN22" s="609"/>
      <c r="AO22" s="609"/>
      <c r="AP22" s="609"/>
      <c r="AQ22" s="609"/>
      <c r="AR22" s="610"/>
      <c r="AS22" s="589" t="s">
        <v>159</v>
      </c>
      <c r="AT22" s="590"/>
      <c r="AU22" s="590"/>
      <c r="AV22" s="590"/>
      <c r="AW22" s="590"/>
      <c r="AX22" s="614"/>
      <c r="AY22" s="616"/>
      <c r="AZ22" s="617"/>
      <c r="BA22" s="617"/>
      <c r="BB22" s="617"/>
      <c r="BC22" s="617"/>
      <c r="BD22" s="617"/>
      <c r="BE22" s="617"/>
      <c r="BF22" s="617"/>
      <c r="BG22" s="617"/>
      <c r="BH22" s="617"/>
      <c r="BI22" s="617"/>
      <c r="BJ22" s="617"/>
      <c r="BK22" s="617"/>
      <c r="BL22" s="617"/>
      <c r="BM22" s="618"/>
      <c r="BN22" s="619"/>
      <c r="BO22" s="620"/>
      <c r="BP22" s="620"/>
      <c r="BQ22" s="620"/>
      <c r="BR22" s="620"/>
      <c r="BS22" s="620"/>
      <c r="BT22" s="620"/>
      <c r="BU22" s="621"/>
      <c r="BV22" s="619"/>
      <c r="BW22" s="620"/>
      <c r="BX22" s="620"/>
      <c r="BY22" s="620"/>
      <c r="BZ22" s="620"/>
      <c r="CA22" s="620"/>
      <c r="CB22" s="620"/>
      <c r="CC22" s="621"/>
      <c r="CD22" s="180"/>
      <c r="CE22" s="553"/>
      <c r="CF22" s="553"/>
      <c r="CG22" s="553"/>
      <c r="CH22" s="553"/>
      <c r="CI22" s="553"/>
      <c r="CJ22" s="553"/>
      <c r="CK22" s="553"/>
      <c r="CL22" s="553"/>
      <c r="CM22" s="553"/>
      <c r="CN22" s="553"/>
      <c r="CO22" s="553"/>
      <c r="CP22" s="553"/>
      <c r="CQ22" s="553"/>
      <c r="CR22" s="553"/>
      <c r="CS22" s="554"/>
      <c r="CT22" s="443"/>
      <c r="CU22" s="444"/>
      <c r="CV22" s="444"/>
      <c r="CW22" s="444"/>
      <c r="CX22" s="444"/>
      <c r="CY22" s="444"/>
      <c r="CZ22" s="444"/>
      <c r="DA22" s="445"/>
      <c r="DB22" s="443"/>
      <c r="DC22" s="444"/>
      <c r="DD22" s="444"/>
      <c r="DE22" s="444"/>
      <c r="DF22" s="444"/>
      <c r="DG22" s="444"/>
      <c r="DH22" s="444"/>
      <c r="DI22" s="445"/>
      <c r="DJ22" s="165"/>
      <c r="DK22" s="165"/>
      <c r="DL22" s="165"/>
      <c r="DM22" s="165"/>
      <c r="DN22" s="165"/>
      <c r="DO22" s="165"/>
    </row>
    <row r="23" spans="1:119" ht="18.75" customHeight="1" x14ac:dyDescent="0.15">
      <c r="A23" s="166"/>
      <c r="B23" s="583"/>
      <c r="C23" s="584"/>
      <c r="D23" s="585"/>
      <c r="E23" s="432"/>
      <c r="F23" s="437"/>
      <c r="G23" s="437"/>
      <c r="H23" s="437"/>
      <c r="I23" s="437"/>
      <c r="J23" s="437"/>
      <c r="K23" s="426"/>
      <c r="L23" s="432"/>
      <c r="M23" s="437"/>
      <c r="N23" s="437"/>
      <c r="O23" s="437"/>
      <c r="P23" s="426"/>
      <c r="Q23" s="592"/>
      <c r="R23" s="593"/>
      <c r="S23" s="593"/>
      <c r="T23" s="593"/>
      <c r="U23" s="593"/>
      <c r="V23" s="594"/>
      <c r="W23" s="596"/>
      <c r="X23" s="584"/>
      <c r="Y23" s="585"/>
      <c r="Z23" s="432"/>
      <c r="AA23" s="437"/>
      <c r="AB23" s="437"/>
      <c r="AC23" s="437"/>
      <c r="AD23" s="437"/>
      <c r="AE23" s="437"/>
      <c r="AF23" s="437"/>
      <c r="AG23" s="426"/>
      <c r="AH23" s="432"/>
      <c r="AI23" s="437"/>
      <c r="AJ23" s="437"/>
      <c r="AK23" s="437"/>
      <c r="AL23" s="426"/>
      <c r="AM23" s="611"/>
      <c r="AN23" s="612"/>
      <c r="AO23" s="612"/>
      <c r="AP23" s="612"/>
      <c r="AQ23" s="612"/>
      <c r="AR23" s="613"/>
      <c r="AS23" s="592"/>
      <c r="AT23" s="593"/>
      <c r="AU23" s="593"/>
      <c r="AV23" s="593"/>
      <c r="AW23" s="593"/>
      <c r="AX23" s="615"/>
      <c r="AY23" s="406" t="s">
        <v>163</v>
      </c>
      <c r="AZ23" s="407"/>
      <c r="BA23" s="407"/>
      <c r="BB23" s="407"/>
      <c r="BC23" s="407"/>
      <c r="BD23" s="407"/>
      <c r="BE23" s="407"/>
      <c r="BF23" s="407"/>
      <c r="BG23" s="407"/>
      <c r="BH23" s="407"/>
      <c r="BI23" s="407"/>
      <c r="BJ23" s="407"/>
      <c r="BK23" s="407"/>
      <c r="BL23" s="407"/>
      <c r="BM23" s="408"/>
      <c r="BN23" s="446">
        <v>18811649</v>
      </c>
      <c r="BO23" s="447"/>
      <c r="BP23" s="447"/>
      <c r="BQ23" s="447"/>
      <c r="BR23" s="447"/>
      <c r="BS23" s="447"/>
      <c r="BT23" s="447"/>
      <c r="BU23" s="448"/>
      <c r="BV23" s="446">
        <v>19897017</v>
      </c>
      <c r="BW23" s="447"/>
      <c r="BX23" s="447"/>
      <c r="BY23" s="447"/>
      <c r="BZ23" s="447"/>
      <c r="CA23" s="447"/>
      <c r="CB23" s="447"/>
      <c r="CC23" s="448"/>
      <c r="CD23" s="180"/>
      <c r="CE23" s="553"/>
      <c r="CF23" s="553"/>
      <c r="CG23" s="553"/>
      <c r="CH23" s="553"/>
      <c r="CI23" s="553"/>
      <c r="CJ23" s="553"/>
      <c r="CK23" s="553"/>
      <c r="CL23" s="553"/>
      <c r="CM23" s="553"/>
      <c r="CN23" s="553"/>
      <c r="CO23" s="553"/>
      <c r="CP23" s="553"/>
      <c r="CQ23" s="553"/>
      <c r="CR23" s="553"/>
      <c r="CS23" s="554"/>
      <c r="CT23" s="443"/>
      <c r="CU23" s="444"/>
      <c r="CV23" s="444"/>
      <c r="CW23" s="444"/>
      <c r="CX23" s="444"/>
      <c r="CY23" s="444"/>
      <c r="CZ23" s="444"/>
      <c r="DA23" s="445"/>
      <c r="DB23" s="443"/>
      <c r="DC23" s="444"/>
      <c r="DD23" s="444"/>
      <c r="DE23" s="444"/>
      <c r="DF23" s="444"/>
      <c r="DG23" s="444"/>
      <c r="DH23" s="444"/>
      <c r="DI23" s="445"/>
      <c r="DJ23" s="165"/>
      <c r="DK23" s="165"/>
      <c r="DL23" s="165"/>
      <c r="DM23" s="165"/>
      <c r="DN23" s="165"/>
      <c r="DO23" s="165"/>
    </row>
    <row r="24" spans="1:119" ht="18.75" customHeight="1" thickBot="1" x14ac:dyDescent="0.2">
      <c r="A24" s="166"/>
      <c r="B24" s="583"/>
      <c r="C24" s="584"/>
      <c r="D24" s="585"/>
      <c r="E24" s="496" t="s">
        <v>164</v>
      </c>
      <c r="F24" s="476"/>
      <c r="G24" s="476"/>
      <c r="H24" s="476"/>
      <c r="I24" s="476"/>
      <c r="J24" s="476"/>
      <c r="K24" s="477"/>
      <c r="L24" s="497">
        <v>1</v>
      </c>
      <c r="M24" s="498"/>
      <c r="N24" s="498"/>
      <c r="O24" s="498"/>
      <c r="P24" s="537"/>
      <c r="Q24" s="497">
        <v>7370</v>
      </c>
      <c r="R24" s="498"/>
      <c r="S24" s="498"/>
      <c r="T24" s="498"/>
      <c r="U24" s="498"/>
      <c r="V24" s="537"/>
      <c r="W24" s="596"/>
      <c r="X24" s="584"/>
      <c r="Y24" s="585"/>
      <c r="Z24" s="496" t="s">
        <v>165</v>
      </c>
      <c r="AA24" s="476"/>
      <c r="AB24" s="476"/>
      <c r="AC24" s="476"/>
      <c r="AD24" s="476"/>
      <c r="AE24" s="476"/>
      <c r="AF24" s="476"/>
      <c r="AG24" s="477"/>
      <c r="AH24" s="497">
        <v>242</v>
      </c>
      <c r="AI24" s="498"/>
      <c r="AJ24" s="498"/>
      <c r="AK24" s="498"/>
      <c r="AL24" s="537"/>
      <c r="AM24" s="497">
        <v>738584</v>
      </c>
      <c r="AN24" s="498"/>
      <c r="AO24" s="498"/>
      <c r="AP24" s="498"/>
      <c r="AQ24" s="498"/>
      <c r="AR24" s="537"/>
      <c r="AS24" s="497">
        <v>3052</v>
      </c>
      <c r="AT24" s="498"/>
      <c r="AU24" s="498"/>
      <c r="AV24" s="498"/>
      <c r="AW24" s="498"/>
      <c r="AX24" s="499"/>
      <c r="AY24" s="616" t="s">
        <v>166</v>
      </c>
      <c r="AZ24" s="617"/>
      <c r="BA24" s="617"/>
      <c r="BB24" s="617"/>
      <c r="BC24" s="617"/>
      <c r="BD24" s="617"/>
      <c r="BE24" s="617"/>
      <c r="BF24" s="617"/>
      <c r="BG24" s="617"/>
      <c r="BH24" s="617"/>
      <c r="BI24" s="617"/>
      <c r="BJ24" s="617"/>
      <c r="BK24" s="617"/>
      <c r="BL24" s="617"/>
      <c r="BM24" s="618"/>
      <c r="BN24" s="446">
        <v>11416418</v>
      </c>
      <c r="BO24" s="447"/>
      <c r="BP24" s="447"/>
      <c r="BQ24" s="447"/>
      <c r="BR24" s="447"/>
      <c r="BS24" s="447"/>
      <c r="BT24" s="447"/>
      <c r="BU24" s="448"/>
      <c r="BV24" s="446">
        <v>11983616</v>
      </c>
      <c r="BW24" s="447"/>
      <c r="BX24" s="447"/>
      <c r="BY24" s="447"/>
      <c r="BZ24" s="447"/>
      <c r="CA24" s="447"/>
      <c r="CB24" s="447"/>
      <c r="CC24" s="448"/>
      <c r="CD24" s="180"/>
      <c r="CE24" s="553"/>
      <c r="CF24" s="553"/>
      <c r="CG24" s="553"/>
      <c r="CH24" s="553"/>
      <c r="CI24" s="553"/>
      <c r="CJ24" s="553"/>
      <c r="CK24" s="553"/>
      <c r="CL24" s="553"/>
      <c r="CM24" s="553"/>
      <c r="CN24" s="553"/>
      <c r="CO24" s="553"/>
      <c r="CP24" s="553"/>
      <c r="CQ24" s="553"/>
      <c r="CR24" s="553"/>
      <c r="CS24" s="554"/>
      <c r="CT24" s="443"/>
      <c r="CU24" s="444"/>
      <c r="CV24" s="444"/>
      <c r="CW24" s="444"/>
      <c r="CX24" s="444"/>
      <c r="CY24" s="444"/>
      <c r="CZ24" s="444"/>
      <c r="DA24" s="445"/>
      <c r="DB24" s="443"/>
      <c r="DC24" s="444"/>
      <c r="DD24" s="444"/>
      <c r="DE24" s="444"/>
      <c r="DF24" s="444"/>
      <c r="DG24" s="444"/>
      <c r="DH24" s="444"/>
      <c r="DI24" s="445"/>
      <c r="DJ24" s="165"/>
      <c r="DK24" s="165"/>
      <c r="DL24" s="165"/>
      <c r="DM24" s="165"/>
      <c r="DN24" s="165"/>
      <c r="DO24" s="165"/>
    </row>
    <row r="25" spans="1:119" s="165" customFormat="1" ht="18.75" customHeight="1" x14ac:dyDescent="0.15">
      <c r="A25" s="166"/>
      <c r="B25" s="583"/>
      <c r="C25" s="584"/>
      <c r="D25" s="585"/>
      <c r="E25" s="496" t="s">
        <v>167</v>
      </c>
      <c r="F25" s="476"/>
      <c r="G25" s="476"/>
      <c r="H25" s="476"/>
      <c r="I25" s="476"/>
      <c r="J25" s="476"/>
      <c r="K25" s="477"/>
      <c r="L25" s="497">
        <v>1</v>
      </c>
      <c r="M25" s="498"/>
      <c r="N25" s="498"/>
      <c r="O25" s="498"/>
      <c r="P25" s="537"/>
      <c r="Q25" s="497">
        <v>6310</v>
      </c>
      <c r="R25" s="498"/>
      <c r="S25" s="498"/>
      <c r="T25" s="498"/>
      <c r="U25" s="498"/>
      <c r="V25" s="537"/>
      <c r="W25" s="596"/>
      <c r="X25" s="584"/>
      <c r="Y25" s="585"/>
      <c r="Z25" s="496" t="s">
        <v>168</v>
      </c>
      <c r="AA25" s="476"/>
      <c r="AB25" s="476"/>
      <c r="AC25" s="476"/>
      <c r="AD25" s="476"/>
      <c r="AE25" s="476"/>
      <c r="AF25" s="476"/>
      <c r="AG25" s="477"/>
      <c r="AH25" s="497" t="s">
        <v>129</v>
      </c>
      <c r="AI25" s="498"/>
      <c r="AJ25" s="498"/>
      <c r="AK25" s="498"/>
      <c r="AL25" s="537"/>
      <c r="AM25" s="497" t="s">
        <v>129</v>
      </c>
      <c r="AN25" s="498"/>
      <c r="AO25" s="498"/>
      <c r="AP25" s="498"/>
      <c r="AQ25" s="498"/>
      <c r="AR25" s="537"/>
      <c r="AS25" s="497" t="s">
        <v>129</v>
      </c>
      <c r="AT25" s="498"/>
      <c r="AU25" s="498"/>
      <c r="AV25" s="498"/>
      <c r="AW25" s="498"/>
      <c r="AX25" s="499"/>
      <c r="AY25" s="406" t="s">
        <v>169</v>
      </c>
      <c r="AZ25" s="407"/>
      <c r="BA25" s="407"/>
      <c r="BB25" s="407"/>
      <c r="BC25" s="407"/>
      <c r="BD25" s="407"/>
      <c r="BE25" s="407"/>
      <c r="BF25" s="407"/>
      <c r="BG25" s="407"/>
      <c r="BH25" s="407"/>
      <c r="BI25" s="407"/>
      <c r="BJ25" s="407"/>
      <c r="BK25" s="407"/>
      <c r="BL25" s="407"/>
      <c r="BM25" s="408"/>
      <c r="BN25" s="409">
        <v>2965754</v>
      </c>
      <c r="BO25" s="410"/>
      <c r="BP25" s="410"/>
      <c r="BQ25" s="410"/>
      <c r="BR25" s="410"/>
      <c r="BS25" s="410"/>
      <c r="BT25" s="410"/>
      <c r="BU25" s="411"/>
      <c r="BV25" s="409">
        <v>3382107</v>
      </c>
      <c r="BW25" s="410"/>
      <c r="BX25" s="410"/>
      <c r="BY25" s="410"/>
      <c r="BZ25" s="410"/>
      <c r="CA25" s="410"/>
      <c r="CB25" s="410"/>
      <c r="CC25" s="411"/>
      <c r="CD25" s="180"/>
      <c r="CE25" s="553"/>
      <c r="CF25" s="553"/>
      <c r="CG25" s="553"/>
      <c r="CH25" s="553"/>
      <c r="CI25" s="553"/>
      <c r="CJ25" s="553"/>
      <c r="CK25" s="553"/>
      <c r="CL25" s="553"/>
      <c r="CM25" s="553"/>
      <c r="CN25" s="553"/>
      <c r="CO25" s="553"/>
      <c r="CP25" s="553"/>
      <c r="CQ25" s="553"/>
      <c r="CR25" s="553"/>
      <c r="CS25" s="554"/>
      <c r="CT25" s="443"/>
      <c r="CU25" s="444"/>
      <c r="CV25" s="444"/>
      <c r="CW25" s="444"/>
      <c r="CX25" s="444"/>
      <c r="CY25" s="444"/>
      <c r="CZ25" s="444"/>
      <c r="DA25" s="445"/>
      <c r="DB25" s="443"/>
      <c r="DC25" s="444"/>
      <c r="DD25" s="444"/>
      <c r="DE25" s="444"/>
      <c r="DF25" s="444"/>
      <c r="DG25" s="444"/>
      <c r="DH25" s="444"/>
      <c r="DI25" s="445"/>
    </row>
    <row r="26" spans="1:119" s="165" customFormat="1" ht="18.75" customHeight="1" x14ac:dyDescent="0.15">
      <c r="A26" s="166"/>
      <c r="B26" s="583"/>
      <c r="C26" s="584"/>
      <c r="D26" s="585"/>
      <c r="E26" s="496" t="s">
        <v>170</v>
      </c>
      <c r="F26" s="476"/>
      <c r="G26" s="476"/>
      <c r="H26" s="476"/>
      <c r="I26" s="476"/>
      <c r="J26" s="476"/>
      <c r="K26" s="477"/>
      <c r="L26" s="497">
        <v>1</v>
      </c>
      <c r="M26" s="498"/>
      <c r="N26" s="498"/>
      <c r="O26" s="498"/>
      <c r="P26" s="537"/>
      <c r="Q26" s="497">
        <v>5770</v>
      </c>
      <c r="R26" s="498"/>
      <c r="S26" s="498"/>
      <c r="T26" s="498"/>
      <c r="U26" s="498"/>
      <c r="V26" s="537"/>
      <c r="W26" s="596"/>
      <c r="X26" s="584"/>
      <c r="Y26" s="585"/>
      <c r="Z26" s="496" t="s">
        <v>171</v>
      </c>
      <c r="AA26" s="606"/>
      <c r="AB26" s="606"/>
      <c r="AC26" s="606"/>
      <c r="AD26" s="606"/>
      <c r="AE26" s="606"/>
      <c r="AF26" s="606"/>
      <c r="AG26" s="607"/>
      <c r="AH26" s="497" t="s">
        <v>172</v>
      </c>
      <c r="AI26" s="498"/>
      <c r="AJ26" s="498"/>
      <c r="AK26" s="498"/>
      <c r="AL26" s="537"/>
      <c r="AM26" s="497" t="s">
        <v>172</v>
      </c>
      <c r="AN26" s="498"/>
      <c r="AO26" s="498"/>
      <c r="AP26" s="498"/>
      <c r="AQ26" s="498"/>
      <c r="AR26" s="537"/>
      <c r="AS26" s="497" t="s">
        <v>119</v>
      </c>
      <c r="AT26" s="498"/>
      <c r="AU26" s="498"/>
      <c r="AV26" s="498"/>
      <c r="AW26" s="498"/>
      <c r="AX26" s="499"/>
      <c r="AY26" s="449" t="s">
        <v>173</v>
      </c>
      <c r="AZ26" s="450"/>
      <c r="BA26" s="450"/>
      <c r="BB26" s="450"/>
      <c r="BC26" s="450"/>
      <c r="BD26" s="450"/>
      <c r="BE26" s="450"/>
      <c r="BF26" s="450"/>
      <c r="BG26" s="450"/>
      <c r="BH26" s="450"/>
      <c r="BI26" s="450"/>
      <c r="BJ26" s="450"/>
      <c r="BK26" s="450"/>
      <c r="BL26" s="450"/>
      <c r="BM26" s="451"/>
      <c r="BN26" s="446" t="s">
        <v>129</v>
      </c>
      <c r="BO26" s="447"/>
      <c r="BP26" s="447"/>
      <c r="BQ26" s="447"/>
      <c r="BR26" s="447"/>
      <c r="BS26" s="447"/>
      <c r="BT26" s="447"/>
      <c r="BU26" s="448"/>
      <c r="BV26" s="446" t="s">
        <v>139</v>
      </c>
      <c r="BW26" s="447"/>
      <c r="BX26" s="447"/>
      <c r="BY26" s="447"/>
      <c r="BZ26" s="447"/>
      <c r="CA26" s="447"/>
      <c r="CB26" s="447"/>
      <c r="CC26" s="448"/>
      <c r="CD26" s="180"/>
      <c r="CE26" s="553"/>
      <c r="CF26" s="553"/>
      <c r="CG26" s="553"/>
      <c r="CH26" s="553"/>
      <c r="CI26" s="553"/>
      <c r="CJ26" s="553"/>
      <c r="CK26" s="553"/>
      <c r="CL26" s="553"/>
      <c r="CM26" s="553"/>
      <c r="CN26" s="553"/>
      <c r="CO26" s="553"/>
      <c r="CP26" s="553"/>
      <c r="CQ26" s="553"/>
      <c r="CR26" s="553"/>
      <c r="CS26" s="554"/>
      <c r="CT26" s="443"/>
      <c r="CU26" s="444"/>
      <c r="CV26" s="444"/>
      <c r="CW26" s="444"/>
      <c r="CX26" s="444"/>
      <c r="CY26" s="444"/>
      <c r="CZ26" s="444"/>
      <c r="DA26" s="445"/>
      <c r="DB26" s="443"/>
      <c r="DC26" s="444"/>
      <c r="DD26" s="444"/>
      <c r="DE26" s="444"/>
      <c r="DF26" s="444"/>
      <c r="DG26" s="444"/>
      <c r="DH26" s="444"/>
      <c r="DI26" s="445"/>
    </row>
    <row r="27" spans="1:119" ht="18.75" customHeight="1" thickBot="1" x14ac:dyDescent="0.2">
      <c r="A27" s="166"/>
      <c r="B27" s="583"/>
      <c r="C27" s="584"/>
      <c r="D27" s="585"/>
      <c r="E27" s="496" t="s">
        <v>174</v>
      </c>
      <c r="F27" s="476"/>
      <c r="G27" s="476"/>
      <c r="H27" s="476"/>
      <c r="I27" s="476"/>
      <c r="J27" s="476"/>
      <c r="K27" s="477"/>
      <c r="L27" s="497">
        <v>1</v>
      </c>
      <c r="M27" s="498"/>
      <c r="N27" s="498"/>
      <c r="O27" s="498"/>
      <c r="P27" s="537"/>
      <c r="Q27" s="497">
        <v>2830</v>
      </c>
      <c r="R27" s="498"/>
      <c r="S27" s="498"/>
      <c r="T27" s="498"/>
      <c r="U27" s="498"/>
      <c r="V27" s="537"/>
      <c r="W27" s="596"/>
      <c r="X27" s="584"/>
      <c r="Y27" s="585"/>
      <c r="Z27" s="496" t="s">
        <v>175</v>
      </c>
      <c r="AA27" s="476"/>
      <c r="AB27" s="476"/>
      <c r="AC27" s="476"/>
      <c r="AD27" s="476"/>
      <c r="AE27" s="476"/>
      <c r="AF27" s="476"/>
      <c r="AG27" s="477"/>
      <c r="AH27" s="497">
        <v>2</v>
      </c>
      <c r="AI27" s="498"/>
      <c r="AJ27" s="498"/>
      <c r="AK27" s="498"/>
      <c r="AL27" s="537"/>
      <c r="AM27" s="497" t="s">
        <v>176</v>
      </c>
      <c r="AN27" s="498"/>
      <c r="AO27" s="498"/>
      <c r="AP27" s="498"/>
      <c r="AQ27" s="498"/>
      <c r="AR27" s="537"/>
      <c r="AS27" s="497" t="s">
        <v>177</v>
      </c>
      <c r="AT27" s="498"/>
      <c r="AU27" s="498"/>
      <c r="AV27" s="498"/>
      <c r="AW27" s="498"/>
      <c r="AX27" s="499"/>
      <c r="AY27" s="538" t="s">
        <v>178</v>
      </c>
      <c r="AZ27" s="539"/>
      <c r="BA27" s="539"/>
      <c r="BB27" s="539"/>
      <c r="BC27" s="539"/>
      <c r="BD27" s="539"/>
      <c r="BE27" s="539"/>
      <c r="BF27" s="539"/>
      <c r="BG27" s="539"/>
      <c r="BH27" s="539"/>
      <c r="BI27" s="539"/>
      <c r="BJ27" s="539"/>
      <c r="BK27" s="539"/>
      <c r="BL27" s="539"/>
      <c r="BM27" s="540"/>
      <c r="BN27" s="619">
        <v>212508</v>
      </c>
      <c r="BO27" s="620"/>
      <c r="BP27" s="620"/>
      <c r="BQ27" s="620"/>
      <c r="BR27" s="620"/>
      <c r="BS27" s="620"/>
      <c r="BT27" s="620"/>
      <c r="BU27" s="621"/>
      <c r="BV27" s="619">
        <v>211992</v>
      </c>
      <c r="BW27" s="620"/>
      <c r="BX27" s="620"/>
      <c r="BY27" s="620"/>
      <c r="BZ27" s="620"/>
      <c r="CA27" s="620"/>
      <c r="CB27" s="620"/>
      <c r="CC27" s="621"/>
      <c r="CD27" s="182"/>
      <c r="CE27" s="553"/>
      <c r="CF27" s="553"/>
      <c r="CG27" s="553"/>
      <c r="CH27" s="553"/>
      <c r="CI27" s="553"/>
      <c r="CJ27" s="553"/>
      <c r="CK27" s="553"/>
      <c r="CL27" s="553"/>
      <c r="CM27" s="553"/>
      <c r="CN27" s="553"/>
      <c r="CO27" s="553"/>
      <c r="CP27" s="553"/>
      <c r="CQ27" s="553"/>
      <c r="CR27" s="553"/>
      <c r="CS27" s="554"/>
      <c r="CT27" s="443"/>
      <c r="CU27" s="444"/>
      <c r="CV27" s="444"/>
      <c r="CW27" s="444"/>
      <c r="CX27" s="444"/>
      <c r="CY27" s="444"/>
      <c r="CZ27" s="444"/>
      <c r="DA27" s="445"/>
      <c r="DB27" s="443"/>
      <c r="DC27" s="444"/>
      <c r="DD27" s="444"/>
      <c r="DE27" s="444"/>
      <c r="DF27" s="444"/>
      <c r="DG27" s="444"/>
      <c r="DH27" s="444"/>
      <c r="DI27" s="445"/>
      <c r="DJ27" s="165"/>
      <c r="DK27" s="165"/>
      <c r="DL27" s="165"/>
      <c r="DM27" s="165"/>
      <c r="DN27" s="165"/>
      <c r="DO27" s="165"/>
    </row>
    <row r="28" spans="1:119" ht="18.75" customHeight="1" x14ac:dyDescent="0.15">
      <c r="A28" s="166"/>
      <c r="B28" s="583"/>
      <c r="C28" s="584"/>
      <c r="D28" s="585"/>
      <c r="E28" s="496" t="s">
        <v>179</v>
      </c>
      <c r="F28" s="476"/>
      <c r="G28" s="476"/>
      <c r="H28" s="476"/>
      <c r="I28" s="476"/>
      <c r="J28" s="476"/>
      <c r="K28" s="477"/>
      <c r="L28" s="497">
        <v>1</v>
      </c>
      <c r="M28" s="498"/>
      <c r="N28" s="498"/>
      <c r="O28" s="498"/>
      <c r="P28" s="537"/>
      <c r="Q28" s="497">
        <v>2280</v>
      </c>
      <c r="R28" s="498"/>
      <c r="S28" s="498"/>
      <c r="T28" s="498"/>
      <c r="U28" s="498"/>
      <c r="V28" s="537"/>
      <c r="W28" s="596"/>
      <c r="X28" s="584"/>
      <c r="Y28" s="585"/>
      <c r="Z28" s="496" t="s">
        <v>180</v>
      </c>
      <c r="AA28" s="476"/>
      <c r="AB28" s="476"/>
      <c r="AC28" s="476"/>
      <c r="AD28" s="476"/>
      <c r="AE28" s="476"/>
      <c r="AF28" s="476"/>
      <c r="AG28" s="477"/>
      <c r="AH28" s="497" t="s">
        <v>129</v>
      </c>
      <c r="AI28" s="498"/>
      <c r="AJ28" s="498"/>
      <c r="AK28" s="498"/>
      <c r="AL28" s="537"/>
      <c r="AM28" s="497" t="s">
        <v>172</v>
      </c>
      <c r="AN28" s="498"/>
      <c r="AO28" s="498"/>
      <c r="AP28" s="498"/>
      <c r="AQ28" s="498"/>
      <c r="AR28" s="537"/>
      <c r="AS28" s="497" t="s">
        <v>129</v>
      </c>
      <c r="AT28" s="498"/>
      <c r="AU28" s="498"/>
      <c r="AV28" s="498"/>
      <c r="AW28" s="498"/>
      <c r="AX28" s="499"/>
      <c r="AY28" s="622" t="s">
        <v>181</v>
      </c>
      <c r="AZ28" s="623"/>
      <c r="BA28" s="623"/>
      <c r="BB28" s="624"/>
      <c r="BC28" s="406" t="s">
        <v>42</v>
      </c>
      <c r="BD28" s="407"/>
      <c r="BE28" s="407"/>
      <c r="BF28" s="407"/>
      <c r="BG28" s="407"/>
      <c r="BH28" s="407"/>
      <c r="BI28" s="407"/>
      <c r="BJ28" s="407"/>
      <c r="BK28" s="407"/>
      <c r="BL28" s="407"/>
      <c r="BM28" s="408"/>
      <c r="BN28" s="409">
        <v>3608444</v>
      </c>
      <c r="BO28" s="410"/>
      <c r="BP28" s="410"/>
      <c r="BQ28" s="410"/>
      <c r="BR28" s="410"/>
      <c r="BS28" s="410"/>
      <c r="BT28" s="410"/>
      <c r="BU28" s="411"/>
      <c r="BV28" s="409">
        <v>3347925</v>
      </c>
      <c r="BW28" s="410"/>
      <c r="BX28" s="410"/>
      <c r="BY28" s="410"/>
      <c r="BZ28" s="410"/>
      <c r="CA28" s="410"/>
      <c r="CB28" s="410"/>
      <c r="CC28" s="411"/>
      <c r="CD28" s="180"/>
      <c r="CE28" s="553"/>
      <c r="CF28" s="553"/>
      <c r="CG28" s="553"/>
      <c r="CH28" s="553"/>
      <c r="CI28" s="553"/>
      <c r="CJ28" s="553"/>
      <c r="CK28" s="553"/>
      <c r="CL28" s="553"/>
      <c r="CM28" s="553"/>
      <c r="CN28" s="553"/>
      <c r="CO28" s="553"/>
      <c r="CP28" s="553"/>
      <c r="CQ28" s="553"/>
      <c r="CR28" s="553"/>
      <c r="CS28" s="554"/>
      <c r="CT28" s="443"/>
      <c r="CU28" s="444"/>
      <c r="CV28" s="444"/>
      <c r="CW28" s="444"/>
      <c r="CX28" s="444"/>
      <c r="CY28" s="444"/>
      <c r="CZ28" s="444"/>
      <c r="DA28" s="445"/>
      <c r="DB28" s="443"/>
      <c r="DC28" s="444"/>
      <c r="DD28" s="444"/>
      <c r="DE28" s="444"/>
      <c r="DF28" s="444"/>
      <c r="DG28" s="444"/>
      <c r="DH28" s="444"/>
      <c r="DI28" s="445"/>
      <c r="DJ28" s="165"/>
      <c r="DK28" s="165"/>
      <c r="DL28" s="165"/>
      <c r="DM28" s="165"/>
      <c r="DN28" s="165"/>
      <c r="DO28" s="165"/>
    </row>
    <row r="29" spans="1:119" ht="18.75" customHeight="1" x14ac:dyDescent="0.15">
      <c r="A29" s="166"/>
      <c r="B29" s="583"/>
      <c r="C29" s="584"/>
      <c r="D29" s="585"/>
      <c r="E29" s="496" t="s">
        <v>182</v>
      </c>
      <c r="F29" s="476"/>
      <c r="G29" s="476"/>
      <c r="H29" s="476"/>
      <c r="I29" s="476"/>
      <c r="J29" s="476"/>
      <c r="K29" s="477"/>
      <c r="L29" s="497">
        <v>16</v>
      </c>
      <c r="M29" s="498"/>
      <c r="N29" s="498"/>
      <c r="O29" s="498"/>
      <c r="P29" s="537"/>
      <c r="Q29" s="497">
        <v>2050</v>
      </c>
      <c r="R29" s="498"/>
      <c r="S29" s="498"/>
      <c r="T29" s="498"/>
      <c r="U29" s="498"/>
      <c r="V29" s="537"/>
      <c r="W29" s="597"/>
      <c r="X29" s="598"/>
      <c r="Y29" s="599"/>
      <c r="Z29" s="496" t="s">
        <v>183</v>
      </c>
      <c r="AA29" s="476"/>
      <c r="AB29" s="476"/>
      <c r="AC29" s="476"/>
      <c r="AD29" s="476"/>
      <c r="AE29" s="476"/>
      <c r="AF29" s="476"/>
      <c r="AG29" s="477"/>
      <c r="AH29" s="497">
        <v>244</v>
      </c>
      <c r="AI29" s="498"/>
      <c r="AJ29" s="498"/>
      <c r="AK29" s="498"/>
      <c r="AL29" s="537"/>
      <c r="AM29" s="497">
        <v>744560</v>
      </c>
      <c r="AN29" s="498"/>
      <c r="AO29" s="498"/>
      <c r="AP29" s="498"/>
      <c r="AQ29" s="498"/>
      <c r="AR29" s="537"/>
      <c r="AS29" s="497">
        <v>3051</v>
      </c>
      <c r="AT29" s="498"/>
      <c r="AU29" s="498"/>
      <c r="AV29" s="498"/>
      <c r="AW29" s="498"/>
      <c r="AX29" s="499"/>
      <c r="AY29" s="625"/>
      <c r="AZ29" s="626"/>
      <c r="BA29" s="626"/>
      <c r="BB29" s="627"/>
      <c r="BC29" s="480" t="s">
        <v>184</v>
      </c>
      <c r="BD29" s="481"/>
      <c r="BE29" s="481"/>
      <c r="BF29" s="481"/>
      <c r="BG29" s="481"/>
      <c r="BH29" s="481"/>
      <c r="BI29" s="481"/>
      <c r="BJ29" s="481"/>
      <c r="BK29" s="481"/>
      <c r="BL29" s="481"/>
      <c r="BM29" s="482"/>
      <c r="BN29" s="446">
        <v>1121441</v>
      </c>
      <c r="BO29" s="447"/>
      <c r="BP29" s="447"/>
      <c r="BQ29" s="447"/>
      <c r="BR29" s="447"/>
      <c r="BS29" s="447"/>
      <c r="BT29" s="447"/>
      <c r="BU29" s="448"/>
      <c r="BV29" s="446">
        <v>987940</v>
      </c>
      <c r="BW29" s="447"/>
      <c r="BX29" s="447"/>
      <c r="BY29" s="447"/>
      <c r="BZ29" s="447"/>
      <c r="CA29" s="447"/>
      <c r="CB29" s="447"/>
      <c r="CC29" s="448"/>
      <c r="CD29" s="182"/>
      <c r="CE29" s="553"/>
      <c r="CF29" s="553"/>
      <c r="CG29" s="553"/>
      <c r="CH29" s="553"/>
      <c r="CI29" s="553"/>
      <c r="CJ29" s="553"/>
      <c r="CK29" s="553"/>
      <c r="CL29" s="553"/>
      <c r="CM29" s="553"/>
      <c r="CN29" s="553"/>
      <c r="CO29" s="553"/>
      <c r="CP29" s="553"/>
      <c r="CQ29" s="553"/>
      <c r="CR29" s="553"/>
      <c r="CS29" s="554"/>
      <c r="CT29" s="443"/>
      <c r="CU29" s="444"/>
      <c r="CV29" s="444"/>
      <c r="CW29" s="444"/>
      <c r="CX29" s="444"/>
      <c r="CY29" s="444"/>
      <c r="CZ29" s="444"/>
      <c r="DA29" s="445"/>
      <c r="DB29" s="443"/>
      <c r="DC29" s="444"/>
      <c r="DD29" s="444"/>
      <c r="DE29" s="444"/>
      <c r="DF29" s="444"/>
      <c r="DG29" s="444"/>
      <c r="DH29" s="444"/>
      <c r="DI29" s="445"/>
      <c r="DJ29" s="165"/>
      <c r="DK29" s="165"/>
      <c r="DL29" s="165"/>
      <c r="DM29" s="165"/>
      <c r="DN29" s="165"/>
      <c r="DO29" s="165"/>
    </row>
    <row r="30" spans="1:119" ht="18.75" customHeight="1" thickBot="1" x14ac:dyDescent="0.2">
      <c r="A30" s="166"/>
      <c r="B30" s="586"/>
      <c r="C30" s="587"/>
      <c r="D30" s="588"/>
      <c r="E30" s="500"/>
      <c r="F30" s="501"/>
      <c r="G30" s="501"/>
      <c r="H30" s="501"/>
      <c r="I30" s="501"/>
      <c r="J30" s="501"/>
      <c r="K30" s="502"/>
      <c r="L30" s="600"/>
      <c r="M30" s="601"/>
      <c r="N30" s="601"/>
      <c r="O30" s="601"/>
      <c r="P30" s="602"/>
      <c r="Q30" s="600"/>
      <c r="R30" s="601"/>
      <c r="S30" s="601"/>
      <c r="T30" s="601"/>
      <c r="U30" s="601"/>
      <c r="V30" s="602"/>
      <c r="W30" s="603" t="s">
        <v>185</v>
      </c>
      <c r="X30" s="604"/>
      <c r="Y30" s="604"/>
      <c r="Z30" s="604"/>
      <c r="AA30" s="604"/>
      <c r="AB30" s="604"/>
      <c r="AC30" s="604"/>
      <c r="AD30" s="604"/>
      <c r="AE30" s="604"/>
      <c r="AF30" s="604"/>
      <c r="AG30" s="605"/>
      <c r="AH30" s="562">
        <v>95.2</v>
      </c>
      <c r="AI30" s="563"/>
      <c r="AJ30" s="563"/>
      <c r="AK30" s="563"/>
      <c r="AL30" s="563"/>
      <c r="AM30" s="563"/>
      <c r="AN30" s="563"/>
      <c r="AO30" s="563"/>
      <c r="AP30" s="563"/>
      <c r="AQ30" s="563"/>
      <c r="AR30" s="563"/>
      <c r="AS30" s="563"/>
      <c r="AT30" s="563"/>
      <c r="AU30" s="563"/>
      <c r="AV30" s="563"/>
      <c r="AW30" s="563"/>
      <c r="AX30" s="565"/>
      <c r="AY30" s="628"/>
      <c r="AZ30" s="629"/>
      <c r="BA30" s="629"/>
      <c r="BB30" s="630"/>
      <c r="BC30" s="616" t="s">
        <v>44</v>
      </c>
      <c r="BD30" s="617"/>
      <c r="BE30" s="617"/>
      <c r="BF30" s="617"/>
      <c r="BG30" s="617"/>
      <c r="BH30" s="617"/>
      <c r="BI30" s="617"/>
      <c r="BJ30" s="617"/>
      <c r="BK30" s="617"/>
      <c r="BL30" s="617"/>
      <c r="BM30" s="618"/>
      <c r="BN30" s="619">
        <v>5470434</v>
      </c>
      <c r="BO30" s="620"/>
      <c r="BP30" s="620"/>
      <c r="BQ30" s="620"/>
      <c r="BR30" s="620"/>
      <c r="BS30" s="620"/>
      <c r="BT30" s="620"/>
      <c r="BU30" s="621"/>
      <c r="BV30" s="619">
        <v>4858610</v>
      </c>
      <c r="BW30" s="620"/>
      <c r="BX30" s="620"/>
      <c r="BY30" s="620"/>
      <c r="BZ30" s="620"/>
      <c r="CA30" s="620"/>
      <c r="CB30" s="620"/>
      <c r="CC30" s="621"/>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x14ac:dyDescent="0.15">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x14ac:dyDescent="0.15">
      <c r="A32" s="166"/>
      <c r="B32" s="192"/>
      <c r="C32" s="193" t="s">
        <v>186</v>
      </c>
      <c r="D32" s="193"/>
      <c r="E32" s="193"/>
      <c r="F32" s="190"/>
      <c r="G32" s="190"/>
      <c r="H32" s="190"/>
      <c r="I32" s="190"/>
      <c r="J32" s="190"/>
      <c r="K32" s="190"/>
      <c r="L32" s="190"/>
      <c r="M32" s="190"/>
      <c r="N32" s="190"/>
      <c r="O32" s="190"/>
      <c r="P32" s="190"/>
      <c r="Q32" s="190"/>
      <c r="R32" s="190"/>
      <c r="S32" s="190"/>
      <c r="T32" s="190"/>
      <c r="U32" s="190" t="s">
        <v>187</v>
      </c>
      <c r="V32" s="190"/>
      <c r="W32" s="190"/>
      <c r="X32" s="190"/>
      <c r="Y32" s="190"/>
      <c r="Z32" s="190"/>
      <c r="AA32" s="190"/>
      <c r="AB32" s="190"/>
      <c r="AC32" s="190"/>
      <c r="AD32" s="190"/>
      <c r="AE32" s="190"/>
      <c r="AF32" s="190"/>
      <c r="AG32" s="190"/>
      <c r="AH32" s="190"/>
      <c r="AI32" s="190"/>
      <c r="AJ32" s="190"/>
      <c r="AK32" s="190"/>
      <c r="AL32" s="190"/>
      <c r="AM32" s="194" t="s">
        <v>188</v>
      </c>
      <c r="AN32" s="190"/>
      <c r="AO32" s="190"/>
      <c r="AP32" s="190"/>
      <c r="AQ32" s="190"/>
      <c r="AR32" s="190"/>
      <c r="AS32" s="194"/>
      <c r="AT32" s="194"/>
      <c r="AU32" s="194"/>
      <c r="AV32" s="194"/>
      <c r="AW32" s="194"/>
      <c r="AX32" s="194"/>
      <c r="AY32" s="194"/>
      <c r="AZ32" s="194"/>
      <c r="BA32" s="194"/>
      <c r="BB32" s="190"/>
      <c r="BC32" s="194"/>
      <c r="BD32" s="190"/>
      <c r="BE32" s="194" t="s">
        <v>189</v>
      </c>
      <c r="BF32" s="190"/>
      <c r="BG32" s="190"/>
      <c r="BH32" s="190"/>
      <c r="BI32" s="190"/>
      <c r="BJ32" s="194"/>
      <c r="BK32" s="194"/>
      <c r="BL32" s="194"/>
      <c r="BM32" s="194"/>
      <c r="BN32" s="194"/>
      <c r="BO32" s="194"/>
      <c r="BP32" s="194"/>
      <c r="BQ32" s="194"/>
      <c r="BR32" s="190"/>
      <c r="BS32" s="190"/>
      <c r="BT32" s="190"/>
      <c r="BU32" s="190"/>
      <c r="BV32" s="190"/>
      <c r="BW32" s="190" t="s">
        <v>190</v>
      </c>
      <c r="BX32" s="190"/>
      <c r="BY32" s="190"/>
      <c r="BZ32" s="190"/>
      <c r="CA32" s="190"/>
      <c r="CB32" s="194"/>
      <c r="CC32" s="194"/>
      <c r="CD32" s="194"/>
      <c r="CE32" s="194"/>
      <c r="CF32" s="194"/>
      <c r="CG32" s="194"/>
      <c r="CH32" s="194"/>
      <c r="CI32" s="194"/>
      <c r="CJ32" s="194"/>
      <c r="CK32" s="194"/>
      <c r="CL32" s="194"/>
      <c r="CM32" s="194"/>
      <c r="CN32" s="194"/>
      <c r="CO32" s="194" t="s">
        <v>191</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x14ac:dyDescent="0.15">
      <c r="A33" s="166"/>
      <c r="B33" s="192"/>
      <c r="C33" s="470" t="s">
        <v>192</v>
      </c>
      <c r="D33" s="470"/>
      <c r="E33" s="435" t="s">
        <v>193</v>
      </c>
      <c r="F33" s="435"/>
      <c r="G33" s="435"/>
      <c r="H33" s="435"/>
      <c r="I33" s="435"/>
      <c r="J33" s="435"/>
      <c r="K33" s="435"/>
      <c r="L33" s="435"/>
      <c r="M33" s="435"/>
      <c r="N33" s="435"/>
      <c r="O33" s="435"/>
      <c r="P33" s="435"/>
      <c r="Q33" s="435"/>
      <c r="R33" s="435"/>
      <c r="S33" s="435"/>
      <c r="T33" s="195"/>
      <c r="U33" s="470" t="s">
        <v>194</v>
      </c>
      <c r="V33" s="470"/>
      <c r="W33" s="435" t="s">
        <v>193</v>
      </c>
      <c r="X33" s="435"/>
      <c r="Y33" s="435"/>
      <c r="Z33" s="435"/>
      <c r="AA33" s="435"/>
      <c r="AB33" s="435"/>
      <c r="AC33" s="435"/>
      <c r="AD33" s="435"/>
      <c r="AE33" s="435"/>
      <c r="AF33" s="435"/>
      <c r="AG33" s="435"/>
      <c r="AH33" s="435"/>
      <c r="AI33" s="435"/>
      <c r="AJ33" s="435"/>
      <c r="AK33" s="435"/>
      <c r="AL33" s="195"/>
      <c r="AM33" s="470" t="s">
        <v>195</v>
      </c>
      <c r="AN33" s="470"/>
      <c r="AO33" s="435" t="s">
        <v>196</v>
      </c>
      <c r="AP33" s="435"/>
      <c r="AQ33" s="435"/>
      <c r="AR33" s="435"/>
      <c r="AS33" s="435"/>
      <c r="AT33" s="435"/>
      <c r="AU33" s="435"/>
      <c r="AV33" s="435"/>
      <c r="AW33" s="435"/>
      <c r="AX33" s="435"/>
      <c r="AY33" s="435"/>
      <c r="AZ33" s="435"/>
      <c r="BA33" s="435"/>
      <c r="BB33" s="435"/>
      <c r="BC33" s="435"/>
      <c r="BD33" s="196"/>
      <c r="BE33" s="435" t="s">
        <v>197</v>
      </c>
      <c r="BF33" s="435"/>
      <c r="BG33" s="435" t="s">
        <v>198</v>
      </c>
      <c r="BH33" s="435"/>
      <c r="BI33" s="435"/>
      <c r="BJ33" s="435"/>
      <c r="BK33" s="435"/>
      <c r="BL33" s="435"/>
      <c r="BM33" s="435"/>
      <c r="BN33" s="435"/>
      <c r="BO33" s="435"/>
      <c r="BP33" s="435"/>
      <c r="BQ33" s="435"/>
      <c r="BR33" s="435"/>
      <c r="BS33" s="435"/>
      <c r="BT33" s="435"/>
      <c r="BU33" s="435"/>
      <c r="BV33" s="196"/>
      <c r="BW33" s="470" t="s">
        <v>197</v>
      </c>
      <c r="BX33" s="470"/>
      <c r="BY33" s="435" t="s">
        <v>199</v>
      </c>
      <c r="BZ33" s="435"/>
      <c r="CA33" s="435"/>
      <c r="CB33" s="435"/>
      <c r="CC33" s="435"/>
      <c r="CD33" s="435"/>
      <c r="CE33" s="435"/>
      <c r="CF33" s="435"/>
      <c r="CG33" s="435"/>
      <c r="CH33" s="435"/>
      <c r="CI33" s="435"/>
      <c r="CJ33" s="435"/>
      <c r="CK33" s="435"/>
      <c r="CL33" s="435"/>
      <c r="CM33" s="435"/>
      <c r="CN33" s="195"/>
      <c r="CO33" s="470" t="s">
        <v>194</v>
      </c>
      <c r="CP33" s="470"/>
      <c r="CQ33" s="435" t="s">
        <v>200</v>
      </c>
      <c r="CR33" s="435"/>
      <c r="CS33" s="435"/>
      <c r="CT33" s="435"/>
      <c r="CU33" s="435"/>
      <c r="CV33" s="435"/>
      <c r="CW33" s="435"/>
      <c r="CX33" s="435"/>
      <c r="CY33" s="435"/>
      <c r="CZ33" s="435"/>
      <c r="DA33" s="435"/>
      <c r="DB33" s="435"/>
      <c r="DC33" s="435"/>
      <c r="DD33" s="435"/>
      <c r="DE33" s="435"/>
      <c r="DF33" s="195"/>
      <c r="DG33" s="631" t="s">
        <v>201</v>
      </c>
      <c r="DH33" s="631"/>
      <c r="DI33" s="197"/>
      <c r="DJ33" s="165"/>
      <c r="DK33" s="165"/>
      <c r="DL33" s="165"/>
      <c r="DM33" s="165"/>
      <c r="DN33" s="165"/>
      <c r="DO33" s="165"/>
    </row>
    <row r="34" spans="1:119" ht="32.25" customHeight="1" x14ac:dyDescent="0.15">
      <c r="A34" s="166"/>
      <c r="B34" s="192"/>
      <c r="C34" s="632">
        <f>IF(E34="","",1)</f>
        <v>1</v>
      </c>
      <c r="D34" s="632"/>
      <c r="E34" s="633" t="str">
        <f>IF('各会計、関係団体の財政状況及び健全化判断比率'!B7="","",'各会計、関係団体の財政状況及び健全化判断比率'!B7)</f>
        <v>一般会計</v>
      </c>
      <c r="F34" s="633"/>
      <c r="G34" s="633"/>
      <c r="H34" s="633"/>
      <c r="I34" s="633"/>
      <c r="J34" s="633"/>
      <c r="K34" s="633"/>
      <c r="L34" s="633"/>
      <c r="M34" s="633"/>
      <c r="N34" s="633"/>
      <c r="O34" s="633"/>
      <c r="P34" s="633"/>
      <c r="Q34" s="633"/>
      <c r="R34" s="633"/>
      <c r="S34" s="633"/>
      <c r="T34" s="193"/>
      <c r="U34" s="632">
        <f>IF(W34="","",MAX(C34:D43)+1)</f>
        <v>3</v>
      </c>
      <c r="V34" s="632"/>
      <c r="W34" s="633" t="str">
        <f>IF('各会計、関係団体の財政状況及び健全化判断比率'!B28="","",'各会計、関係団体の財政状況及び健全化判断比率'!B28)</f>
        <v>国民健康保険事業特別会計</v>
      </c>
      <c r="X34" s="633"/>
      <c r="Y34" s="633"/>
      <c r="Z34" s="633"/>
      <c r="AA34" s="633"/>
      <c r="AB34" s="633"/>
      <c r="AC34" s="633"/>
      <c r="AD34" s="633"/>
      <c r="AE34" s="633"/>
      <c r="AF34" s="633"/>
      <c r="AG34" s="633"/>
      <c r="AH34" s="633"/>
      <c r="AI34" s="633"/>
      <c r="AJ34" s="633"/>
      <c r="AK34" s="633"/>
      <c r="AL34" s="193"/>
      <c r="AM34" s="632">
        <f>IF(AO34="","",MAX(C34:D43,U34:V43)+1)</f>
        <v>9</v>
      </c>
      <c r="AN34" s="632"/>
      <c r="AO34" s="633" t="str">
        <f>IF('各会計、関係団体の財政状況及び健全化判断比率'!B34="","",'各会計、関係団体の財政状況及び健全化判断比率'!B34)</f>
        <v>水道事業会計</v>
      </c>
      <c r="AP34" s="633"/>
      <c r="AQ34" s="633"/>
      <c r="AR34" s="633"/>
      <c r="AS34" s="633"/>
      <c r="AT34" s="633"/>
      <c r="AU34" s="633"/>
      <c r="AV34" s="633"/>
      <c r="AW34" s="633"/>
      <c r="AX34" s="633"/>
      <c r="AY34" s="633"/>
      <c r="AZ34" s="633"/>
      <c r="BA34" s="633"/>
      <c r="BB34" s="633"/>
      <c r="BC34" s="633"/>
      <c r="BD34" s="193"/>
      <c r="BE34" s="632">
        <f>IF(BG34="","",MAX(C34:D43,U34:V43,AM34:AN43)+1)</f>
        <v>10</v>
      </c>
      <c r="BF34" s="632"/>
      <c r="BG34" s="633" t="str">
        <f>IF('各会計、関係団体の財政状況及び健全化判断比率'!B35="","",'各会計、関係団体の財政状況及び健全化判断比率'!B35)</f>
        <v>簡易水道事業特別会計</v>
      </c>
      <c r="BH34" s="633"/>
      <c r="BI34" s="633"/>
      <c r="BJ34" s="633"/>
      <c r="BK34" s="633"/>
      <c r="BL34" s="633"/>
      <c r="BM34" s="633"/>
      <c r="BN34" s="633"/>
      <c r="BO34" s="633"/>
      <c r="BP34" s="633"/>
      <c r="BQ34" s="633"/>
      <c r="BR34" s="633"/>
      <c r="BS34" s="633"/>
      <c r="BT34" s="633"/>
      <c r="BU34" s="633"/>
      <c r="BV34" s="193"/>
      <c r="BW34" s="632">
        <f>IF(BY34="","",MAX(C34:D43,U34:V43,AM34:AN43,BE34:BF43)+1)</f>
        <v>13</v>
      </c>
      <c r="BX34" s="632"/>
      <c r="BY34" s="633" t="str">
        <f>IF('各会計、関係団体の財政状況及び健全化判断比率'!B68="","",'各会計、関係団体の財政状況及び健全化判断比率'!B68)</f>
        <v>高幡消防組合（一般会計）</v>
      </c>
      <c r="BZ34" s="633"/>
      <c r="CA34" s="633"/>
      <c r="CB34" s="633"/>
      <c r="CC34" s="633"/>
      <c r="CD34" s="633"/>
      <c r="CE34" s="633"/>
      <c r="CF34" s="633"/>
      <c r="CG34" s="633"/>
      <c r="CH34" s="633"/>
      <c r="CI34" s="633"/>
      <c r="CJ34" s="633"/>
      <c r="CK34" s="633"/>
      <c r="CL34" s="633"/>
      <c r="CM34" s="633"/>
      <c r="CN34" s="193"/>
      <c r="CO34" s="632">
        <f>IF(CQ34="","",MAX(C34:D43,U34:V43,AM34:AN43,BE34:BF43,BW34:BX43)+1)</f>
        <v>23</v>
      </c>
      <c r="CP34" s="632"/>
      <c r="CQ34" s="633" t="str">
        <f>IF('各会計、関係団体の財政状況及び健全化判断比率'!BS7="","",'各会計、関係団体の財政状況及び健全化判断比率'!BS7)</f>
        <v>公益財団法人四万十公社</v>
      </c>
      <c r="CR34" s="633"/>
      <c r="CS34" s="633"/>
      <c r="CT34" s="633"/>
      <c r="CU34" s="633"/>
      <c r="CV34" s="633"/>
      <c r="CW34" s="633"/>
      <c r="CX34" s="633"/>
      <c r="CY34" s="633"/>
      <c r="CZ34" s="633"/>
      <c r="DA34" s="633"/>
      <c r="DB34" s="633"/>
      <c r="DC34" s="633"/>
      <c r="DD34" s="633"/>
      <c r="DE34" s="633"/>
      <c r="DF34" s="190"/>
      <c r="DG34" s="634" t="str">
        <f>IF('各会計、関係団体の財政状況及び健全化判断比率'!BR7="","",'各会計、関係団体の財政状況及び健全化判断比率'!BR7)</f>
        <v/>
      </c>
      <c r="DH34" s="634"/>
      <c r="DI34" s="197"/>
      <c r="DJ34" s="165"/>
      <c r="DK34" s="165"/>
      <c r="DL34" s="165"/>
      <c r="DM34" s="165"/>
      <c r="DN34" s="165"/>
      <c r="DO34" s="165"/>
    </row>
    <row r="35" spans="1:119" ht="32.25" customHeight="1" x14ac:dyDescent="0.15">
      <c r="A35" s="166"/>
      <c r="B35" s="192"/>
      <c r="C35" s="632">
        <f>IF(E35="","",C34+1)</f>
        <v>2</v>
      </c>
      <c r="D35" s="632"/>
      <c r="E35" s="633" t="str">
        <f>IF('各会計、関係団体の財政状況及び健全化判断比率'!B8="","",'各会計、関係団体の財政状況及び健全化判断比率'!B8)</f>
        <v>住宅新築資金等貸付事業特別会計</v>
      </c>
      <c r="F35" s="633"/>
      <c r="G35" s="633"/>
      <c r="H35" s="633"/>
      <c r="I35" s="633"/>
      <c r="J35" s="633"/>
      <c r="K35" s="633"/>
      <c r="L35" s="633"/>
      <c r="M35" s="633"/>
      <c r="N35" s="633"/>
      <c r="O35" s="633"/>
      <c r="P35" s="633"/>
      <c r="Q35" s="633"/>
      <c r="R35" s="633"/>
      <c r="S35" s="633"/>
      <c r="T35" s="193"/>
      <c r="U35" s="632">
        <f>IF(W35="","",U34+1)</f>
        <v>4</v>
      </c>
      <c r="V35" s="632"/>
      <c r="W35" s="633" t="str">
        <f>IF('各会計、関係団体の財政状況及び健全化判断比率'!B29="","",'各会計、関係団体の財政状況及び健全化判断比率'!B29)</f>
        <v>国民健康保険大正診療所特別会計</v>
      </c>
      <c r="X35" s="633"/>
      <c r="Y35" s="633"/>
      <c r="Z35" s="633"/>
      <c r="AA35" s="633"/>
      <c r="AB35" s="633"/>
      <c r="AC35" s="633"/>
      <c r="AD35" s="633"/>
      <c r="AE35" s="633"/>
      <c r="AF35" s="633"/>
      <c r="AG35" s="633"/>
      <c r="AH35" s="633"/>
      <c r="AI35" s="633"/>
      <c r="AJ35" s="633"/>
      <c r="AK35" s="633"/>
      <c r="AL35" s="193"/>
      <c r="AM35" s="632" t="str">
        <f t="shared" ref="AM35:AM43" si="0">IF(AO35="","",AM34+1)</f>
        <v/>
      </c>
      <c r="AN35" s="632"/>
      <c r="AO35" s="633"/>
      <c r="AP35" s="633"/>
      <c r="AQ35" s="633"/>
      <c r="AR35" s="633"/>
      <c r="AS35" s="633"/>
      <c r="AT35" s="633"/>
      <c r="AU35" s="633"/>
      <c r="AV35" s="633"/>
      <c r="AW35" s="633"/>
      <c r="AX35" s="633"/>
      <c r="AY35" s="633"/>
      <c r="AZ35" s="633"/>
      <c r="BA35" s="633"/>
      <c r="BB35" s="633"/>
      <c r="BC35" s="633"/>
      <c r="BD35" s="193"/>
      <c r="BE35" s="632">
        <f t="shared" ref="BE35:BE43" si="1">IF(BG35="","",BE34+1)</f>
        <v>11</v>
      </c>
      <c r="BF35" s="632"/>
      <c r="BG35" s="633" t="str">
        <f>IF('各会計、関係団体の財政状況及び健全化判断比率'!B36="","",'各会計、関係団体の財政状況及び健全化判断比率'!B36)</f>
        <v>下水道事業特別会計</v>
      </c>
      <c r="BH35" s="633"/>
      <c r="BI35" s="633"/>
      <c r="BJ35" s="633"/>
      <c r="BK35" s="633"/>
      <c r="BL35" s="633"/>
      <c r="BM35" s="633"/>
      <c r="BN35" s="633"/>
      <c r="BO35" s="633"/>
      <c r="BP35" s="633"/>
      <c r="BQ35" s="633"/>
      <c r="BR35" s="633"/>
      <c r="BS35" s="633"/>
      <c r="BT35" s="633"/>
      <c r="BU35" s="633"/>
      <c r="BV35" s="193"/>
      <c r="BW35" s="632">
        <f t="shared" ref="BW35:BW43" si="2">IF(BY35="","",BW34+1)</f>
        <v>14</v>
      </c>
      <c r="BX35" s="632"/>
      <c r="BY35" s="633" t="str">
        <f>IF('各会計、関係団体の財政状況及び健全化判断比率'!B69="","",'各会計、関係団体の財政状況及び健全化判断比率'!B69)</f>
        <v>こうち人づくり広域連合（一般会計）</v>
      </c>
      <c r="BZ35" s="633"/>
      <c r="CA35" s="633"/>
      <c r="CB35" s="633"/>
      <c r="CC35" s="633"/>
      <c r="CD35" s="633"/>
      <c r="CE35" s="633"/>
      <c r="CF35" s="633"/>
      <c r="CG35" s="633"/>
      <c r="CH35" s="633"/>
      <c r="CI35" s="633"/>
      <c r="CJ35" s="633"/>
      <c r="CK35" s="633"/>
      <c r="CL35" s="633"/>
      <c r="CM35" s="633"/>
      <c r="CN35" s="193"/>
      <c r="CO35" s="632">
        <f t="shared" ref="CO35:CO43" si="3">IF(CQ35="","",CO34+1)</f>
        <v>24</v>
      </c>
      <c r="CP35" s="632"/>
      <c r="CQ35" s="633" t="str">
        <f>IF('各会計、関係団体の財政状況及び健全化判断比率'!BS8="","",'各会計、関係団体の財政状況及び健全化判断比率'!BS8)</f>
        <v>株式会社あぐり窪川</v>
      </c>
      <c r="CR35" s="633"/>
      <c r="CS35" s="633"/>
      <c r="CT35" s="633"/>
      <c r="CU35" s="633"/>
      <c r="CV35" s="633"/>
      <c r="CW35" s="633"/>
      <c r="CX35" s="633"/>
      <c r="CY35" s="633"/>
      <c r="CZ35" s="633"/>
      <c r="DA35" s="633"/>
      <c r="DB35" s="633"/>
      <c r="DC35" s="633"/>
      <c r="DD35" s="633"/>
      <c r="DE35" s="633"/>
      <c r="DF35" s="190"/>
      <c r="DG35" s="634" t="str">
        <f>IF('各会計、関係団体の財政状況及び健全化判断比率'!BR8="","",'各会計、関係団体の財政状況及び健全化判断比率'!BR8)</f>
        <v/>
      </c>
      <c r="DH35" s="634"/>
      <c r="DI35" s="197"/>
      <c r="DJ35" s="165"/>
      <c r="DK35" s="165"/>
      <c r="DL35" s="165"/>
      <c r="DM35" s="165"/>
      <c r="DN35" s="165"/>
      <c r="DO35" s="165"/>
    </row>
    <row r="36" spans="1:119" ht="32.25" customHeight="1" x14ac:dyDescent="0.15">
      <c r="A36" s="166"/>
      <c r="B36" s="192"/>
      <c r="C36" s="632" t="str">
        <f>IF(E36="","",C35+1)</f>
        <v/>
      </c>
      <c r="D36" s="632"/>
      <c r="E36" s="633" t="str">
        <f>IF('各会計、関係団体の財政状況及び健全化判断比率'!B9="","",'各会計、関係団体の財政状況及び健全化判断比率'!B9)</f>
        <v/>
      </c>
      <c r="F36" s="633"/>
      <c r="G36" s="633"/>
      <c r="H36" s="633"/>
      <c r="I36" s="633"/>
      <c r="J36" s="633"/>
      <c r="K36" s="633"/>
      <c r="L36" s="633"/>
      <c r="M36" s="633"/>
      <c r="N36" s="633"/>
      <c r="O36" s="633"/>
      <c r="P36" s="633"/>
      <c r="Q36" s="633"/>
      <c r="R36" s="633"/>
      <c r="S36" s="633"/>
      <c r="T36" s="193"/>
      <c r="U36" s="632">
        <f t="shared" ref="U36:U43" si="4">IF(W36="","",U35+1)</f>
        <v>5</v>
      </c>
      <c r="V36" s="632"/>
      <c r="W36" s="633" t="str">
        <f>IF('各会計、関係団体の財政状況及び健全化判断比率'!B30="","",'各会計、関係団体の財政状況及び健全化判断比率'!B30)</f>
        <v>国民健康保険十和診療所特別会計</v>
      </c>
      <c r="X36" s="633"/>
      <c r="Y36" s="633"/>
      <c r="Z36" s="633"/>
      <c r="AA36" s="633"/>
      <c r="AB36" s="633"/>
      <c r="AC36" s="633"/>
      <c r="AD36" s="633"/>
      <c r="AE36" s="633"/>
      <c r="AF36" s="633"/>
      <c r="AG36" s="633"/>
      <c r="AH36" s="633"/>
      <c r="AI36" s="633"/>
      <c r="AJ36" s="633"/>
      <c r="AK36" s="633"/>
      <c r="AL36" s="193"/>
      <c r="AM36" s="632" t="str">
        <f t="shared" si="0"/>
        <v/>
      </c>
      <c r="AN36" s="632"/>
      <c r="AO36" s="633"/>
      <c r="AP36" s="633"/>
      <c r="AQ36" s="633"/>
      <c r="AR36" s="633"/>
      <c r="AS36" s="633"/>
      <c r="AT36" s="633"/>
      <c r="AU36" s="633"/>
      <c r="AV36" s="633"/>
      <c r="AW36" s="633"/>
      <c r="AX36" s="633"/>
      <c r="AY36" s="633"/>
      <c r="AZ36" s="633"/>
      <c r="BA36" s="633"/>
      <c r="BB36" s="633"/>
      <c r="BC36" s="633"/>
      <c r="BD36" s="193"/>
      <c r="BE36" s="632">
        <f t="shared" si="1"/>
        <v>12</v>
      </c>
      <c r="BF36" s="632"/>
      <c r="BG36" s="633" t="str">
        <f>IF('各会計、関係団体の財政状況及び健全化判断比率'!B37="","",'各会計、関係団体の財政状況及び健全化判断比率'!B37)</f>
        <v>農業集落排水事業特別会計</v>
      </c>
      <c r="BH36" s="633"/>
      <c r="BI36" s="633"/>
      <c r="BJ36" s="633"/>
      <c r="BK36" s="633"/>
      <c r="BL36" s="633"/>
      <c r="BM36" s="633"/>
      <c r="BN36" s="633"/>
      <c r="BO36" s="633"/>
      <c r="BP36" s="633"/>
      <c r="BQ36" s="633"/>
      <c r="BR36" s="633"/>
      <c r="BS36" s="633"/>
      <c r="BT36" s="633"/>
      <c r="BU36" s="633"/>
      <c r="BV36" s="193"/>
      <c r="BW36" s="632">
        <f t="shared" si="2"/>
        <v>15</v>
      </c>
      <c r="BX36" s="632"/>
      <c r="BY36" s="633" t="str">
        <f>IF('各会計、関係団体の財政状況及び健全化判断比率'!B70="","",'各会計、関係団体の財政状況及び健全化判断比率'!B70)</f>
        <v>高知県広域食肉センター事務組合（一般会計）</v>
      </c>
      <c r="BZ36" s="633"/>
      <c r="CA36" s="633"/>
      <c r="CB36" s="633"/>
      <c r="CC36" s="633"/>
      <c r="CD36" s="633"/>
      <c r="CE36" s="633"/>
      <c r="CF36" s="633"/>
      <c r="CG36" s="633"/>
      <c r="CH36" s="633"/>
      <c r="CI36" s="633"/>
      <c r="CJ36" s="633"/>
      <c r="CK36" s="633"/>
      <c r="CL36" s="633"/>
      <c r="CM36" s="633"/>
      <c r="CN36" s="193"/>
      <c r="CO36" s="632">
        <f t="shared" si="3"/>
        <v>25</v>
      </c>
      <c r="CP36" s="632"/>
      <c r="CQ36" s="633" t="str">
        <f>IF('各会計、関係団体の財政状況及び健全化判断比率'!BS9="","",'各会計、関係団体の財政状況及び健全化判断比率'!BS9)</f>
        <v>営農支援センター四万十株式会社</v>
      </c>
      <c r="CR36" s="633"/>
      <c r="CS36" s="633"/>
      <c r="CT36" s="633"/>
      <c r="CU36" s="633"/>
      <c r="CV36" s="633"/>
      <c r="CW36" s="633"/>
      <c r="CX36" s="633"/>
      <c r="CY36" s="633"/>
      <c r="CZ36" s="633"/>
      <c r="DA36" s="633"/>
      <c r="DB36" s="633"/>
      <c r="DC36" s="633"/>
      <c r="DD36" s="633"/>
      <c r="DE36" s="633"/>
      <c r="DF36" s="190"/>
      <c r="DG36" s="634" t="str">
        <f>IF('各会計、関係団体の財政状況及び健全化判断比率'!BR9="","",'各会計、関係団体の財政状況及び健全化判断比率'!BR9)</f>
        <v/>
      </c>
      <c r="DH36" s="634"/>
      <c r="DI36" s="197"/>
      <c r="DJ36" s="165"/>
      <c r="DK36" s="165"/>
      <c r="DL36" s="165"/>
      <c r="DM36" s="165"/>
      <c r="DN36" s="165"/>
      <c r="DO36" s="165"/>
    </row>
    <row r="37" spans="1:119" ht="32.25" customHeight="1" x14ac:dyDescent="0.15">
      <c r="A37" s="166"/>
      <c r="B37" s="192"/>
      <c r="C37" s="632" t="str">
        <f>IF(E37="","",C36+1)</f>
        <v/>
      </c>
      <c r="D37" s="632"/>
      <c r="E37" s="633" t="str">
        <f>IF('各会計、関係団体の財政状況及び健全化判断比率'!B10="","",'各会計、関係団体の財政状況及び健全化判断比率'!B10)</f>
        <v/>
      </c>
      <c r="F37" s="633"/>
      <c r="G37" s="633"/>
      <c r="H37" s="633"/>
      <c r="I37" s="633"/>
      <c r="J37" s="633"/>
      <c r="K37" s="633"/>
      <c r="L37" s="633"/>
      <c r="M37" s="633"/>
      <c r="N37" s="633"/>
      <c r="O37" s="633"/>
      <c r="P37" s="633"/>
      <c r="Q37" s="633"/>
      <c r="R37" s="633"/>
      <c r="S37" s="633"/>
      <c r="T37" s="193"/>
      <c r="U37" s="632">
        <f t="shared" si="4"/>
        <v>6</v>
      </c>
      <c r="V37" s="632"/>
      <c r="W37" s="633" t="str">
        <f>IF('各会計、関係団体の財政状況及び健全化判断比率'!B31="","",'各会計、関係団体の財政状況及び健全化判断比率'!B31)</f>
        <v>大道へき地診療所特別会計</v>
      </c>
      <c r="X37" s="633"/>
      <c r="Y37" s="633"/>
      <c r="Z37" s="633"/>
      <c r="AA37" s="633"/>
      <c r="AB37" s="633"/>
      <c r="AC37" s="633"/>
      <c r="AD37" s="633"/>
      <c r="AE37" s="633"/>
      <c r="AF37" s="633"/>
      <c r="AG37" s="633"/>
      <c r="AH37" s="633"/>
      <c r="AI37" s="633"/>
      <c r="AJ37" s="633"/>
      <c r="AK37" s="633"/>
      <c r="AL37" s="193"/>
      <c r="AM37" s="632" t="str">
        <f t="shared" si="0"/>
        <v/>
      </c>
      <c r="AN37" s="632"/>
      <c r="AO37" s="633"/>
      <c r="AP37" s="633"/>
      <c r="AQ37" s="633"/>
      <c r="AR37" s="633"/>
      <c r="AS37" s="633"/>
      <c r="AT37" s="633"/>
      <c r="AU37" s="633"/>
      <c r="AV37" s="633"/>
      <c r="AW37" s="633"/>
      <c r="AX37" s="633"/>
      <c r="AY37" s="633"/>
      <c r="AZ37" s="633"/>
      <c r="BA37" s="633"/>
      <c r="BB37" s="633"/>
      <c r="BC37" s="633"/>
      <c r="BD37" s="193"/>
      <c r="BE37" s="632" t="str">
        <f t="shared" si="1"/>
        <v/>
      </c>
      <c r="BF37" s="632"/>
      <c r="BG37" s="633"/>
      <c r="BH37" s="633"/>
      <c r="BI37" s="633"/>
      <c r="BJ37" s="633"/>
      <c r="BK37" s="633"/>
      <c r="BL37" s="633"/>
      <c r="BM37" s="633"/>
      <c r="BN37" s="633"/>
      <c r="BO37" s="633"/>
      <c r="BP37" s="633"/>
      <c r="BQ37" s="633"/>
      <c r="BR37" s="633"/>
      <c r="BS37" s="633"/>
      <c r="BT37" s="633"/>
      <c r="BU37" s="633"/>
      <c r="BV37" s="193"/>
      <c r="BW37" s="632">
        <f t="shared" si="2"/>
        <v>16</v>
      </c>
      <c r="BX37" s="632"/>
      <c r="BY37" s="633" t="str">
        <f>IF('各会計、関係団体の財政状況及び健全化判断比率'!B71="","",'各会計、関係団体の財政状況及び健全化判断比率'!B71)</f>
        <v>高知県市町村総合事務組合（一般会計）</v>
      </c>
      <c r="BZ37" s="633"/>
      <c r="CA37" s="633"/>
      <c r="CB37" s="633"/>
      <c r="CC37" s="633"/>
      <c r="CD37" s="633"/>
      <c r="CE37" s="633"/>
      <c r="CF37" s="633"/>
      <c r="CG37" s="633"/>
      <c r="CH37" s="633"/>
      <c r="CI37" s="633"/>
      <c r="CJ37" s="633"/>
      <c r="CK37" s="633"/>
      <c r="CL37" s="633"/>
      <c r="CM37" s="633"/>
      <c r="CN37" s="193"/>
      <c r="CO37" s="632">
        <f t="shared" si="3"/>
        <v>26</v>
      </c>
      <c r="CP37" s="632"/>
      <c r="CQ37" s="633" t="str">
        <f>IF('各会計、関係団体の財政状況及び健全化判断比率'!BS10="","",'各会計、関係団体の財政状況及び健全化判断比率'!BS10)</f>
        <v>四万十町森林組合</v>
      </c>
      <c r="CR37" s="633"/>
      <c r="CS37" s="633"/>
      <c r="CT37" s="633"/>
      <c r="CU37" s="633"/>
      <c r="CV37" s="633"/>
      <c r="CW37" s="633"/>
      <c r="CX37" s="633"/>
      <c r="CY37" s="633"/>
      <c r="CZ37" s="633"/>
      <c r="DA37" s="633"/>
      <c r="DB37" s="633"/>
      <c r="DC37" s="633"/>
      <c r="DD37" s="633"/>
      <c r="DE37" s="633"/>
      <c r="DF37" s="190"/>
      <c r="DG37" s="634" t="str">
        <f>IF('各会計、関係団体の財政状況及び健全化判断比率'!BR10="","",'各会計、関係団体の財政状況及び健全化判断比率'!BR10)</f>
        <v/>
      </c>
      <c r="DH37" s="634"/>
      <c r="DI37" s="197"/>
      <c r="DJ37" s="165"/>
      <c r="DK37" s="165"/>
      <c r="DL37" s="165"/>
      <c r="DM37" s="165"/>
      <c r="DN37" s="165"/>
      <c r="DO37" s="165"/>
    </row>
    <row r="38" spans="1:119" ht="32.25" customHeight="1" x14ac:dyDescent="0.15">
      <c r="A38" s="166"/>
      <c r="B38" s="192"/>
      <c r="C38" s="632" t="str">
        <f t="shared" ref="C38:C43" si="5">IF(E38="","",C37+1)</f>
        <v/>
      </c>
      <c r="D38" s="632"/>
      <c r="E38" s="633" t="str">
        <f>IF('各会計、関係団体の財政状況及び健全化判断比率'!B11="","",'各会計、関係団体の財政状況及び健全化判断比率'!B11)</f>
        <v/>
      </c>
      <c r="F38" s="633"/>
      <c r="G38" s="633"/>
      <c r="H38" s="633"/>
      <c r="I38" s="633"/>
      <c r="J38" s="633"/>
      <c r="K38" s="633"/>
      <c r="L38" s="633"/>
      <c r="M38" s="633"/>
      <c r="N38" s="633"/>
      <c r="O38" s="633"/>
      <c r="P38" s="633"/>
      <c r="Q38" s="633"/>
      <c r="R38" s="633"/>
      <c r="S38" s="633"/>
      <c r="T38" s="193"/>
      <c r="U38" s="632">
        <f t="shared" si="4"/>
        <v>7</v>
      </c>
      <c r="V38" s="632"/>
      <c r="W38" s="633" t="str">
        <f>IF('各会計、関係団体の財政状況及び健全化判断比率'!B32="","",'各会計、関係団体の財政状況及び健全化判断比率'!B32)</f>
        <v>後期高齢者医療事業特別会計</v>
      </c>
      <c r="X38" s="633"/>
      <c r="Y38" s="633"/>
      <c r="Z38" s="633"/>
      <c r="AA38" s="633"/>
      <c r="AB38" s="633"/>
      <c r="AC38" s="633"/>
      <c r="AD38" s="633"/>
      <c r="AE38" s="633"/>
      <c r="AF38" s="633"/>
      <c r="AG38" s="633"/>
      <c r="AH38" s="633"/>
      <c r="AI38" s="633"/>
      <c r="AJ38" s="633"/>
      <c r="AK38" s="633"/>
      <c r="AL38" s="193"/>
      <c r="AM38" s="632" t="str">
        <f t="shared" si="0"/>
        <v/>
      </c>
      <c r="AN38" s="632"/>
      <c r="AO38" s="633"/>
      <c r="AP38" s="633"/>
      <c r="AQ38" s="633"/>
      <c r="AR38" s="633"/>
      <c r="AS38" s="633"/>
      <c r="AT38" s="633"/>
      <c r="AU38" s="633"/>
      <c r="AV38" s="633"/>
      <c r="AW38" s="633"/>
      <c r="AX38" s="633"/>
      <c r="AY38" s="633"/>
      <c r="AZ38" s="633"/>
      <c r="BA38" s="633"/>
      <c r="BB38" s="633"/>
      <c r="BC38" s="633"/>
      <c r="BD38" s="193"/>
      <c r="BE38" s="632" t="str">
        <f t="shared" si="1"/>
        <v/>
      </c>
      <c r="BF38" s="632"/>
      <c r="BG38" s="633"/>
      <c r="BH38" s="633"/>
      <c r="BI38" s="633"/>
      <c r="BJ38" s="633"/>
      <c r="BK38" s="633"/>
      <c r="BL38" s="633"/>
      <c r="BM38" s="633"/>
      <c r="BN38" s="633"/>
      <c r="BO38" s="633"/>
      <c r="BP38" s="633"/>
      <c r="BQ38" s="633"/>
      <c r="BR38" s="633"/>
      <c r="BS38" s="633"/>
      <c r="BT38" s="633"/>
      <c r="BU38" s="633"/>
      <c r="BV38" s="193"/>
      <c r="BW38" s="632">
        <f t="shared" si="2"/>
        <v>17</v>
      </c>
      <c r="BX38" s="632"/>
      <c r="BY38" s="633" t="str">
        <f>IF('各会計、関係団体の財政状況及び健全化判断比率'!B72="","",'各会計、関係団体の財政状況及び健全化判断比率'!B72)</f>
        <v>高知県市町村総合事務組合（交通災害共済事業特別会計）</v>
      </c>
      <c r="BZ38" s="633"/>
      <c r="CA38" s="633"/>
      <c r="CB38" s="633"/>
      <c r="CC38" s="633"/>
      <c r="CD38" s="633"/>
      <c r="CE38" s="633"/>
      <c r="CF38" s="633"/>
      <c r="CG38" s="633"/>
      <c r="CH38" s="633"/>
      <c r="CI38" s="633"/>
      <c r="CJ38" s="633"/>
      <c r="CK38" s="633"/>
      <c r="CL38" s="633"/>
      <c r="CM38" s="633"/>
      <c r="CN38" s="193"/>
      <c r="CO38" s="632" t="str">
        <f t="shared" si="3"/>
        <v/>
      </c>
      <c r="CP38" s="632"/>
      <c r="CQ38" s="633" t="str">
        <f>IF('各会計、関係団体の財政状況及び健全化判断比率'!BS11="","",'各会計、関係団体の財政状況及び健全化判断比率'!BS11)</f>
        <v/>
      </c>
      <c r="CR38" s="633"/>
      <c r="CS38" s="633"/>
      <c r="CT38" s="633"/>
      <c r="CU38" s="633"/>
      <c r="CV38" s="633"/>
      <c r="CW38" s="633"/>
      <c r="CX38" s="633"/>
      <c r="CY38" s="633"/>
      <c r="CZ38" s="633"/>
      <c r="DA38" s="633"/>
      <c r="DB38" s="633"/>
      <c r="DC38" s="633"/>
      <c r="DD38" s="633"/>
      <c r="DE38" s="633"/>
      <c r="DF38" s="190"/>
      <c r="DG38" s="634" t="str">
        <f>IF('各会計、関係団体の財政状況及び健全化判断比率'!BR11="","",'各会計、関係団体の財政状況及び健全化判断比率'!BR11)</f>
        <v/>
      </c>
      <c r="DH38" s="634"/>
      <c r="DI38" s="197"/>
      <c r="DJ38" s="165"/>
      <c r="DK38" s="165"/>
      <c r="DL38" s="165"/>
      <c r="DM38" s="165"/>
      <c r="DN38" s="165"/>
      <c r="DO38" s="165"/>
    </row>
    <row r="39" spans="1:119" ht="32.25" customHeight="1" x14ac:dyDescent="0.15">
      <c r="A39" s="166"/>
      <c r="B39" s="192"/>
      <c r="C39" s="632" t="str">
        <f t="shared" si="5"/>
        <v/>
      </c>
      <c r="D39" s="632"/>
      <c r="E39" s="633" t="str">
        <f>IF('各会計、関係団体の財政状況及び健全化判断比率'!B12="","",'各会計、関係団体の財政状況及び健全化判断比率'!B12)</f>
        <v/>
      </c>
      <c r="F39" s="633"/>
      <c r="G39" s="633"/>
      <c r="H39" s="633"/>
      <c r="I39" s="633"/>
      <c r="J39" s="633"/>
      <c r="K39" s="633"/>
      <c r="L39" s="633"/>
      <c r="M39" s="633"/>
      <c r="N39" s="633"/>
      <c r="O39" s="633"/>
      <c r="P39" s="633"/>
      <c r="Q39" s="633"/>
      <c r="R39" s="633"/>
      <c r="S39" s="633"/>
      <c r="T39" s="193"/>
      <c r="U39" s="632">
        <f t="shared" si="4"/>
        <v>8</v>
      </c>
      <c r="V39" s="632"/>
      <c r="W39" s="633" t="str">
        <f>IF('各会計、関係団体の財政状況及び健全化判断比率'!B33="","",'各会計、関係団体の財政状況及び健全化判断比率'!B33)</f>
        <v>介護保険事業特別会計</v>
      </c>
      <c r="X39" s="633"/>
      <c r="Y39" s="633"/>
      <c r="Z39" s="633"/>
      <c r="AA39" s="633"/>
      <c r="AB39" s="633"/>
      <c r="AC39" s="633"/>
      <c r="AD39" s="633"/>
      <c r="AE39" s="633"/>
      <c r="AF39" s="633"/>
      <c r="AG39" s="633"/>
      <c r="AH39" s="633"/>
      <c r="AI39" s="633"/>
      <c r="AJ39" s="633"/>
      <c r="AK39" s="633"/>
      <c r="AL39" s="193"/>
      <c r="AM39" s="632" t="str">
        <f t="shared" si="0"/>
        <v/>
      </c>
      <c r="AN39" s="632"/>
      <c r="AO39" s="633"/>
      <c r="AP39" s="633"/>
      <c r="AQ39" s="633"/>
      <c r="AR39" s="633"/>
      <c r="AS39" s="633"/>
      <c r="AT39" s="633"/>
      <c r="AU39" s="633"/>
      <c r="AV39" s="633"/>
      <c r="AW39" s="633"/>
      <c r="AX39" s="633"/>
      <c r="AY39" s="633"/>
      <c r="AZ39" s="633"/>
      <c r="BA39" s="633"/>
      <c r="BB39" s="633"/>
      <c r="BC39" s="633"/>
      <c r="BD39" s="193"/>
      <c r="BE39" s="632" t="str">
        <f t="shared" si="1"/>
        <v/>
      </c>
      <c r="BF39" s="632"/>
      <c r="BG39" s="633"/>
      <c r="BH39" s="633"/>
      <c r="BI39" s="633"/>
      <c r="BJ39" s="633"/>
      <c r="BK39" s="633"/>
      <c r="BL39" s="633"/>
      <c r="BM39" s="633"/>
      <c r="BN39" s="633"/>
      <c r="BO39" s="633"/>
      <c r="BP39" s="633"/>
      <c r="BQ39" s="633"/>
      <c r="BR39" s="633"/>
      <c r="BS39" s="633"/>
      <c r="BT39" s="633"/>
      <c r="BU39" s="633"/>
      <c r="BV39" s="193"/>
      <c r="BW39" s="632">
        <f t="shared" si="2"/>
        <v>18</v>
      </c>
      <c r="BX39" s="632"/>
      <c r="BY39" s="633" t="str">
        <f>IF('各会計、関係団体の財政状況及び健全化判断比率'!B73="","",'各会計、関係団体の財政状況及び健全化判断比率'!B73)</f>
        <v>高幡広域市町村圏事務組合（一般会計）</v>
      </c>
      <c r="BZ39" s="633"/>
      <c r="CA39" s="633"/>
      <c r="CB39" s="633"/>
      <c r="CC39" s="633"/>
      <c r="CD39" s="633"/>
      <c r="CE39" s="633"/>
      <c r="CF39" s="633"/>
      <c r="CG39" s="633"/>
      <c r="CH39" s="633"/>
      <c r="CI39" s="633"/>
      <c r="CJ39" s="633"/>
      <c r="CK39" s="633"/>
      <c r="CL39" s="633"/>
      <c r="CM39" s="633"/>
      <c r="CN39" s="193"/>
      <c r="CO39" s="632" t="str">
        <f t="shared" si="3"/>
        <v/>
      </c>
      <c r="CP39" s="632"/>
      <c r="CQ39" s="633" t="str">
        <f>IF('各会計、関係団体の財政状況及び健全化判断比率'!BS12="","",'各会計、関係団体の財政状況及び健全化判断比率'!BS12)</f>
        <v/>
      </c>
      <c r="CR39" s="633"/>
      <c r="CS39" s="633"/>
      <c r="CT39" s="633"/>
      <c r="CU39" s="633"/>
      <c r="CV39" s="633"/>
      <c r="CW39" s="633"/>
      <c r="CX39" s="633"/>
      <c r="CY39" s="633"/>
      <c r="CZ39" s="633"/>
      <c r="DA39" s="633"/>
      <c r="DB39" s="633"/>
      <c r="DC39" s="633"/>
      <c r="DD39" s="633"/>
      <c r="DE39" s="633"/>
      <c r="DF39" s="190"/>
      <c r="DG39" s="634" t="str">
        <f>IF('各会計、関係団体の財政状況及び健全化判断比率'!BR12="","",'各会計、関係団体の財政状況及び健全化判断比率'!BR12)</f>
        <v/>
      </c>
      <c r="DH39" s="634"/>
      <c r="DI39" s="197"/>
      <c r="DJ39" s="165"/>
      <c r="DK39" s="165"/>
      <c r="DL39" s="165"/>
      <c r="DM39" s="165"/>
      <c r="DN39" s="165"/>
      <c r="DO39" s="165"/>
    </row>
    <row r="40" spans="1:119" ht="32.25" customHeight="1" x14ac:dyDescent="0.15">
      <c r="A40" s="166"/>
      <c r="B40" s="192"/>
      <c r="C40" s="632" t="str">
        <f t="shared" si="5"/>
        <v/>
      </c>
      <c r="D40" s="632"/>
      <c r="E40" s="633" t="str">
        <f>IF('各会計、関係団体の財政状況及び健全化判断比率'!B13="","",'各会計、関係団体の財政状況及び健全化判断比率'!B13)</f>
        <v/>
      </c>
      <c r="F40" s="633"/>
      <c r="G40" s="633"/>
      <c r="H40" s="633"/>
      <c r="I40" s="633"/>
      <c r="J40" s="633"/>
      <c r="K40" s="633"/>
      <c r="L40" s="633"/>
      <c r="M40" s="633"/>
      <c r="N40" s="633"/>
      <c r="O40" s="633"/>
      <c r="P40" s="633"/>
      <c r="Q40" s="633"/>
      <c r="R40" s="633"/>
      <c r="S40" s="633"/>
      <c r="T40" s="193"/>
      <c r="U40" s="632" t="str">
        <f t="shared" si="4"/>
        <v/>
      </c>
      <c r="V40" s="632"/>
      <c r="W40" s="633"/>
      <c r="X40" s="633"/>
      <c r="Y40" s="633"/>
      <c r="Z40" s="633"/>
      <c r="AA40" s="633"/>
      <c r="AB40" s="633"/>
      <c r="AC40" s="633"/>
      <c r="AD40" s="633"/>
      <c r="AE40" s="633"/>
      <c r="AF40" s="633"/>
      <c r="AG40" s="633"/>
      <c r="AH40" s="633"/>
      <c r="AI40" s="633"/>
      <c r="AJ40" s="633"/>
      <c r="AK40" s="633"/>
      <c r="AL40" s="193"/>
      <c r="AM40" s="632" t="str">
        <f t="shared" si="0"/>
        <v/>
      </c>
      <c r="AN40" s="632"/>
      <c r="AO40" s="633"/>
      <c r="AP40" s="633"/>
      <c r="AQ40" s="633"/>
      <c r="AR40" s="633"/>
      <c r="AS40" s="633"/>
      <c r="AT40" s="633"/>
      <c r="AU40" s="633"/>
      <c r="AV40" s="633"/>
      <c r="AW40" s="633"/>
      <c r="AX40" s="633"/>
      <c r="AY40" s="633"/>
      <c r="AZ40" s="633"/>
      <c r="BA40" s="633"/>
      <c r="BB40" s="633"/>
      <c r="BC40" s="633"/>
      <c r="BD40" s="193"/>
      <c r="BE40" s="632" t="str">
        <f t="shared" si="1"/>
        <v/>
      </c>
      <c r="BF40" s="632"/>
      <c r="BG40" s="633"/>
      <c r="BH40" s="633"/>
      <c r="BI40" s="633"/>
      <c r="BJ40" s="633"/>
      <c r="BK40" s="633"/>
      <c r="BL40" s="633"/>
      <c r="BM40" s="633"/>
      <c r="BN40" s="633"/>
      <c r="BO40" s="633"/>
      <c r="BP40" s="633"/>
      <c r="BQ40" s="633"/>
      <c r="BR40" s="633"/>
      <c r="BS40" s="633"/>
      <c r="BT40" s="633"/>
      <c r="BU40" s="633"/>
      <c r="BV40" s="193"/>
      <c r="BW40" s="632">
        <f t="shared" si="2"/>
        <v>19</v>
      </c>
      <c r="BX40" s="632"/>
      <c r="BY40" s="633" t="str">
        <f>IF('各会計、関係団体の財政状況及び健全化判断比率'!B74="","",'各会計、関係団体の財政状況及び健全化判断比率'!B74)</f>
        <v>高幡広域市町村圏事務組合（滞納整理事業特別会計）</v>
      </c>
      <c r="BZ40" s="633"/>
      <c r="CA40" s="633"/>
      <c r="CB40" s="633"/>
      <c r="CC40" s="633"/>
      <c r="CD40" s="633"/>
      <c r="CE40" s="633"/>
      <c r="CF40" s="633"/>
      <c r="CG40" s="633"/>
      <c r="CH40" s="633"/>
      <c r="CI40" s="633"/>
      <c r="CJ40" s="633"/>
      <c r="CK40" s="633"/>
      <c r="CL40" s="633"/>
      <c r="CM40" s="633"/>
      <c r="CN40" s="193"/>
      <c r="CO40" s="632" t="str">
        <f t="shared" si="3"/>
        <v/>
      </c>
      <c r="CP40" s="632"/>
      <c r="CQ40" s="633" t="str">
        <f>IF('各会計、関係団体の財政状況及び健全化判断比率'!BS13="","",'各会計、関係団体の財政状況及び健全化判断比率'!BS13)</f>
        <v/>
      </c>
      <c r="CR40" s="633"/>
      <c r="CS40" s="633"/>
      <c r="CT40" s="633"/>
      <c r="CU40" s="633"/>
      <c r="CV40" s="633"/>
      <c r="CW40" s="633"/>
      <c r="CX40" s="633"/>
      <c r="CY40" s="633"/>
      <c r="CZ40" s="633"/>
      <c r="DA40" s="633"/>
      <c r="DB40" s="633"/>
      <c r="DC40" s="633"/>
      <c r="DD40" s="633"/>
      <c r="DE40" s="633"/>
      <c r="DF40" s="190"/>
      <c r="DG40" s="634" t="str">
        <f>IF('各会計、関係団体の財政状況及び健全化判断比率'!BR13="","",'各会計、関係団体の財政状況及び健全化判断比率'!BR13)</f>
        <v/>
      </c>
      <c r="DH40" s="634"/>
      <c r="DI40" s="197"/>
      <c r="DJ40" s="165"/>
      <c r="DK40" s="165"/>
      <c r="DL40" s="165"/>
      <c r="DM40" s="165"/>
      <c r="DN40" s="165"/>
      <c r="DO40" s="165"/>
    </row>
    <row r="41" spans="1:119" ht="32.25" customHeight="1" x14ac:dyDescent="0.15">
      <c r="A41" s="166"/>
      <c r="B41" s="192"/>
      <c r="C41" s="632" t="str">
        <f t="shared" si="5"/>
        <v/>
      </c>
      <c r="D41" s="632"/>
      <c r="E41" s="633" t="str">
        <f>IF('各会計、関係団体の財政状況及び健全化判断比率'!B14="","",'各会計、関係団体の財政状況及び健全化判断比率'!B14)</f>
        <v/>
      </c>
      <c r="F41" s="633"/>
      <c r="G41" s="633"/>
      <c r="H41" s="633"/>
      <c r="I41" s="633"/>
      <c r="J41" s="633"/>
      <c r="K41" s="633"/>
      <c r="L41" s="633"/>
      <c r="M41" s="633"/>
      <c r="N41" s="633"/>
      <c r="O41" s="633"/>
      <c r="P41" s="633"/>
      <c r="Q41" s="633"/>
      <c r="R41" s="633"/>
      <c r="S41" s="633"/>
      <c r="T41" s="193"/>
      <c r="U41" s="632" t="str">
        <f t="shared" si="4"/>
        <v/>
      </c>
      <c r="V41" s="632"/>
      <c r="W41" s="633"/>
      <c r="X41" s="633"/>
      <c r="Y41" s="633"/>
      <c r="Z41" s="633"/>
      <c r="AA41" s="633"/>
      <c r="AB41" s="633"/>
      <c r="AC41" s="633"/>
      <c r="AD41" s="633"/>
      <c r="AE41" s="633"/>
      <c r="AF41" s="633"/>
      <c r="AG41" s="633"/>
      <c r="AH41" s="633"/>
      <c r="AI41" s="633"/>
      <c r="AJ41" s="633"/>
      <c r="AK41" s="633"/>
      <c r="AL41" s="193"/>
      <c r="AM41" s="632" t="str">
        <f t="shared" si="0"/>
        <v/>
      </c>
      <c r="AN41" s="632"/>
      <c r="AO41" s="633"/>
      <c r="AP41" s="633"/>
      <c r="AQ41" s="633"/>
      <c r="AR41" s="633"/>
      <c r="AS41" s="633"/>
      <c r="AT41" s="633"/>
      <c r="AU41" s="633"/>
      <c r="AV41" s="633"/>
      <c r="AW41" s="633"/>
      <c r="AX41" s="633"/>
      <c r="AY41" s="633"/>
      <c r="AZ41" s="633"/>
      <c r="BA41" s="633"/>
      <c r="BB41" s="633"/>
      <c r="BC41" s="633"/>
      <c r="BD41" s="193"/>
      <c r="BE41" s="632" t="str">
        <f t="shared" si="1"/>
        <v/>
      </c>
      <c r="BF41" s="632"/>
      <c r="BG41" s="633"/>
      <c r="BH41" s="633"/>
      <c r="BI41" s="633"/>
      <c r="BJ41" s="633"/>
      <c r="BK41" s="633"/>
      <c r="BL41" s="633"/>
      <c r="BM41" s="633"/>
      <c r="BN41" s="633"/>
      <c r="BO41" s="633"/>
      <c r="BP41" s="633"/>
      <c r="BQ41" s="633"/>
      <c r="BR41" s="633"/>
      <c r="BS41" s="633"/>
      <c r="BT41" s="633"/>
      <c r="BU41" s="633"/>
      <c r="BV41" s="193"/>
      <c r="BW41" s="632">
        <f t="shared" si="2"/>
        <v>20</v>
      </c>
      <c r="BX41" s="632"/>
      <c r="BY41" s="633" t="str">
        <f>IF('各会計、関係団体の財政状況及び健全化判断比率'!B75="","",'各会計、関係団体の財政状況及び健全化判断比率'!B75)</f>
        <v>高幡障害者支援施設組合（一般会計）</v>
      </c>
      <c r="BZ41" s="633"/>
      <c r="CA41" s="633"/>
      <c r="CB41" s="633"/>
      <c r="CC41" s="633"/>
      <c r="CD41" s="633"/>
      <c r="CE41" s="633"/>
      <c r="CF41" s="633"/>
      <c r="CG41" s="633"/>
      <c r="CH41" s="633"/>
      <c r="CI41" s="633"/>
      <c r="CJ41" s="633"/>
      <c r="CK41" s="633"/>
      <c r="CL41" s="633"/>
      <c r="CM41" s="633"/>
      <c r="CN41" s="193"/>
      <c r="CO41" s="632" t="str">
        <f t="shared" si="3"/>
        <v/>
      </c>
      <c r="CP41" s="632"/>
      <c r="CQ41" s="633" t="str">
        <f>IF('各会計、関係団体の財政状況及び健全化判断比率'!BS14="","",'各会計、関係団体の財政状況及び健全化判断比率'!BS14)</f>
        <v/>
      </c>
      <c r="CR41" s="633"/>
      <c r="CS41" s="633"/>
      <c r="CT41" s="633"/>
      <c r="CU41" s="633"/>
      <c r="CV41" s="633"/>
      <c r="CW41" s="633"/>
      <c r="CX41" s="633"/>
      <c r="CY41" s="633"/>
      <c r="CZ41" s="633"/>
      <c r="DA41" s="633"/>
      <c r="DB41" s="633"/>
      <c r="DC41" s="633"/>
      <c r="DD41" s="633"/>
      <c r="DE41" s="633"/>
      <c r="DF41" s="190"/>
      <c r="DG41" s="634" t="str">
        <f>IF('各会計、関係団体の財政状況及び健全化判断比率'!BR14="","",'各会計、関係団体の財政状況及び健全化判断比率'!BR14)</f>
        <v/>
      </c>
      <c r="DH41" s="634"/>
      <c r="DI41" s="197"/>
      <c r="DJ41" s="165"/>
      <c r="DK41" s="165"/>
      <c r="DL41" s="165"/>
      <c r="DM41" s="165"/>
      <c r="DN41" s="165"/>
      <c r="DO41" s="165"/>
    </row>
    <row r="42" spans="1:119" ht="32.25" customHeight="1" x14ac:dyDescent="0.15">
      <c r="A42" s="165"/>
      <c r="B42" s="192"/>
      <c r="C42" s="632" t="str">
        <f t="shared" si="5"/>
        <v/>
      </c>
      <c r="D42" s="632"/>
      <c r="E42" s="633" t="str">
        <f>IF('各会計、関係団体の財政状況及び健全化判断比率'!B15="","",'各会計、関係団体の財政状況及び健全化判断比率'!B15)</f>
        <v/>
      </c>
      <c r="F42" s="633"/>
      <c r="G42" s="633"/>
      <c r="H42" s="633"/>
      <c r="I42" s="633"/>
      <c r="J42" s="633"/>
      <c r="K42" s="633"/>
      <c r="L42" s="633"/>
      <c r="M42" s="633"/>
      <c r="N42" s="633"/>
      <c r="O42" s="633"/>
      <c r="P42" s="633"/>
      <c r="Q42" s="633"/>
      <c r="R42" s="633"/>
      <c r="S42" s="633"/>
      <c r="T42" s="193"/>
      <c r="U42" s="632" t="str">
        <f t="shared" si="4"/>
        <v/>
      </c>
      <c r="V42" s="632"/>
      <c r="W42" s="633"/>
      <c r="X42" s="633"/>
      <c r="Y42" s="633"/>
      <c r="Z42" s="633"/>
      <c r="AA42" s="633"/>
      <c r="AB42" s="633"/>
      <c r="AC42" s="633"/>
      <c r="AD42" s="633"/>
      <c r="AE42" s="633"/>
      <c r="AF42" s="633"/>
      <c r="AG42" s="633"/>
      <c r="AH42" s="633"/>
      <c r="AI42" s="633"/>
      <c r="AJ42" s="633"/>
      <c r="AK42" s="633"/>
      <c r="AL42" s="193"/>
      <c r="AM42" s="632" t="str">
        <f t="shared" si="0"/>
        <v/>
      </c>
      <c r="AN42" s="632"/>
      <c r="AO42" s="633"/>
      <c r="AP42" s="633"/>
      <c r="AQ42" s="633"/>
      <c r="AR42" s="633"/>
      <c r="AS42" s="633"/>
      <c r="AT42" s="633"/>
      <c r="AU42" s="633"/>
      <c r="AV42" s="633"/>
      <c r="AW42" s="633"/>
      <c r="AX42" s="633"/>
      <c r="AY42" s="633"/>
      <c r="AZ42" s="633"/>
      <c r="BA42" s="633"/>
      <c r="BB42" s="633"/>
      <c r="BC42" s="633"/>
      <c r="BD42" s="193"/>
      <c r="BE42" s="632" t="str">
        <f t="shared" si="1"/>
        <v/>
      </c>
      <c r="BF42" s="632"/>
      <c r="BG42" s="633"/>
      <c r="BH42" s="633"/>
      <c r="BI42" s="633"/>
      <c r="BJ42" s="633"/>
      <c r="BK42" s="633"/>
      <c r="BL42" s="633"/>
      <c r="BM42" s="633"/>
      <c r="BN42" s="633"/>
      <c r="BO42" s="633"/>
      <c r="BP42" s="633"/>
      <c r="BQ42" s="633"/>
      <c r="BR42" s="633"/>
      <c r="BS42" s="633"/>
      <c r="BT42" s="633"/>
      <c r="BU42" s="633"/>
      <c r="BV42" s="193"/>
      <c r="BW42" s="632">
        <f t="shared" si="2"/>
        <v>21</v>
      </c>
      <c r="BX42" s="632"/>
      <c r="BY42" s="633" t="str">
        <f>IF('各会計、関係団体の財政状況及び健全化判断比率'!B76="","",'各会計、関係団体の財政状況及び健全化判断比率'!B76)</f>
        <v>高幡西部特別養護老人ホーム組合（窪川荘会計）</v>
      </c>
      <c r="BZ42" s="633"/>
      <c r="CA42" s="633"/>
      <c r="CB42" s="633"/>
      <c r="CC42" s="633"/>
      <c r="CD42" s="633"/>
      <c r="CE42" s="633"/>
      <c r="CF42" s="633"/>
      <c r="CG42" s="633"/>
      <c r="CH42" s="633"/>
      <c r="CI42" s="633"/>
      <c r="CJ42" s="633"/>
      <c r="CK42" s="633"/>
      <c r="CL42" s="633"/>
      <c r="CM42" s="633"/>
      <c r="CN42" s="193"/>
      <c r="CO42" s="632" t="str">
        <f t="shared" si="3"/>
        <v/>
      </c>
      <c r="CP42" s="632"/>
      <c r="CQ42" s="633" t="str">
        <f>IF('各会計、関係団体の財政状況及び健全化判断比率'!BS15="","",'各会計、関係団体の財政状況及び健全化判断比率'!BS15)</f>
        <v/>
      </c>
      <c r="CR42" s="633"/>
      <c r="CS42" s="633"/>
      <c r="CT42" s="633"/>
      <c r="CU42" s="633"/>
      <c r="CV42" s="633"/>
      <c r="CW42" s="633"/>
      <c r="CX42" s="633"/>
      <c r="CY42" s="633"/>
      <c r="CZ42" s="633"/>
      <c r="DA42" s="633"/>
      <c r="DB42" s="633"/>
      <c r="DC42" s="633"/>
      <c r="DD42" s="633"/>
      <c r="DE42" s="633"/>
      <c r="DF42" s="190"/>
      <c r="DG42" s="634" t="str">
        <f>IF('各会計、関係団体の財政状況及び健全化判断比率'!BR15="","",'各会計、関係団体の財政状況及び健全化判断比率'!BR15)</f>
        <v/>
      </c>
      <c r="DH42" s="634"/>
      <c r="DI42" s="197"/>
      <c r="DJ42" s="165"/>
      <c r="DK42" s="165"/>
      <c r="DL42" s="165"/>
      <c r="DM42" s="165"/>
      <c r="DN42" s="165"/>
      <c r="DO42" s="165"/>
    </row>
    <row r="43" spans="1:119" ht="32.25" customHeight="1" x14ac:dyDescent="0.15">
      <c r="A43" s="165"/>
      <c r="B43" s="192"/>
      <c r="C43" s="632" t="str">
        <f t="shared" si="5"/>
        <v/>
      </c>
      <c r="D43" s="632"/>
      <c r="E43" s="633" t="str">
        <f>IF('各会計、関係団体の財政状況及び健全化判断比率'!B16="","",'各会計、関係団体の財政状況及び健全化判断比率'!B16)</f>
        <v/>
      </c>
      <c r="F43" s="633"/>
      <c r="G43" s="633"/>
      <c r="H43" s="633"/>
      <c r="I43" s="633"/>
      <c r="J43" s="633"/>
      <c r="K43" s="633"/>
      <c r="L43" s="633"/>
      <c r="M43" s="633"/>
      <c r="N43" s="633"/>
      <c r="O43" s="633"/>
      <c r="P43" s="633"/>
      <c r="Q43" s="633"/>
      <c r="R43" s="633"/>
      <c r="S43" s="633"/>
      <c r="T43" s="193"/>
      <c r="U43" s="632" t="str">
        <f t="shared" si="4"/>
        <v/>
      </c>
      <c r="V43" s="632"/>
      <c r="W43" s="633"/>
      <c r="X43" s="633"/>
      <c r="Y43" s="633"/>
      <c r="Z43" s="633"/>
      <c r="AA43" s="633"/>
      <c r="AB43" s="633"/>
      <c r="AC43" s="633"/>
      <c r="AD43" s="633"/>
      <c r="AE43" s="633"/>
      <c r="AF43" s="633"/>
      <c r="AG43" s="633"/>
      <c r="AH43" s="633"/>
      <c r="AI43" s="633"/>
      <c r="AJ43" s="633"/>
      <c r="AK43" s="633"/>
      <c r="AL43" s="193"/>
      <c r="AM43" s="632" t="str">
        <f t="shared" si="0"/>
        <v/>
      </c>
      <c r="AN43" s="632"/>
      <c r="AO43" s="633"/>
      <c r="AP43" s="633"/>
      <c r="AQ43" s="633"/>
      <c r="AR43" s="633"/>
      <c r="AS43" s="633"/>
      <c r="AT43" s="633"/>
      <c r="AU43" s="633"/>
      <c r="AV43" s="633"/>
      <c r="AW43" s="633"/>
      <c r="AX43" s="633"/>
      <c r="AY43" s="633"/>
      <c r="AZ43" s="633"/>
      <c r="BA43" s="633"/>
      <c r="BB43" s="633"/>
      <c r="BC43" s="633"/>
      <c r="BD43" s="193"/>
      <c r="BE43" s="632" t="str">
        <f t="shared" si="1"/>
        <v/>
      </c>
      <c r="BF43" s="632"/>
      <c r="BG43" s="633"/>
      <c r="BH43" s="633"/>
      <c r="BI43" s="633"/>
      <c r="BJ43" s="633"/>
      <c r="BK43" s="633"/>
      <c r="BL43" s="633"/>
      <c r="BM43" s="633"/>
      <c r="BN43" s="633"/>
      <c r="BO43" s="633"/>
      <c r="BP43" s="633"/>
      <c r="BQ43" s="633"/>
      <c r="BR43" s="633"/>
      <c r="BS43" s="633"/>
      <c r="BT43" s="633"/>
      <c r="BU43" s="633"/>
      <c r="BV43" s="193"/>
      <c r="BW43" s="632">
        <f t="shared" si="2"/>
        <v>22</v>
      </c>
      <c r="BX43" s="632"/>
      <c r="BY43" s="633" t="str">
        <f>IF('各会計、関係団体の財政状況及び健全化判断比率'!B77="","",'各会計、関係団体の財政状況及び健全化判断比率'!B77)</f>
        <v>高幡西部特別養護老人ホーム組合（四万十荘会計）</v>
      </c>
      <c r="BZ43" s="633"/>
      <c r="CA43" s="633"/>
      <c r="CB43" s="633"/>
      <c r="CC43" s="633"/>
      <c r="CD43" s="633"/>
      <c r="CE43" s="633"/>
      <c r="CF43" s="633"/>
      <c r="CG43" s="633"/>
      <c r="CH43" s="633"/>
      <c r="CI43" s="633"/>
      <c r="CJ43" s="633"/>
      <c r="CK43" s="633"/>
      <c r="CL43" s="633"/>
      <c r="CM43" s="633"/>
      <c r="CN43" s="193"/>
      <c r="CO43" s="632" t="str">
        <f t="shared" si="3"/>
        <v/>
      </c>
      <c r="CP43" s="632"/>
      <c r="CQ43" s="633" t="str">
        <f>IF('各会計、関係団体の財政状況及び健全化判断比率'!BS16="","",'各会計、関係団体の財政状況及び健全化判断比率'!BS16)</f>
        <v/>
      </c>
      <c r="CR43" s="633"/>
      <c r="CS43" s="633"/>
      <c r="CT43" s="633"/>
      <c r="CU43" s="633"/>
      <c r="CV43" s="633"/>
      <c r="CW43" s="633"/>
      <c r="CX43" s="633"/>
      <c r="CY43" s="633"/>
      <c r="CZ43" s="633"/>
      <c r="DA43" s="633"/>
      <c r="DB43" s="633"/>
      <c r="DC43" s="633"/>
      <c r="DD43" s="633"/>
      <c r="DE43" s="633"/>
      <c r="DF43" s="190"/>
      <c r="DG43" s="634" t="str">
        <f>IF('各会計、関係団体の財政状況及び健全化判断比率'!BR16="","",'各会計、関係団体の財政状況及び健全化判断比率'!BR16)</f>
        <v/>
      </c>
      <c r="DH43" s="634"/>
      <c r="DI43" s="197"/>
      <c r="DJ43" s="165"/>
      <c r="DK43" s="165"/>
      <c r="DL43" s="165"/>
      <c r="DM43" s="165"/>
      <c r="DN43" s="165"/>
      <c r="DO43" s="165"/>
    </row>
    <row r="44" spans="1:119" ht="13.5" customHeight="1" thickBot="1" x14ac:dyDescent="0.2">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x14ac:dyDescent="0.15">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x14ac:dyDescent="0.15">
      <c r="B46" s="165" t="s">
        <v>202</v>
      </c>
      <c r="C46" s="165"/>
      <c r="D46" s="165"/>
      <c r="E46" s="165" t="s">
        <v>203</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x14ac:dyDescent="0.15">
      <c r="B47" s="165"/>
      <c r="C47" s="165"/>
      <c r="D47" s="165"/>
      <c r="E47" s="165" t="s">
        <v>204</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x14ac:dyDescent="0.15">
      <c r="B48" s="165"/>
      <c r="C48" s="165"/>
      <c r="D48" s="165"/>
      <c r="E48" s="165" t="s">
        <v>205</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x14ac:dyDescent="0.15">
      <c r="E49" s="201" t="s">
        <v>206</v>
      </c>
    </row>
    <row r="50" spans="5:5" x14ac:dyDescent="0.15">
      <c r="E50" s="167" t="s">
        <v>207</v>
      </c>
    </row>
    <row r="51" spans="5:5" x14ac:dyDescent="0.15">
      <c r="E51" s="167" t="s">
        <v>208</v>
      </c>
    </row>
    <row r="52" spans="5:5" x14ac:dyDescent="0.15">
      <c r="E52" s="167" t="s">
        <v>209</v>
      </c>
    </row>
    <row r="53" spans="5:5" x14ac:dyDescent="0.15">
      <c r="E53" s="167" t="s">
        <v>210</v>
      </c>
    </row>
    <row r="54" spans="5:5" x14ac:dyDescent="0.15"/>
    <row r="55" spans="5:5" x14ac:dyDescent="0.15"/>
    <row r="56" spans="5:5" x14ac:dyDescent="0.15"/>
    <row r="57" spans="5:5" hidden="1" x14ac:dyDescent="0.15"/>
    <row r="58" spans="5:5" hidden="1" x14ac:dyDescent="0.15"/>
    <row r="59" spans="5:5" hidden="1" x14ac:dyDescent="0.15"/>
  </sheetData>
  <sheetProtection algorithmName="SHA-512" hashValue="zCFiI6oNC5XmiJereJQhg6ZRy6MaBchOjNP9f3BVmJAdgxJZHvhPLekKh+IHuSW21B69pbHA38uFi/oxwKqxBg==" saltValue="HiX60Qcr0LRoSD+pm7aEJ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x14ac:dyDescent="0.15"/>
  <cols>
    <col min="1" max="95" width="1.625" style="205" customWidth="1"/>
    <col min="96" max="133" width="1.625" style="221" customWidth="1"/>
    <col min="134" max="143" width="1.625" style="205" customWidth="1"/>
    <col min="144" max="16384" width="0" style="205" hidden="1"/>
  </cols>
  <sheetData>
    <row r="1" spans="2:143" ht="22.5" customHeight="1" thickBot="1" x14ac:dyDescent="0.2">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635" t="s">
        <v>211</v>
      </c>
      <c r="DI1" s="636"/>
      <c r="DJ1" s="636"/>
      <c r="DK1" s="636"/>
      <c r="DL1" s="636"/>
      <c r="DM1" s="636"/>
      <c r="DN1" s="637"/>
      <c r="DO1" s="205"/>
      <c r="DP1" s="635" t="s">
        <v>212</v>
      </c>
      <c r="DQ1" s="636"/>
      <c r="DR1" s="636"/>
      <c r="DS1" s="636"/>
      <c r="DT1" s="636"/>
      <c r="DU1" s="636"/>
      <c r="DV1" s="636"/>
      <c r="DW1" s="636"/>
      <c r="DX1" s="636"/>
      <c r="DY1" s="636"/>
      <c r="DZ1" s="636"/>
      <c r="EA1" s="636"/>
      <c r="EB1" s="636"/>
      <c r="EC1" s="637"/>
      <c r="ED1" s="203"/>
      <c r="EE1" s="203"/>
      <c r="EF1" s="203"/>
      <c r="EG1" s="203"/>
      <c r="EH1" s="203"/>
      <c r="EI1" s="203"/>
      <c r="EJ1" s="203"/>
      <c r="EK1" s="203"/>
      <c r="EL1" s="203"/>
      <c r="EM1" s="203"/>
    </row>
    <row r="2" spans="2:143" ht="22.5" customHeight="1" x14ac:dyDescent="0.15">
      <c r="B2" s="206" t="s">
        <v>213</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x14ac:dyDescent="0.15">
      <c r="B3" s="638" t="s">
        <v>214</v>
      </c>
      <c r="C3" s="639"/>
      <c r="D3" s="639"/>
      <c r="E3" s="639"/>
      <c r="F3" s="639"/>
      <c r="G3" s="639"/>
      <c r="H3" s="639"/>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I3" s="639"/>
      <c r="AJ3" s="639"/>
      <c r="AK3" s="639"/>
      <c r="AL3" s="639"/>
      <c r="AM3" s="639"/>
      <c r="AN3" s="639"/>
      <c r="AO3" s="639"/>
      <c r="AP3" s="638" t="s">
        <v>215</v>
      </c>
      <c r="AQ3" s="639"/>
      <c r="AR3" s="639"/>
      <c r="AS3" s="639"/>
      <c r="AT3" s="639"/>
      <c r="AU3" s="639"/>
      <c r="AV3" s="639"/>
      <c r="AW3" s="639"/>
      <c r="AX3" s="639"/>
      <c r="AY3" s="639"/>
      <c r="AZ3" s="639"/>
      <c r="BA3" s="639"/>
      <c r="BB3" s="639"/>
      <c r="BC3" s="639"/>
      <c r="BD3" s="639"/>
      <c r="BE3" s="639"/>
      <c r="BF3" s="639"/>
      <c r="BG3" s="639"/>
      <c r="BH3" s="639"/>
      <c r="BI3" s="639"/>
      <c r="BJ3" s="639"/>
      <c r="BK3" s="639"/>
      <c r="BL3" s="639"/>
      <c r="BM3" s="639"/>
      <c r="BN3" s="639"/>
      <c r="BO3" s="639"/>
      <c r="BP3" s="639"/>
      <c r="BQ3" s="639"/>
      <c r="BR3" s="639"/>
      <c r="BS3" s="639"/>
      <c r="BT3" s="639"/>
      <c r="BU3" s="639"/>
      <c r="BV3" s="639"/>
      <c r="BW3" s="639"/>
      <c r="BX3" s="639"/>
      <c r="BY3" s="639"/>
      <c r="BZ3" s="639"/>
      <c r="CA3" s="639"/>
      <c r="CB3" s="640"/>
      <c r="CD3" s="641" t="s">
        <v>216</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38" t="s">
        <v>1</v>
      </c>
      <c r="C4" s="639"/>
      <c r="D4" s="639"/>
      <c r="E4" s="639"/>
      <c r="F4" s="639"/>
      <c r="G4" s="639"/>
      <c r="H4" s="639"/>
      <c r="I4" s="639"/>
      <c r="J4" s="639"/>
      <c r="K4" s="639"/>
      <c r="L4" s="639"/>
      <c r="M4" s="639"/>
      <c r="N4" s="639"/>
      <c r="O4" s="639"/>
      <c r="P4" s="639"/>
      <c r="Q4" s="640"/>
      <c r="R4" s="638" t="s">
        <v>217</v>
      </c>
      <c r="S4" s="639"/>
      <c r="T4" s="639"/>
      <c r="U4" s="639"/>
      <c r="V4" s="639"/>
      <c r="W4" s="639"/>
      <c r="X4" s="639"/>
      <c r="Y4" s="640"/>
      <c r="Z4" s="638" t="s">
        <v>218</v>
      </c>
      <c r="AA4" s="639"/>
      <c r="AB4" s="639"/>
      <c r="AC4" s="640"/>
      <c r="AD4" s="638" t="s">
        <v>219</v>
      </c>
      <c r="AE4" s="639"/>
      <c r="AF4" s="639"/>
      <c r="AG4" s="639"/>
      <c r="AH4" s="639"/>
      <c r="AI4" s="639"/>
      <c r="AJ4" s="639"/>
      <c r="AK4" s="640"/>
      <c r="AL4" s="638" t="s">
        <v>218</v>
      </c>
      <c r="AM4" s="639"/>
      <c r="AN4" s="639"/>
      <c r="AO4" s="640"/>
      <c r="AP4" s="644" t="s">
        <v>220</v>
      </c>
      <c r="AQ4" s="644"/>
      <c r="AR4" s="644"/>
      <c r="AS4" s="644"/>
      <c r="AT4" s="644"/>
      <c r="AU4" s="644"/>
      <c r="AV4" s="644"/>
      <c r="AW4" s="644"/>
      <c r="AX4" s="644"/>
      <c r="AY4" s="644"/>
      <c r="AZ4" s="644"/>
      <c r="BA4" s="644"/>
      <c r="BB4" s="644"/>
      <c r="BC4" s="644"/>
      <c r="BD4" s="644"/>
      <c r="BE4" s="644"/>
      <c r="BF4" s="644"/>
      <c r="BG4" s="644" t="s">
        <v>221</v>
      </c>
      <c r="BH4" s="644"/>
      <c r="BI4" s="644"/>
      <c r="BJ4" s="644"/>
      <c r="BK4" s="644"/>
      <c r="BL4" s="644"/>
      <c r="BM4" s="644"/>
      <c r="BN4" s="644"/>
      <c r="BO4" s="644" t="s">
        <v>218</v>
      </c>
      <c r="BP4" s="644"/>
      <c r="BQ4" s="644"/>
      <c r="BR4" s="644"/>
      <c r="BS4" s="644" t="s">
        <v>222</v>
      </c>
      <c r="BT4" s="644"/>
      <c r="BU4" s="644"/>
      <c r="BV4" s="644"/>
      <c r="BW4" s="644"/>
      <c r="BX4" s="644"/>
      <c r="BY4" s="644"/>
      <c r="BZ4" s="644"/>
      <c r="CA4" s="644"/>
      <c r="CB4" s="644"/>
      <c r="CD4" s="641" t="s">
        <v>223</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s="209" customFormat="1" ht="11.25" customHeight="1" x14ac:dyDescent="0.15">
      <c r="B5" s="645" t="s">
        <v>224</v>
      </c>
      <c r="C5" s="646"/>
      <c r="D5" s="646"/>
      <c r="E5" s="646"/>
      <c r="F5" s="646"/>
      <c r="G5" s="646"/>
      <c r="H5" s="646"/>
      <c r="I5" s="646"/>
      <c r="J5" s="646"/>
      <c r="K5" s="646"/>
      <c r="L5" s="646"/>
      <c r="M5" s="646"/>
      <c r="N5" s="646"/>
      <c r="O5" s="646"/>
      <c r="P5" s="646"/>
      <c r="Q5" s="647"/>
      <c r="R5" s="648">
        <v>1720949</v>
      </c>
      <c r="S5" s="649"/>
      <c r="T5" s="649"/>
      <c r="U5" s="649"/>
      <c r="V5" s="649"/>
      <c r="W5" s="649"/>
      <c r="X5" s="649"/>
      <c r="Y5" s="650"/>
      <c r="Z5" s="651">
        <v>10.3</v>
      </c>
      <c r="AA5" s="651"/>
      <c r="AB5" s="651"/>
      <c r="AC5" s="651"/>
      <c r="AD5" s="652">
        <v>1720949</v>
      </c>
      <c r="AE5" s="652"/>
      <c r="AF5" s="652"/>
      <c r="AG5" s="652"/>
      <c r="AH5" s="652"/>
      <c r="AI5" s="652"/>
      <c r="AJ5" s="652"/>
      <c r="AK5" s="652"/>
      <c r="AL5" s="653">
        <v>20.3</v>
      </c>
      <c r="AM5" s="654"/>
      <c r="AN5" s="654"/>
      <c r="AO5" s="655"/>
      <c r="AP5" s="645" t="s">
        <v>225</v>
      </c>
      <c r="AQ5" s="646"/>
      <c r="AR5" s="646"/>
      <c r="AS5" s="646"/>
      <c r="AT5" s="646"/>
      <c r="AU5" s="646"/>
      <c r="AV5" s="646"/>
      <c r="AW5" s="646"/>
      <c r="AX5" s="646"/>
      <c r="AY5" s="646"/>
      <c r="AZ5" s="646"/>
      <c r="BA5" s="646"/>
      <c r="BB5" s="646"/>
      <c r="BC5" s="646"/>
      <c r="BD5" s="646"/>
      <c r="BE5" s="646"/>
      <c r="BF5" s="647"/>
      <c r="BG5" s="659">
        <v>1719471</v>
      </c>
      <c r="BH5" s="660"/>
      <c r="BI5" s="660"/>
      <c r="BJ5" s="660"/>
      <c r="BK5" s="660"/>
      <c r="BL5" s="660"/>
      <c r="BM5" s="660"/>
      <c r="BN5" s="661"/>
      <c r="BO5" s="662">
        <v>99.9</v>
      </c>
      <c r="BP5" s="662"/>
      <c r="BQ5" s="662"/>
      <c r="BR5" s="662"/>
      <c r="BS5" s="663" t="s">
        <v>119</v>
      </c>
      <c r="BT5" s="663"/>
      <c r="BU5" s="663"/>
      <c r="BV5" s="663"/>
      <c r="BW5" s="663"/>
      <c r="BX5" s="663"/>
      <c r="BY5" s="663"/>
      <c r="BZ5" s="663"/>
      <c r="CA5" s="663"/>
      <c r="CB5" s="667"/>
      <c r="CD5" s="641" t="s">
        <v>220</v>
      </c>
      <c r="CE5" s="642"/>
      <c r="CF5" s="642"/>
      <c r="CG5" s="642"/>
      <c r="CH5" s="642"/>
      <c r="CI5" s="642"/>
      <c r="CJ5" s="642"/>
      <c r="CK5" s="642"/>
      <c r="CL5" s="642"/>
      <c r="CM5" s="642"/>
      <c r="CN5" s="642"/>
      <c r="CO5" s="642"/>
      <c r="CP5" s="642"/>
      <c r="CQ5" s="643"/>
      <c r="CR5" s="641" t="s">
        <v>226</v>
      </c>
      <c r="CS5" s="642"/>
      <c r="CT5" s="642"/>
      <c r="CU5" s="642"/>
      <c r="CV5" s="642"/>
      <c r="CW5" s="642"/>
      <c r="CX5" s="642"/>
      <c r="CY5" s="643"/>
      <c r="CZ5" s="641" t="s">
        <v>218</v>
      </c>
      <c r="DA5" s="642"/>
      <c r="DB5" s="642"/>
      <c r="DC5" s="643"/>
      <c r="DD5" s="641" t="s">
        <v>227</v>
      </c>
      <c r="DE5" s="642"/>
      <c r="DF5" s="642"/>
      <c r="DG5" s="642"/>
      <c r="DH5" s="642"/>
      <c r="DI5" s="642"/>
      <c r="DJ5" s="642"/>
      <c r="DK5" s="642"/>
      <c r="DL5" s="642"/>
      <c r="DM5" s="642"/>
      <c r="DN5" s="642"/>
      <c r="DO5" s="642"/>
      <c r="DP5" s="643"/>
      <c r="DQ5" s="641" t="s">
        <v>228</v>
      </c>
      <c r="DR5" s="642"/>
      <c r="DS5" s="642"/>
      <c r="DT5" s="642"/>
      <c r="DU5" s="642"/>
      <c r="DV5" s="642"/>
      <c r="DW5" s="642"/>
      <c r="DX5" s="642"/>
      <c r="DY5" s="642"/>
      <c r="DZ5" s="642"/>
      <c r="EA5" s="642"/>
      <c r="EB5" s="642"/>
      <c r="EC5" s="643"/>
    </row>
    <row r="6" spans="2:143" ht="11.25" customHeight="1" x14ac:dyDescent="0.15">
      <c r="B6" s="656" t="s">
        <v>229</v>
      </c>
      <c r="C6" s="657"/>
      <c r="D6" s="657"/>
      <c r="E6" s="657"/>
      <c r="F6" s="657"/>
      <c r="G6" s="657"/>
      <c r="H6" s="657"/>
      <c r="I6" s="657"/>
      <c r="J6" s="657"/>
      <c r="K6" s="657"/>
      <c r="L6" s="657"/>
      <c r="M6" s="657"/>
      <c r="N6" s="657"/>
      <c r="O6" s="657"/>
      <c r="P6" s="657"/>
      <c r="Q6" s="658"/>
      <c r="R6" s="659">
        <v>145017</v>
      </c>
      <c r="S6" s="660"/>
      <c r="T6" s="660"/>
      <c r="U6" s="660"/>
      <c r="V6" s="660"/>
      <c r="W6" s="660"/>
      <c r="X6" s="660"/>
      <c r="Y6" s="661"/>
      <c r="Z6" s="662">
        <v>0.9</v>
      </c>
      <c r="AA6" s="662"/>
      <c r="AB6" s="662"/>
      <c r="AC6" s="662"/>
      <c r="AD6" s="663">
        <v>145017</v>
      </c>
      <c r="AE6" s="663"/>
      <c r="AF6" s="663"/>
      <c r="AG6" s="663"/>
      <c r="AH6" s="663"/>
      <c r="AI6" s="663"/>
      <c r="AJ6" s="663"/>
      <c r="AK6" s="663"/>
      <c r="AL6" s="664">
        <v>1.7</v>
      </c>
      <c r="AM6" s="665"/>
      <c r="AN6" s="665"/>
      <c r="AO6" s="666"/>
      <c r="AP6" s="656" t="s">
        <v>230</v>
      </c>
      <c r="AQ6" s="657"/>
      <c r="AR6" s="657"/>
      <c r="AS6" s="657"/>
      <c r="AT6" s="657"/>
      <c r="AU6" s="657"/>
      <c r="AV6" s="657"/>
      <c r="AW6" s="657"/>
      <c r="AX6" s="657"/>
      <c r="AY6" s="657"/>
      <c r="AZ6" s="657"/>
      <c r="BA6" s="657"/>
      <c r="BB6" s="657"/>
      <c r="BC6" s="657"/>
      <c r="BD6" s="657"/>
      <c r="BE6" s="657"/>
      <c r="BF6" s="658"/>
      <c r="BG6" s="659">
        <v>1719471</v>
      </c>
      <c r="BH6" s="660"/>
      <c r="BI6" s="660"/>
      <c r="BJ6" s="660"/>
      <c r="BK6" s="660"/>
      <c r="BL6" s="660"/>
      <c r="BM6" s="660"/>
      <c r="BN6" s="661"/>
      <c r="BO6" s="662">
        <v>99.9</v>
      </c>
      <c r="BP6" s="662"/>
      <c r="BQ6" s="662"/>
      <c r="BR6" s="662"/>
      <c r="BS6" s="663" t="s">
        <v>119</v>
      </c>
      <c r="BT6" s="663"/>
      <c r="BU6" s="663"/>
      <c r="BV6" s="663"/>
      <c r="BW6" s="663"/>
      <c r="BX6" s="663"/>
      <c r="BY6" s="663"/>
      <c r="BZ6" s="663"/>
      <c r="CA6" s="663"/>
      <c r="CB6" s="667"/>
      <c r="CD6" s="670" t="s">
        <v>231</v>
      </c>
      <c r="CE6" s="671"/>
      <c r="CF6" s="671"/>
      <c r="CG6" s="671"/>
      <c r="CH6" s="671"/>
      <c r="CI6" s="671"/>
      <c r="CJ6" s="671"/>
      <c r="CK6" s="671"/>
      <c r="CL6" s="671"/>
      <c r="CM6" s="671"/>
      <c r="CN6" s="671"/>
      <c r="CO6" s="671"/>
      <c r="CP6" s="671"/>
      <c r="CQ6" s="672"/>
      <c r="CR6" s="659">
        <v>112964</v>
      </c>
      <c r="CS6" s="660"/>
      <c r="CT6" s="660"/>
      <c r="CU6" s="660"/>
      <c r="CV6" s="660"/>
      <c r="CW6" s="660"/>
      <c r="CX6" s="660"/>
      <c r="CY6" s="661"/>
      <c r="CZ6" s="653">
        <v>0.7</v>
      </c>
      <c r="DA6" s="654"/>
      <c r="DB6" s="654"/>
      <c r="DC6" s="673"/>
      <c r="DD6" s="668" t="s">
        <v>119</v>
      </c>
      <c r="DE6" s="660"/>
      <c r="DF6" s="660"/>
      <c r="DG6" s="660"/>
      <c r="DH6" s="660"/>
      <c r="DI6" s="660"/>
      <c r="DJ6" s="660"/>
      <c r="DK6" s="660"/>
      <c r="DL6" s="660"/>
      <c r="DM6" s="660"/>
      <c r="DN6" s="660"/>
      <c r="DO6" s="660"/>
      <c r="DP6" s="661"/>
      <c r="DQ6" s="668">
        <v>112964</v>
      </c>
      <c r="DR6" s="660"/>
      <c r="DS6" s="660"/>
      <c r="DT6" s="660"/>
      <c r="DU6" s="660"/>
      <c r="DV6" s="660"/>
      <c r="DW6" s="660"/>
      <c r="DX6" s="660"/>
      <c r="DY6" s="660"/>
      <c r="DZ6" s="660"/>
      <c r="EA6" s="660"/>
      <c r="EB6" s="660"/>
      <c r="EC6" s="669"/>
    </row>
    <row r="7" spans="2:143" ht="11.25" customHeight="1" x14ac:dyDescent="0.15">
      <c r="B7" s="656" t="s">
        <v>232</v>
      </c>
      <c r="C7" s="657"/>
      <c r="D7" s="657"/>
      <c r="E7" s="657"/>
      <c r="F7" s="657"/>
      <c r="G7" s="657"/>
      <c r="H7" s="657"/>
      <c r="I7" s="657"/>
      <c r="J7" s="657"/>
      <c r="K7" s="657"/>
      <c r="L7" s="657"/>
      <c r="M7" s="657"/>
      <c r="N7" s="657"/>
      <c r="O7" s="657"/>
      <c r="P7" s="657"/>
      <c r="Q7" s="658"/>
      <c r="R7" s="659">
        <v>4895</v>
      </c>
      <c r="S7" s="660"/>
      <c r="T7" s="660"/>
      <c r="U7" s="660"/>
      <c r="V7" s="660"/>
      <c r="W7" s="660"/>
      <c r="X7" s="660"/>
      <c r="Y7" s="661"/>
      <c r="Z7" s="662">
        <v>0</v>
      </c>
      <c r="AA7" s="662"/>
      <c r="AB7" s="662"/>
      <c r="AC7" s="662"/>
      <c r="AD7" s="663">
        <v>4895</v>
      </c>
      <c r="AE7" s="663"/>
      <c r="AF7" s="663"/>
      <c r="AG7" s="663"/>
      <c r="AH7" s="663"/>
      <c r="AI7" s="663"/>
      <c r="AJ7" s="663"/>
      <c r="AK7" s="663"/>
      <c r="AL7" s="664">
        <v>0.1</v>
      </c>
      <c r="AM7" s="665"/>
      <c r="AN7" s="665"/>
      <c r="AO7" s="666"/>
      <c r="AP7" s="656" t="s">
        <v>233</v>
      </c>
      <c r="AQ7" s="657"/>
      <c r="AR7" s="657"/>
      <c r="AS7" s="657"/>
      <c r="AT7" s="657"/>
      <c r="AU7" s="657"/>
      <c r="AV7" s="657"/>
      <c r="AW7" s="657"/>
      <c r="AX7" s="657"/>
      <c r="AY7" s="657"/>
      <c r="AZ7" s="657"/>
      <c r="BA7" s="657"/>
      <c r="BB7" s="657"/>
      <c r="BC7" s="657"/>
      <c r="BD7" s="657"/>
      <c r="BE7" s="657"/>
      <c r="BF7" s="658"/>
      <c r="BG7" s="659">
        <v>664202</v>
      </c>
      <c r="BH7" s="660"/>
      <c r="BI7" s="660"/>
      <c r="BJ7" s="660"/>
      <c r="BK7" s="660"/>
      <c r="BL7" s="660"/>
      <c r="BM7" s="660"/>
      <c r="BN7" s="661"/>
      <c r="BO7" s="662">
        <v>38.6</v>
      </c>
      <c r="BP7" s="662"/>
      <c r="BQ7" s="662"/>
      <c r="BR7" s="662"/>
      <c r="BS7" s="663" t="s">
        <v>234</v>
      </c>
      <c r="BT7" s="663"/>
      <c r="BU7" s="663"/>
      <c r="BV7" s="663"/>
      <c r="BW7" s="663"/>
      <c r="BX7" s="663"/>
      <c r="BY7" s="663"/>
      <c r="BZ7" s="663"/>
      <c r="CA7" s="663"/>
      <c r="CB7" s="667"/>
      <c r="CD7" s="674" t="s">
        <v>235</v>
      </c>
      <c r="CE7" s="675"/>
      <c r="CF7" s="675"/>
      <c r="CG7" s="675"/>
      <c r="CH7" s="675"/>
      <c r="CI7" s="675"/>
      <c r="CJ7" s="675"/>
      <c r="CK7" s="675"/>
      <c r="CL7" s="675"/>
      <c r="CM7" s="675"/>
      <c r="CN7" s="675"/>
      <c r="CO7" s="675"/>
      <c r="CP7" s="675"/>
      <c r="CQ7" s="676"/>
      <c r="CR7" s="659">
        <v>4104693</v>
      </c>
      <c r="CS7" s="660"/>
      <c r="CT7" s="660"/>
      <c r="CU7" s="660"/>
      <c r="CV7" s="660"/>
      <c r="CW7" s="660"/>
      <c r="CX7" s="660"/>
      <c r="CY7" s="661"/>
      <c r="CZ7" s="662">
        <v>24.9</v>
      </c>
      <c r="DA7" s="662"/>
      <c r="DB7" s="662"/>
      <c r="DC7" s="662"/>
      <c r="DD7" s="668">
        <v>132863</v>
      </c>
      <c r="DE7" s="660"/>
      <c r="DF7" s="660"/>
      <c r="DG7" s="660"/>
      <c r="DH7" s="660"/>
      <c r="DI7" s="660"/>
      <c r="DJ7" s="660"/>
      <c r="DK7" s="660"/>
      <c r="DL7" s="660"/>
      <c r="DM7" s="660"/>
      <c r="DN7" s="660"/>
      <c r="DO7" s="660"/>
      <c r="DP7" s="661"/>
      <c r="DQ7" s="668">
        <v>3483770</v>
      </c>
      <c r="DR7" s="660"/>
      <c r="DS7" s="660"/>
      <c r="DT7" s="660"/>
      <c r="DU7" s="660"/>
      <c r="DV7" s="660"/>
      <c r="DW7" s="660"/>
      <c r="DX7" s="660"/>
      <c r="DY7" s="660"/>
      <c r="DZ7" s="660"/>
      <c r="EA7" s="660"/>
      <c r="EB7" s="660"/>
      <c r="EC7" s="669"/>
    </row>
    <row r="8" spans="2:143" ht="11.25" customHeight="1" x14ac:dyDescent="0.15">
      <c r="B8" s="656" t="s">
        <v>236</v>
      </c>
      <c r="C8" s="657"/>
      <c r="D8" s="657"/>
      <c r="E8" s="657"/>
      <c r="F8" s="657"/>
      <c r="G8" s="657"/>
      <c r="H8" s="657"/>
      <c r="I8" s="657"/>
      <c r="J8" s="657"/>
      <c r="K8" s="657"/>
      <c r="L8" s="657"/>
      <c r="M8" s="657"/>
      <c r="N8" s="657"/>
      <c r="O8" s="657"/>
      <c r="P8" s="657"/>
      <c r="Q8" s="658"/>
      <c r="R8" s="659">
        <v>5702</v>
      </c>
      <c r="S8" s="660"/>
      <c r="T8" s="660"/>
      <c r="U8" s="660"/>
      <c r="V8" s="660"/>
      <c r="W8" s="660"/>
      <c r="X8" s="660"/>
      <c r="Y8" s="661"/>
      <c r="Z8" s="662">
        <v>0</v>
      </c>
      <c r="AA8" s="662"/>
      <c r="AB8" s="662"/>
      <c r="AC8" s="662"/>
      <c r="AD8" s="663">
        <v>5702</v>
      </c>
      <c r="AE8" s="663"/>
      <c r="AF8" s="663"/>
      <c r="AG8" s="663"/>
      <c r="AH8" s="663"/>
      <c r="AI8" s="663"/>
      <c r="AJ8" s="663"/>
      <c r="AK8" s="663"/>
      <c r="AL8" s="664">
        <v>0.1</v>
      </c>
      <c r="AM8" s="665"/>
      <c r="AN8" s="665"/>
      <c r="AO8" s="666"/>
      <c r="AP8" s="656" t="s">
        <v>237</v>
      </c>
      <c r="AQ8" s="657"/>
      <c r="AR8" s="657"/>
      <c r="AS8" s="657"/>
      <c r="AT8" s="657"/>
      <c r="AU8" s="657"/>
      <c r="AV8" s="657"/>
      <c r="AW8" s="657"/>
      <c r="AX8" s="657"/>
      <c r="AY8" s="657"/>
      <c r="AZ8" s="657"/>
      <c r="BA8" s="657"/>
      <c r="BB8" s="657"/>
      <c r="BC8" s="657"/>
      <c r="BD8" s="657"/>
      <c r="BE8" s="657"/>
      <c r="BF8" s="658"/>
      <c r="BG8" s="659">
        <v>26000</v>
      </c>
      <c r="BH8" s="660"/>
      <c r="BI8" s="660"/>
      <c r="BJ8" s="660"/>
      <c r="BK8" s="660"/>
      <c r="BL8" s="660"/>
      <c r="BM8" s="660"/>
      <c r="BN8" s="661"/>
      <c r="BO8" s="662">
        <v>1.5</v>
      </c>
      <c r="BP8" s="662"/>
      <c r="BQ8" s="662"/>
      <c r="BR8" s="662"/>
      <c r="BS8" s="668" t="s">
        <v>119</v>
      </c>
      <c r="BT8" s="660"/>
      <c r="BU8" s="660"/>
      <c r="BV8" s="660"/>
      <c r="BW8" s="660"/>
      <c r="BX8" s="660"/>
      <c r="BY8" s="660"/>
      <c r="BZ8" s="660"/>
      <c r="CA8" s="660"/>
      <c r="CB8" s="669"/>
      <c r="CD8" s="674" t="s">
        <v>238</v>
      </c>
      <c r="CE8" s="675"/>
      <c r="CF8" s="675"/>
      <c r="CG8" s="675"/>
      <c r="CH8" s="675"/>
      <c r="CI8" s="675"/>
      <c r="CJ8" s="675"/>
      <c r="CK8" s="675"/>
      <c r="CL8" s="675"/>
      <c r="CM8" s="675"/>
      <c r="CN8" s="675"/>
      <c r="CO8" s="675"/>
      <c r="CP8" s="675"/>
      <c r="CQ8" s="676"/>
      <c r="CR8" s="659">
        <v>3372046</v>
      </c>
      <c r="CS8" s="660"/>
      <c r="CT8" s="660"/>
      <c r="CU8" s="660"/>
      <c r="CV8" s="660"/>
      <c r="CW8" s="660"/>
      <c r="CX8" s="660"/>
      <c r="CY8" s="661"/>
      <c r="CZ8" s="662">
        <v>20.399999999999999</v>
      </c>
      <c r="DA8" s="662"/>
      <c r="DB8" s="662"/>
      <c r="DC8" s="662"/>
      <c r="DD8" s="668">
        <v>73043</v>
      </c>
      <c r="DE8" s="660"/>
      <c r="DF8" s="660"/>
      <c r="DG8" s="660"/>
      <c r="DH8" s="660"/>
      <c r="DI8" s="660"/>
      <c r="DJ8" s="660"/>
      <c r="DK8" s="660"/>
      <c r="DL8" s="660"/>
      <c r="DM8" s="660"/>
      <c r="DN8" s="660"/>
      <c r="DO8" s="660"/>
      <c r="DP8" s="661"/>
      <c r="DQ8" s="668">
        <v>2037052</v>
      </c>
      <c r="DR8" s="660"/>
      <c r="DS8" s="660"/>
      <c r="DT8" s="660"/>
      <c r="DU8" s="660"/>
      <c r="DV8" s="660"/>
      <c r="DW8" s="660"/>
      <c r="DX8" s="660"/>
      <c r="DY8" s="660"/>
      <c r="DZ8" s="660"/>
      <c r="EA8" s="660"/>
      <c r="EB8" s="660"/>
      <c r="EC8" s="669"/>
    </row>
    <row r="9" spans="2:143" ht="11.25" customHeight="1" x14ac:dyDescent="0.15">
      <c r="B9" s="656" t="s">
        <v>239</v>
      </c>
      <c r="C9" s="657"/>
      <c r="D9" s="657"/>
      <c r="E9" s="657"/>
      <c r="F9" s="657"/>
      <c r="G9" s="657"/>
      <c r="H9" s="657"/>
      <c r="I9" s="657"/>
      <c r="J9" s="657"/>
      <c r="K9" s="657"/>
      <c r="L9" s="657"/>
      <c r="M9" s="657"/>
      <c r="N9" s="657"/>
      <c r="O9" s="657"/>
      <c r="P9" s="657"/>
      <c r="Q9" s="658"/>
      <c r="R9" s="659">
        <v>6423</v>
      </c>
      <c r="S9" s="660"/>
      <c r="T9" s="660"/>
      <c r="U9" s="660"/>
      <c r="V9" s="660"/>
      <c r="W9" s="660"/>
      <c r="X9" s="660"/>
      <c r="Y9" s="661"/>
      <c r="Z9" s="662">
        <v>0</v>
      </c>
      <c r="AA9" s="662"/>
      <c r="AB9" s="662"/>
      <c r="AC9" s="662"/>
      <c r="AD9" s="663">
        <v>6423</v>
      </c>
      <c r="AE9" s="663"/>
      <c r="AF9" s="663"/>
      <c r="AG9" s="663"/>
      <c r="AH9" s="663"/>
      <c r="AI9" s="663"/>
      <c r="AJ9" s="663"/>
      <c r="AK9" s="663"/>
      <c r="AL9" s="664">
        <v>0.1</v>
      </c>
      <c r="AM9" s="665"/>
      <c r="AN9" s="665"/>
      <c r="AO9" s="666"/>
      <c r="AP9" s="656" t="s">
        <v>240</v>
      </c>
      <c r="AQ9" s="657"/>
      <c r="AR9" s="657"/>
      <c r="AS9" s="657"/>
      <c r="AT9" s="657"/>
      <c r="AU9" s="657"/>
      <c r="AV9" s="657"/>
      <c r="AW9" s="657"/>
      <c r="AX9" s="657"/>
      <c r="AY9" s="657"/>
      <c r="AZ9" s="657"/>
      <c r="BA9" s="657"/>
      <c r="BB9" s="657"/>
      <c r="BC9" s="657"/>
      <c r="BD9" s="657"/>
      <c r="BE9" s="657"/>
      <c r="BF9" s="658"/>
      <c r="BG9" s="659">
        <v>539223</v>
      </c>
      <c r="BH9" s="660"/>
      <c r="BI9" s="660"/>
      <c r="BJ9" s="660"/>
      <c r="BK9" s="660"/>
      <c r="BL9" s="660"/>
      <c r="BM9" s="660"/>
      <c r="BN9" s="661"/>
      <c r="BO9" s="662">
        <v>31.3</v>
      </c>
      <c r="BP9" s="662"/>
      <c r="BQ9" s="662"/>
      <c r="BR9" s="662"/>
      <c r="BS9" s="668" t="s">
        <v>119</v>
      </c>
      <c r="BT9" s="660"/>
      <c r="BU9" s="660"/>
      <c r="BV9" s="660"/>
      <c r="BW9" s="660"/>
      <c r="BX9" s="660"/>
      <c r="BY9" s="660"/>
      <c r="BZ9" s="660"/>
      <c r="CA9" s="660"/>
      <c r="CB9" s="669"/>
      <c r="CD9" s="674" t="s">
        <v>241</v>
      </c>
      <c r="CE9" s="675"/>
      <c r="CF9" s="675"/>
      <c r="CG9" s="675"/>
      <c r="CH9" s="675"/>
      <c r="CI9" s="675"/>
      <c r="CJ9" s="675"/>
      <c r="CK9" s="675"/>
      <c r="CL9" s="675"/>
      <c r="CM9" s="675"/>
      <c r="CN9" s="675"/>
      <c r="CO9" s="675"/>
      <c r="CP9" s="675"/>
      <c r="CQ9" s="676"/>
      <c r="CR9" s="659">
        <v>1085836</v>
      </c>
      <c r="CS9" s="660"/>
      <c r="CT9" s="660"/>
      <c r="CU9" s="660"/>
      <c r="CV9" s="660"/>
      <c r="CW9" s="660"/>
      <c r="CX9" s="660"/>
      <c r="CY9" s="661"/>
      <c r="CZ9" s="662">
        <v>6.6</v>
      </c>
      <c r="DA9" s="662"/>
      <c r="DB9" s="662"/>
      <c r="DC9" s="662"/>
      <c r="DD9" s="668">
        <v>44459</v>
      </c>
      <c r="DE9" s="660"/>
      <c r="DF9" s="660"/>
      <c r="DG9" s="660"/>
      <c r="DH9" s="660"/>
      <c r="DI9" s="660"/>
      <c r="DJ9" s="660"/>
      <c r="DK9" s="660"/>
      <c r="DL9" s="660"/>
      <c r="DM9" s="660"/>
      <c r="DN9" s="660"/>
      <c r="DO9" s="660"/>
      <c r="DP9" s="661"/>
      <c r="DQ9" s="668">
        <v>962570</v>
      </c>
      <c r="DR9" s="660"/>
      <c r="DS9" s="660"/>
      <c r="DT9" s="660"/>
      <c r="DU9" s="660"/>
      <c r="DV9" s="660"/>
      <c r="DW9" s="660"/>
      <c r="DX9" s="660"/>
      <c r="DY9" s="660"/>
      <c r="DZ9" s="660"/>
      <c r="EA9" s="660"/>
      <c r="EB9" s="660"/>
      <c r="EC9" s="669"/>
    </row>
    <row r="10" spans="2:143" ht="11.25" customHeight="1" x14ac:dyDescent="0.15">
      <c r="B10" s="656" t="s">
        <v>242</v>
      </c>
      <c r="C10" s="657"/>
      <c r="D10" s="657"/>
      <c r="E10" s="657"/>
      <c r="F10" s="657"/>
      <c r="G10" s="657"/>
      <c r="H10" s="657"/>
      <c r="I10" s="657"/>
      <c r="J10" s="657"/>
      <c r="K10" s="657"/>
      <c r="L10" s="657"/>
      <c r="M10" s="657"/>
      <c r="N10" s="657"/>
      <c r="O10" s="657"/>
      <c r="P10" s="657"/>
      <c r="Q10" s="658"/>
      <c r="R10" s="659" t="s">
        <v>234</v>
      </c>
      <c r="S10" s="660"/>
      <c r="T10" s="660"/>
      <c r="U10" s="660"/>
      <c r="V10" s="660"/>
      <c r="W10" s="660"/>
      <c r="X10" s="660"/>
      <c r="Y10" s="661"/>
      <c r="Z10" s="662" t="s">
        <v>119</v>
      </c>
      <c r="AA10" s="662"/>
      <c r="AB10" s="662"/>
      <c r="AC10" s="662"/>
      <c r="AD10" s="663" t="s">
        <v>234</v>
      </c>
      <c r="AE10" s="663"/>
      <c r="AF10" s="663"/>
      <c r="AG10" s="663"/>
      <c r="AH10" s="663"/>
      <c r="AI10" s="663"/>
      <c r="AJ10" s="663"/>
      <c r="AK10" s="663"/>
      <c r="AL10" s="664" t="s">
        <v>129</v>
      </c>
      <c r="AM10" s="665"/>
      <c r="AN10" s="665"/>
      <c r="AO10" s="666"/>
      <c r="AP10" s="656" t="s">
        <v>243</v>
      </c>
      <c r="AQ10" s="657"/>
      <c r="AR10" s="657"/>
      <c r="AS10" s="657"/>
      <c r="AT10" s="657"/>
      <c r="AU10" s="657"/>
      <c r="AV10" s="657"/>
      <c r="AW10" s="657"/>
      <c r="AX10" s="657"/>
      <c r="AY10" s="657"/>
      <c r="AZ10" s="657"/>
      <c r="BA10" s="657"/>
      <c r="BB10" s="657"/>
      <c r="BC10" s="657"/>
      <c r="BD10" s="657"/>
      <c r="BE10" s="657"/>
      <c r="BF10" s="658"/>
      <c r="BG10" s="659">
        <v>34428</v>
      </c>
      <c r="BH10" s="660"/>
      <c r="BI10" s="660"/>
      <c r="BJ10" s="660"/>
      <c r="BK10" s="660"/>
      <c r="BL10" s="660"/>
      <c r="BM10" s="660"/>
      <c r="BN10" s="661"/>
      <c r="BO10" s="662">
        <v>2</v>
      </c>
      <c r="BP10" s="662"/>
      <c r="BQ10" s="662"/>
      <c r="BR10" s="662"/>
      <c r="BS10" s="668" t="s">
        <v>119</v>
      </c>
      <c r="BT10" s="660"/>
      <c r="BU10" s="660"/>
      <c r="BV10" s="660"/>
      <c r="BW10" s="660"/>
      <c r="BX10" s="660"/>
      <c r="BY10" s="660"/>
      <c r="BZ10" s="660"/>
      <c r="CA10" s="660"/>
      <c r="CB10" s="669"/>
      <c r="CD10" s="674" t="s">
        <v>244</v>
      </c>
      <c r="CE10" s="675"/>
      <c r="CF10" s="675"/>
      <c r="CG10" s="675"/>
      <c r="CH10" s="675"/>
      <c r="CI10" s="675"/>
      <c r="CJ10" s="675"/>
      <c r="CK10" s="675"/>
      <c r="CL10" s="675"/>
      <c r="CM10" s="675"/>
      <c r="CN10" s="675"/>
      <c r="CO10" s="675"/>
      <c r="CP10" s="675"/>
      <c r="CQ10" s="676"/>
      <c r="CR10" s="659">
        <v>13992</v>
      </c>
      <c r="CS10" s="660"/>
      <c r="CT10" s="660"/>
      <c r="CU10" s="660"/>
      <c r="CV10" s="660"/>
      <c r="CW10" s="660"/>
      <c r="CX10" s="660"/>
      <c r="CY10" s="661"/>
      <c r="CZ10" s="662">
        <v>0.1</v>
      </c>
      <c r="DA10" s="662"/>
      <c r="DB10" s="662"/>
      <c r="DC10" s="662"/>
      <c r="DD10" s="668" t="s">
        <v>234</v>
      </c>
      <c r="DE10" s="660"/>
      <c r="DF10" s="660"/>
      <c r="DG10" s="660"/>
      <c r="DH10" s="660"/>
      <c r="DI10" s="660"/>
      <c r="DJ10" s="660"/>
      <c r="DK10" s="660"/>
      <c r="DL10" s="660"/>
      <c r="DM10" s="660"/>
      <c r="DN10" s="660"/>
      <c r="DO10" s="660"/>
      <c r="DP10" s="661"/>
      <c r="DQ10" s="668">
        <v>392</v>
      </c>
      <c r="DR10" s="660"/>
      <c r="DS10" s="660"/>
      <c r="DT10" s="660"/>
      <c r="DU10" s="660"/>
      <c r="DV10" s="660"/>
      <c r="DW10" s="660"/>
      <c r="DX10" s="660"/>
      <c r="DY10" s="660"/>
      <c r="DZ10" s="660"/>
      <c r="EA10" s="660"/>
      <c r="EB10" s="660"/>
      <c r="EC10" s="669"/>
    </row>
    <row r="11" spans="2:143" ht="11.25" customHeight="1" x14ac:dyDescent="0.15">
      <c r="B11" s="656" t="s">
        <v>245</v>
      </c>
      <c r="C11" s="657"/>
      <c r="D11" s="657"/>
      <c r="E11" s="657"/>
      <c r="F11" s="657"/>
      <c r="G11" s="657"/>
      <c r="H11" s="657"/>
      <c r="I11" s="657"/>
      <c r="J11" s="657"/>
      <c r="K11" s="657"/>
      <c r="L11" s="657"/>
      <c r="M11" s="657"/>
      <c r="N11" s="657"/>
      <c r="O11" s="657"/>
      <c r="P11" s="657"/>
      <c r="Q11" s="658"/>
      <c r="R11" s="659" t="s">
        <v>234</v>
      </c>
      <c r="S11" s="660"/>
      <c r="T11" s="660"/>
      <c r="U11" s="660"/>
      <c r="V11" s="660"/>
      <c r="W11" s="660"/>
      <c r="X11" s="660"/>
      <c r="Y11" s="661"/>
      <c r="Z11" s="662" t="s">
        <v>129</v>
      </c>
      <c r="AA11" s="662"/>
      <c r="AB11" s="662"/>
      <c r="AC11" s="662"/>
      <c r="AD11" s="663" t="s">
        <v>119</v>
      </c>
      <c r="AE11" s="663"/>
      <c r="AF11" s="663"/>
      <c r="AG11" s="663"/>
      <c r="AH11" s="663"/>
      <c r="AI11" s="663"/>
      <c r="AJ11" s="663"/>
      <c r="AK11" s="663"/>
      <c r="AL11" s="664" t="s">
        <v>234</v>
      </c>
      <c r="AM11" s="665"/>
      <c r="AN11" s="665"/>
      <c r="AO11" s="666"/>
      <c r="AP11" s="656" t="s">
        <v>246</v>
      </c>
      <c r="AQ11" s="657"/>
      <c r="AR11" s="657"/>
      <c r="AS11" s="657"/>
      <c r="AT11" s="657"/>
      <c r="AU11" s="657"/>
      <c r="AV11" s="657"/>
      <c r="AW11" s="657"/>
      <c r="AX11" s="657"/>
      <c r="AY11" s="657"/>
      <c r="AZ11" s="657"/>
      <c r="BA11" s="657"/>
      <c r="BB11" s="657"/>
      <c r="BC11" s="657"/>
      <c r="BD11" s="657"/>
      <c r="BE11" s="657"/>
      <c r="BF11" s="658"/>
      <c r="BG11" s="659">
        <v>64551</v>
      </c>
      <c r="BH11" s="660"/>
      <c r="BI11" s="660"/>
      <c r="BJ11" s="660"/>
      <c r="BK11" s="660"/>
      <c r="BL11" s="660"/>
      <c r="BM11" s="660"/>
      <c r="BN11" s="661"/>
      <c r="BO11" s="662">
        <v>3.8</v>
      </c>
      <c r="BP11" s="662"/>
      <c r="BQ11" s="662"/>
      <c r="BR11" s="662"/>
      <c r="BS11" s="668" t="s">
        <v>234</v>
      </c>
      <c r="BT11" s="660"/>
      <c r="BU11" s="660"/>
      <c r="BV11" s="660"/>
      <c r="BW11" s="660"/>
      <c r="BX11" s="660"/>
      <c r="BY11" s="660"/>
      <c r="BZ11" s="660"/>
      <c r="CA11" s="660"/>
      <c r="CB11" s="669"/>
      <c r="CD11" s="674" t="s">
        <v>247</v>
      </c>
      <c r="CE11" s="675"/>
      <c r="CF11" s="675"/>
      <c r="CG11" s="675"/>
      <c r="CH11" s="675"/>
      <c r="CI11" s="675"/>
      <c r="CJ11" s="675"/>
      <c r="CK11" s="675"/>
      <c r="CL11" s="675"/>
      <c r="CM11" s="675"/>
      <c r="CN11" s="675"/>
      <c r="CO11" s="675"/>
      <c r="CP11" s="675"/>
      <c r="CQ11" s="676"/>
      <c r="CR11" s="659">
        <v>1463096</v>
      </c>
      <c r="CS11" s="660"/>
      <c r="CT11" s="660"/>
      <c r="CU11" s="660"/>
      <c r="CV11" s="660"/>
      <c r="CW11" s="660"/>
      <c r="CX11" s="660"/>
      <c r="CY11" s="661"/>
      <c r="CZ11" s="662">
        <v>8.9</v>
      </c>
      <c r="DA11" s="662"/>
      <c r="DB11" s="662"/>
      <c r="DC11" s="662"/>
      <c r="DD11" s="668">
        <v>637676</v>
      </c>
      <c r="DE11" s="660"/>
      <c r="DF11" s="660"/>
      <c r="DG11" s="660"/>
      <c r="DH11" s="660"/>
      <c r="DI11" s="660"/>
      <c r="DJ11" s="660"/>
      <c r="DK11" s="660"/>
      <c r="DL11" s="660"/>
      <c r="DM11" s="660"/>
      <c r="DN11" s="660"/>
      <c r="DO11" s="660"/>
      <c r="DP11" s="661"/>
      <c r="DQ11" s="668">
        <v>509506</v>
      </c>
      <c r="DR11" s="660"/>
      <c r="DS11" s="660"/>
      <c r="DT11" s="660"/>
      <c r="DU11" s="660"/>
      <c r="DV11" s="660"/>
      <c r="DW11" s="660"/>
      <c r="DX11" s="660"/>
      <c r="DY11" s="660"/>
      <c r="DZ11" s="660"/>
      <c r="EA11" s="660"/>
      <c r="EB11" s="660"/>
      <c r="EC11" s="669"/>
    </row>
    <row r="12" spans="2:143" ht="11.25" customHeight="1" x14ac:dyDescent="0.15">
      <c r="B12" s="656" t="s">
        <v>248</v>
      </c>
      <c r="C12" s="657"/>
      <c r="D12" s="657"/>
      <c r="E12" s="657"/>
      <c r="F12" s="657"/>
      <c r="G12" s="657"/>
      <c r="H12" s="657"/>
      <c r="I12" s="657"/>
      <c r="J12" s="657"/>
      <c r="K12" s="657"/>
      <c r="L12" s="657"/>
      <c r="M12" s="657"/>
      <c r="N12" s="657"/>
      <c r="O12" s="657"/>
      <c r="P12" s="657"/>
      <c r="Q12" s="658"/>
      <c r="R12" s="659">
        <v>310992</v>
      </c>
      <c r="S12" s="660"/>
      <c r="T12" s="660"/>
      <c r="U12" s="660"/>
      <c r="V12" s="660"/>
      <c r="W12" s="660"/>
      <c r="X12" s="660"/>
      <c r="Y12" s="661"/>
      <c r="Z12" s="662">
        <v>1.9</v>
      </c>
      <c r="AA12" s="662"/>
      <c r="AB12" s="662"/>
      <c r="AC12" s="662"/>
      <c r="AD12" s="663">
        <v>310992</v>
      </c>
      <c r="AE12" s="663"/>
      <c r="AF12" s="663"/>
      <c r="AG12" s="663"/>
      <c r="AH12" s="663"/>
      <c r="AI12" s="663"/>
      <c r="AJ12" s="663"/>
      <c r="AK12" s="663"/>
      <c r="AL12" s="664">
        <v>3.7</v>
      </c>
      <c r="AM12" s="665"/>
      <c r="AN12" s="665"/>
      <c r="AO12" s="666"/>
      <c r="AP12" s="656" t="s">
        <v>249</v>
      </c>
      <c r="AQ12" s="657"/>
      <c r="AR12" s="657"/>
      <c r="AS12" s="657"/>
      <c r="AT12" s="657"/>
      <c r="AU12" s="657"/>
      <c r="AV12" s="657"/>
      <c r="AW12" s="657"/>
      <c r="AX12" s="657"/>
      <c r="AY12" s="657"/>
      <c r="AZ12" s="657"/>
      <c r="BA12" s="657"/>
      <c r="BB12" s="657"/>
      <c r="BC12" s="657"/>
      <c r="BD12" s="657"/>
      <c r="BE12" s="657"/>
      <c r="BF12" s="658"/>
      <c r="BG12" s="659">
        <v>859588</v>
      </c>
      <c r="BH12" s="660"/>
      <c r="BI12" s="660"/>
      <c r="BJ12" s="660"/>
      <c r="BK12" s="660"/>
      <c r="BL12" s="660"/>
      <c r="BM12" s="660"/>
      <c r="BN12" s="661"/>
      <c r="BO12" s="662">
        <v>49.9</v>
      </c>
      <c r="BP12" s="662"/>
      <c r="BQ12" s="662"/>
      <c r="BR12" s="662"/>
      <c r="BS12" s="668" t="s">
        <v>129</v>
      </c>
      <c r="BT12" s="660"/>
      <c r="BU12" s="660"/>
      <c r="BV12" s="660"/>
      <c r="BW12" s="660"/>
      <c r="BX12" s="660"/>
      <c r="BY12" s="660"/>
      <c r="BZ12" s="660"/>
      <c r="CA12" s="660"/>
      <c r="CB12" s="669"/>
      <c r="CD12" s="674" t="s">
        <v>250</v>
      </c>
      <c r="CE12" s="675"/>
      <c r="CF12" s="675"/>
      <c r="CG12" s="675"/>
      <c r="CH12" s="675"/>
      <c r="CI12" s="675"/>
      <c r="CJ12" s="675"/>
      <c r="CK12" s="675"/>
      <c r="CL12" s="675"/>
      <c r="CM12" s="675"/>
      <c r="CN12" s="675"/>
      <c r="CO12" s="675"/>
      <c r="CP12" s="675"/>
      <c r="CQ12" s="676"/>
      <c r="CR12" s="659">
        <v>284618</v>
      </c>
      <c r="CS12" s="660"/>
      <c r="CT12" s="660"/>
      <c r="CU12" s="660"/>
      <c r="CV12" s="660"/>
      <c r="CW12" s="660"/>
      <c r="CX12" s="660"/>
      <c r="CY12" s="661"/>
      <c r="CZ12" s="662">
        <v>1.7</v>
      </c>
      <c r="DA12" s="662"/>
      <c r="DB12" s="662"/>
      <c r="DC12" s="662"/>
      <c r="DD12" s="668">
        <v>56905</v>
      </c>
      <c r="DE12" s="660"/>
      <c r="DF12" s="660"/>
      <c r="DG12" s="660"/>
      <c r="DH12" s="660"/>
      <c r="DI12" s="660"/>
      <c r="DJ12" s="660"/>
      <c r="DK12" s="660"/>
      <c r="DL12" s="660"/>
      <c r="DM12" s="660"/>
      <c r="DN12" s="660"/>
      <c r="DO12" s="660"/>
      <c r="DP12" s="661"/>
      <c r="DQ12" s="668">
        <v>231038</v>
      </c>
      <c r="DR12" s="660"/>
      <c r="DS12" s="660"/>
      <c r="DT12" s="660"/>
      <c r="DU12" s="660"/>
      <c r="DV12" s="660"/>
      <c r="DW12" s="660"/>
      <c r="DX12" s="660"/>
      <c r="DY12" s="660"/>
      <c r="DZ12" s="660"/>
      <c r="EA12" s="660"/>
      <c r="EB12" s="660"/>
      <c r="EC12" s="669"/>
    </row>
    <row r="13" spans="2:143" ht="11.25" customHeight="1" x14ac:dyDescent="0.15">
      <c r="B13" s="656" t="s">
        <v>251</v>
      </c>
      <c r="C13" s="657"/>
      <c r="D13" s="657"/>
      <c r="E13" s="657"/>
      <c r="F13" s="657"/>
      <c r="G13" s="657"/>
      <c r="H13" s="657"/>
      <c r="I13" s="657"/>
      <c r="J13" s="657"/>
      <c r="K13" s="657"/>
      <c r="L13" s="657"/>
      <c r="M13" s="657"/>
      <c r="N13" s="657"/>
      <c r="O13" s="657"/>
      <c r="P13" s="657"/>
      <c r="Q13" s="658"/>
      <c r="R13" s="659">
        <v>3990</v>
      </c>
      <c r="S13" s="660"/>
      <c r="T13" s="660"/>
      <c r="U13" s="660"/>
      <c r="V13" s="660"/>
      <c r="W13" s="660"/>
      <c r="X13" s="660"/>
      <c r="Y13" s="661"/>
      <c r="Z13" s="662">
        <v>0</v>
      </c>
      <c r="AA13" s="662"/>
      <c r="AB13" s="662"/>
      <c r="AC13" s="662"/>
      <c r="AD13" s="663">
        <v>3990</v>
      </c>
      <c r="AE13" s="663"/>
      <c r="AF13" s="663"/>
      <c r="AG13" s="663"/>
      <c r="AH13" s="663"/>
      <c r="AI13" s="663"/>
      <c r="AJ13" s="663"/>
      <c r="AK13" s="663"/>
      <c r="AL13" s="664">
        <v>0</v>
      </c>
      <c r="AM13" s="665"/>
      <c r="AN13" s="665"/>
      <c r="AO13" s="666"/>
      <c r="AP13" s="656" t="s">
        <v>252</v>
      </c>
      <c r="AQ13" s="657"/>
      <c r="AR13" s="657"/>
      <c r="AS13" s="657"/>
      <c r="AT13" s="657"/>
      <c r="AU13" s="657"/>
      <c r="AV13" s="657"/>
      <c r="AW13" s="657"/>
      <c r="AX13" s="657"/>
      <c r="AY13" s="657"/>
      <c r="AZ13" s="657"/>
      <c r="BA13" s="657"/>
      <c r="BB13" s="657"/>
      <c r="BC13" s="657"/>
      <c r="BD13" s="657"/>
      <c r="BE13" s="657"/>
      <c r="BF13" s="658"/>
      <c r="BG13" s="659">
        <v>835209</v>
      </c>
      <c r="BH13" s="660"/>
      <c r="BI13" s="660"/>
      <c r="BJ13" s="660"/>
      <c r="BK13" s="660"/>
      <c r="BL13" s="660"/>
      <c r="BM13" s="660"/>
      <c r="BN13" s="661"/>
      <c r="BO13" s="662">
        <v>48.5</v>
      </c>
      <c r="BP13" s="662"/>
      <c r="BQ13" s="662"/>
      <c r="BR13" s="662"/>
      <c r="BS13" s="668" t="s">
        <v>119</v>
      </c>
      <c r="BT13" s="660"/>
      <c r="BU13" s="660"/>
      <c r="BV13" s="660"/>
      <c r="BW13" s="660"/>
      <c r="BX13" s="660"/>
      <c r="BY13" s="660"/>
      <c r="BZ13" s="660"/>
      <c r="CA13" s="660"/>
      <c r="CB13" s="669"/>
      <c r="CD13" s="674" t="s">
        <v>253</v>
      </c>
      <c r="CE13" s="675"/>
      <c r="CF13" s="675"/>
      <c r="CG13" s="675"/>
      <c r="CH13" s="675"/>
      <c r="CI13" s="675"/>
      <c r="CJ13" s="675"/>
      <c r="CK13" s="675"/>
      <c r="CL13" s="675"/>
      <c r="CM13" s="675"/>
      <c r="CN13" s="675"/>
      <c r="CO13" s="675"/>
      <c r="CP13" s="675"/>
      <c r="CQ13" s="676"/>
      <c r="CR13" s="659">
        <v>1059240</v>
      </c>
      <c r="CS13" s="660"/>
      <c r="CT13" s="660"/>
      <c r="CU13" s="660"/>
      <c r="CV13" s="660"/>
      <c r="CW13" s="660"/>
      <c r="CX13" s="660"/>
      <c r="CY13" s="661"/>
      <c r="CZ13" s="662">
        <v>6.4</v>
      </c>
      <c r="DA13" s="662"/>
      <c r="DB13" s="662"/>
      <c r="DC13" s="662"/>
      <c r="DD13" s="668">
        <v>784683</v>
      </c>
      <c r="DE13" s="660"/>
      <c r="DF13" s="660"/>
      <c r="DG13" s="660"/>
      <c r="DH13" s="660"/>
      <c r="DI13" s="660"/>
      <c r="DJ13" s="660"/>
      <c r="DK13" s="660"/>
      <c r="DL13" s="660"/>
      <c r="DM13" s="660"/>
      <c r="DN13" s="660"/>
      <c r="DO13" s="660"/>
      <c r="DP13" s="661"/>
      <c r="DQ13" s="668">
        <v>344178</v>
      </c>
      <c r="DR13" s="660"/>
      <c r="DS13" s="660"/>
      <c r="DT13" s="660"/>
      <c r="DU13" s="660"/>
      <c r="DV13" s="660"/>
      <c r="DW13" s="660"/>
      <c r="DX13" s="660"/>
      <c r="DY13" s="660"/>
      <c r="DZ13" s="660"/>
      <c r="EA13" s="660"/>
      <c r="EB13" s="660"/>
      <c r="EC13" s="669"/>
    </row>
    <row r="14" spans="2:143" ht="11.25" customHeight="1" x14ac:dyDescent="0.15">
      <c r="B14" s="656" t="s">
        <v>254</v>
      </c>
      <c r="C14" s="657"/>
      <c r="D14" s="657"/>
      <c r="E14" s="657"/>
      <c r="F14" s="657"/>
      <c r="G14" s="657"/>
      <c r="H14" s="657"/>
      <c r="I14" s="657"/>
      <c r="J14" s="657"/>
      <c r="K14" s="657"/>
      <c r="L14" s="657"/>
      <c r="M14" s="657"/>
      <c r="N14" s="657"/>
      <c r="O14" s="657"/>
      <c r="P14" s="657"/>
      <c r="Q14" s="658"/>
      <c r="R14" s="659" t="s">
        <v>119</v>
      </c>
      <c r="S14" s="660"/>
      <c r="T14" s="660"/>
      <c r="U14" s="660"/>
      <c r="V14" s="660"/>
      <c r="W14" s="660"/>
      <c r="X14" s="660"/>
      <c r="Y14" s="661"/>
      <c r="Z14" s="662" t="s">
        <v>129</v>
      </c>
      <c r="AA14" s="662"/>
      <c r="AB14" s="662"/>
      <c r="AC14" s="662"/>
      <c r="AD14" s="663" t="s">
        <v>119</v>
      </c>
      <c r="AE14" s="663"/>
      <c r="AF14" s="663"/>
      <c r="AG14" s="663"/>
      <c r="AH14" s="663"/>
      <c r="AI14" s="663"/>
      <c r="AJ14" s="663"/>
      <c r="AK14" s="663"/>
      <c r="AL14" s="664" t="s">
        <v>119</v>
      </c>
      <c r="AM14" s="665"/>
      <c r="AN14" s="665"/>
      <c r="AO14" s="666"/>
      <c r="AP14" s="656" t="s">
        <v>255</v>
      </c>
      <c r="AQ14" s="657"/>
      <c r="AR14" s="657"/>
      <c r="AS14" s="657"/>
      <c r="AT14" s="657"/>
      <c r="AU14" s="657"/>
      <c r="AV14" s="657"/>
      <c r="AW14" s="657"/>
      <c r="AX14" s="657"/>
      <c r="AY14" s="657"/>
      <c r="AZ14" s="657"/>
      <c r="BA14" s="657"/>
      <c r="BB14" s="657"/>
      <c r="BC14" s="657"/>
      <c r="BD14" s="657"/>
      <c r="BE14" s="657"/>
      <c r="BF14" s="658"/>
      <c r="BG14" s="659">
        <v>77986</v>
      </c>
      <c r="BH14" s="660"/>
      <c r="BI14" s="660"/>
      <c r="BJ14" s="660"/>
      <c r="BK14" s="660"/>
      <c r="BL14" s="660"/>
      <c r="BM14" s="660"/>
      <c r="BN14" s="661"/>
      <c r="BO14" s="662">
        <v>4.5</v>
      </c>
      <c r="BP14" s="662"/>
      <c r="BQ14" s="662"/>
      <c r="BR14" s="662"/>
      <c r="BS14" s="668" t="s">
        <v>119</v>
      </c>
      <c r="BT14" s="660"/>
      <c r="BU14" s="660"/>
      <c r="BV14" s="660"/>
      <c r="BW14" s="660"/>
      <c r="BX14" s="660"/>
      <c r="BY14" s="660"/>
      <c r="BZ14" s="660"/>
      <c r="CA14" s="660"/>
      <c r="CB14" s="669"/>
      <c r="CD14" s="674" t="s">
        <v>256</v>
      </c>
      <c r="CE14" s="675"/>
      <c r="CF14" s="675"/>
      <c r="CG14" s="675"/>
      <c r="CH14" s="675"/>
      <c r="CI14" s="675"/>
      <c r="CJ14" s="675"/>
      <c r="CK14" s="675"/>
      <c r="CL14" s="675"/>
      <c r="CM14" s="675"/>
      <c r="CN14" s="675"/>
      <c r="CO14" s="675"/>
      <c r="CP14" s="675"/>
      <c r="CQ14" s="676"/>
      <c r="CR14" s="659">
        <v>975400</v>
      </c>
      <c r="CS14" s="660"/>
      <c r="CT14" s="660"/>
      <c r="CU14" s="660"/>
      <c r="CV14" s="660"/>
      <c r="CW14" s="660"/>
      <c r="CX14" s="660"/>
      <c r="CY14" s="661"/>
      <c r="CZ14" s="662">
        <v>5.9</v>
      </c>
      <c r="DA14" s="662"/>
      <c r="DB14" s="662"/>
      <c r="DC14" s="662"/>
      <c r="DD14" s="668">
        <v>296391</v>
      </c>
      <c r="DE14" s="660"/>
      <c r="DF14" s="660"/>
      <c r="DG14" s="660"/>
      <c r="DH14" s="660"/>
      <c r="DI14" s="660"/>
      <c r="DJ14" s="660"/>
      <c r="DK14" s="660"/>
      <c r="DL14" s="660"/>
      <c r="DM14" s="660"/>
      <c r="DN14" s="660"/>
      <c r="DO14" s="660"/>
      <c r="DP14" s="661"/>
      <c r="DQ14" s="668">
        <v>669319</v>
      </c>
      <c r="DR14" s="660"/>
      <c r="DS14" s="660"/>
      <c r="DT14" s="660"/>
      <c r="DU14" s="660"/>
      <c r="DV14" s="660"/>
      <c r="DW14" s="660"/>
      <c r="DX14" s="660"/>
      <c r="DY14" s="660"/>
      <c r="DZ14" s="660"/>
      <c r="EA14" s="660"/>
      <c r="EB14" s="660"/>
      <c r="EC14" s="669"/>
    </row>
    <row r="15" spans="2:143" ht="11.25" customHeight="1" x14ac:dyDescent="0.15">
      <c r="B15" s="656" t="s">
        <v>257</v>
      </c>
      <c r="C15" s="657"/>
      <c r="D15" s="657"/>
      <c r="E15" s="657"/>
      <c r="F15" s="657"/>
      <c r="G15" s="657"/>
      <c r="H15" s="657"/>
      <c r="I15" s="657"/>
      <c r="J15" s="657"/>
      <c r="K15" s="657"/>
      <c r="L15" s="657"/>
      <c r="M15" s="657"/>
      <c r="N15" s="657"/>
      <c r="O15" s="657"/>
      <c r="P15" s="657"/>
      <c r="Q15" s="658"/>
      <c r="R15" s="659">
        <v>27975</v>
      </c>
      <c r="S15" s="660"/>
      <c r="T15" s="660"/>
      <c r="U15" s="660"/>
      <c r="V15" s="660"/>
      <c r="W15" s="660"/>
      <c r="X15" s="660"/>
      <c r="Y15" s="661"/>
      <c r="Z15" s="662">
        <v>0.2</v>
      </c>
      <c r="AA15" s="662"/>
      <c r="AB15" s="662"/>
      <c r="AC15" s="662"/>
      <c r="AD15" s="663">
        <v>27975</v>
      </c>
      <c r="AE15" s="663"/>
      <c r="AF15" s="663"/>
      <c r="AG15" s="663"/>
      <c r="AH15" s="663"/>
      <c r="AI15" s="663"/>
      <c r="AJ15" s="663"/>
      <c r="AK15" s="663"/>
      <c r="AL15" s="664">
        <v>0.3</v>
      </c>
      <c r="AM15" s="665"/>
      <c r="AN15" s="665"/>
      <c r="AO15" s="666"/>
      <c r="AP15" s="656" t="s">
        <v>258</v>
      </c>
      <c r="AQ15" s="657"/>
      <c r="AR15" s="657"/>
      <c r="AS15" s="657"/>
      <c r="AT15" s="657"/>
      <c r="AU15" s="657"/>
      <c r="AV15" s="657"/>
      <c r="AW15" s="657"/>
      <c r="AX15" s="657"/>
      <c r="AY15" s="657"/>
      <c r="AZ15" s="657"/>
      <c r="BA15" s="657"/>
      <c r="BB15" s="657"/>
      <c r="BC15" s="657"/>
      <c r="BD15" s="657"/>
      <c r="BE15" s="657"/>
      <c r="BF15" s="658"/>
      <c r="BG15" s="659">
        <v>117695</v>
      </c>
      <c r="BH15" s="660"/>
      <c r="BI15" s="660"/>
      <c r="BJ15" s="660"/>
      <c r="BK15" s="660"/>
      <c r="BL15" s="660"/>
      <c r="BM15" s="660"/>
      <c r="BN15" s="661"/>
      <c r="BO15" s="662">
        <v>6.8</v>
      </c>
      <c r="BP15" s="662"/>
      <c r="BQ15" s="662"/>
      <c r="BR15" s="662"/>
      <c r="BS15" s="668" t="s">
        <v>129</v>
      </c>
      <c r="BT15" s="660"/>
      <c r="BU15" s="660"/>
      <c r="BV15" s="660"/>
      <c r="BW15" s="660"/>
      <c r="BX15" s="660"/>
      <c r="BY15" s="660"/>
      <c r="BZ15" s="660"/>
      <c r="CA15" s="660"/>
      <c r="CB15" s="669"/>
      <c r="CD15" s="674" t="s">
        <v>259</v>
      </c>
      <c r="CE15" s="675"/>
      <c r="CF15" s="675"/>
      <c r="CG15" s="675"/>
      <c r="CH15" s="675"/>
      <c r="CI15" s="675"/>
      <c r="CJ15" s="675"/>
      <c r="CK15" s="675"/>
      <c r="CL15" s="675"/>
      <c r="CM15" s="675"/>
      <c r="CN15" s="675"/>
      <c r="CO15" s="675"/>
      <c r="CP15" s="675"/>
      <c r="CQ15" s="676"/>
      <c r="CR15" s="659">
        <v>1228534</v>
      </c>
      <c r="CS15" s="660"/>
      <c r="CT15" s="660"/>
      <c r="CU15" s="660"/>
      <c r="CV15" s="660"/>
      <c r="CW15" s="660"/>
      <c r="CX15" s="660"/>
      <c r="CY15" s="661"/>
      <c r="CZ15" s="662">
        <v>7.5</v>
      </c>
      <c r="DA15" s="662"/>
      <c r="DB15" s="662"/>
      <c r="DC15" s="662"/>
      <c r="DD15" s="668">
        <v>264599</v>
      </c>
      <c r="DE15" s="660"/>
      <c r="DF15" s="660"/>
      <c r="DG15" s="660"/>
      <c r="DH15" s="660"/>
      <c r="DI15" s="660"/>
      <c r="DJ15" s="660"/>
      <c r="DK15" s="660"/>
      <c r="DL15" s="660"/>
      <c r="DM15" s="660"/>
      <c r="DN15" s="660"/>
      <c r="DO15" s="660"/>
      <c r="DP15" s="661"/>
      <c r="DQ15" s="668">
        <v>893131</v>
      </c>
      <c r="DR15" s="660"/>
      <c r="DS15" s="660"/>
      <c r="DT15" s="660"/>
      <c r="DU15" s="660"/>
      <c r="DV15" s="660"/>
      <c r="DW15" s="660"/>
      <c r="DX15" s="660"/>
      <c r="DY15" s="660"/>
      <c r="DZ15" s="660"/>
      <c r="EA15" s="660"/>
      <c r="EB15" s="660"/>
      <c r="EC15" s="669"/>
    </row>
    <row r="16" spans="2:143" ht="11.25" customHeight="1" x14ac:dyDescent="0.15">
      <c r="B16" s="656" t="s">
        <v>260</v>
      </c>
      <c r="C16" s="657"/>
      <c r="D16" s="657"/>
      <c r="E16" s="657"/>
      <c r="F16" s="657"/>
      <c r="G16" s="657"/>
      <c r="H16" s="657"/>
      <c r="I16" s="657"/>
      <c r="J16" s="657"/>
      <c r="K16" s="657"/>
      <c r="L16" s="657"/>
      <c r="M16" s="657"/>
      <c r="N16" s="657"/>
      <c r="O16" s="657"/>
      <c r="P16" s="657"/>
      <c r="Q16" s="658"/>
      <c r="R16" s="659" t="s">
        <v>234</v>
      </c>
      <c r="S16" s="660"/>
      <c r="T16" s="660"/>
      <c r="U16" s="660"/>
      <c r="V16" s="660"/>
      <c r="W16" s="660"/>
      <c r="X16" s="660"/>
      <c r="Y16" s="661"/>
      <c r="Z16" s="662" t="s">
        <v>234</v>
      </c>
      <c r="AA16" s="662"/>
      <c r="AB16" s="662"/>
      <c r="AC16" s="662"/>
      <c r="AD16" s="663" t="s">
        <v>119</v>
      </c>
      <c r="AE16" s="663"/>
      <c r="AF16" s="663"/>
      <c r="AG16" s="663"/>
      <c r="AH16" s="663"/>
      <c r="AI16" s="663"/>
      <c r="AJ16" s="663"/>
      <c r="AK16" s="663"/>
      <c r="AL16" s="664" t="s">
        <v>119</v>
      </c>
      <c r="AM16" s="665"/>
      <c r="AN16" s="665"/>
      <c r="AO16" s="666"/>
      <c r="AP16" s="656" t="s">
        <v>261</v>
      </c>
      <c r="AQ16" s="657"/>
      <c r="AR16" s="657"/>
      <c r="AS16" s="657"/>
      <c r="AT16" s="657"/>
      <c r="AU16" s="657"/>
      <c r="AV16" s="657"/>
      <c r="AW16" s="657"/>
      <c r="AX16" s="657"/>
      <c r="AY16" s="657"/>
      <c r="AZ16" s="657"/>
      <c r="BA16" s="657"/>
      <c r="BB16" s="657"/>
      <c r="BC16" s="657"/>
      <c r="BD16" s="657"/>
      <c r="BE16" s="657"/>
      <c r="BF16" s="658"/>
      <c r="BG16" s="659" t="s">
        <v>119</v>
      </c>
      <c r="BH16" s="660"/>
      <c r="BI16" s="660"/>
      <c r="BJ16" s="660"/>
      <c r="BK16" s="660"/>
      <c r="BL16" s="660"/>
      <c r="BM16" s="660"/>
      <c r="BN16" s="661"/>
      <c r="BO16" s="662" t="s">
        <v>234</v>
      </c>
      <c r="BP16" s="662"/>
      <c r="BQ16" s="662"/>
      <c r="BR16" s="662"/>
      <c r="BS16" s="668" t="s">
        <v>234</v>
      </c>
      <c r="BT16" s="660"/>
      <c r="BU16" s="660"/>
      <c r="BV16" s="660"/>
      <c r="BW16" s="660"/>
      <c r="BX16" s="660"/>
      <c r="BY16" s="660"/>
      <c r="BZ16" s="660"/>
      <c r="CA16" s="660"/>
      <c r="CB16" s="669"/>
      <c r="CD16" s="674" t="s">
        <v>262</v>
      </c>
      <c r="CE16" s="675"/>
      <c r="CF16" s="675"/>
      <c r="CG16" s="675"/>
      <c r="CH16" s="675"/>
      <c r="CI16" s="675"/>
      <c r="CJ16" s="675"/>
      <c r="CK16" s="675"/>
      <c r="CL16" s="675"/>
      <c r="CM16" s="675"/>
      <c r="CN16" s="675"/>
      <c r="CO16" s="675"/>
      <c r="CP16" s="675"/>
      <c r="CQ16" s="676"/>
      <c r="CR16" s="659">
        <v>210851</v>
      </c>
      <c r="CS16" s="660"/>
      <c r="CT16" s="660"/>
      <c r="CU16" s="660"/>
      <c r="CV16" s="660"/>
      <c r="CW16" s="660"/>
      <c r="CX16" s="660"/>
      <c r="CY16" s="661"/>
      <c r="CZ16" s="662">
        <v>1.3</v>
      </c>
      <c r="DA16" s="662"/>
      <c r="DB16" s="662"/>
      <c r="DC16" s="662"/>
      <c r="DD16" s="668" t="s">
        <v>234</v>
      </c>
      <c r="DE16" s="660"/>
      <c r="DF16" s="660"/>
      <c r="DG16" s="660"/>
      <c r="DH16" s="660"/>
      <c r="DI16" s="660"/>
      <c r="DJ16" s="660"/>
      <c r="DK16" s="660"/>
      <c r="DL16" s="660"/>
      <c r="DM16" s="660"/>
      <c r="DN16" s="660"/>
      <c r="DO16" s="660"/>
      <c r="DP16" s="661"/>
      <c r="DQ16" s="668">
        <v>13262</v>
      </c>
      <c r="DR16" s="660"/>
      <c r="DS16" s="660"/>
      <c r="DT16" s="660"/>
      <c r="DU16" s="660"/>
      <c r="DV16" s="660"/>
      <c r="DW16" s="660"/>
      <c r="DX16" s="660"/>
      <c r="DY16" s="660"/>
      <c r="DZ16" s="660"/>
      <c r="EA16" s="660"/>
      <c r="EB16" s="660"/>
      <c r="EC16" s="669"/>
    </row>
    <row r="17" spans="2:133" ht="11.25" customHeight="1" x14ac:dyDescent="0.15">
      <c r="B17" s="656" t="s">
        <v>263</v>
      </c>
      <c r="C17" s="657"/>
      <c r="D17" s="657"/>
      <c r="E17" s="657"/>
      <c r="F17" s="657"/>
      <c r="G17" s="657"/>
      <c r="H17" s="657"/>
      <c r="I17" s="657"/>
      <c r="J17" s="657"/>
      <c r="K17" s="657"/>
      <c r="L17" s="657"/>
      <c r="M17" s="657"/>
      <c r="N17" s="657"/>
      <c r="O17" s="657"/>
      <c r="P17" s="657"/>
      <c r="Q17" s="658"/>
      <c r="R17" s="659">
        <v>3855</v>
      </c>
      <c r="S17" s="660"/>
      <c r="T17" s="660"/>
      <c r="U17" s="660"/>
      <c r="V17" s="660"/>
      <c r="W17" s="660"/>
      <c r="X17" s="660"/>
      <c r="Y17" s="661"/>
      <c r="Z17" s="662">
        <v>0</v>
      </c>
      <c r="AA17" s="662"/>
      <c r="AB17" s="662"/>
      <c r="AC17" s="662"/>
      <c r="AD17" s="663">
        <v>3855</v>
      </c>
      <c r="AE17" s="663"/>
      <c r="AF17" s="663"/>
      <c r="AG17" s="663"/>
      <c r="AH17" s="663"/>
      <c r="AI17" s="663"/>
      <c r="AJ17" s="663"/>
      <c r="AK17" s="663"/>
      <c r="AL17" s="664">
        <v>0</v>
      </c>
      <c r="AM17" s="665"/>
      <c r="AN17" s="665"/>
      <c r="AO17" s="666"/>
      <c r="AP17" s="656" t="s">
        <v>264</v>
      </c>
      <c r="AQ17" s="657"/>
      <c r="AR17" s="657"/>
      <c r="AS17" s="657"/>
      <c r="AT17" s="657"/>
      <c r="AU17" s="657"/>
      <c r="AV17" s="657"/>
      <c r="AW17" s="657"/>
      <c r="AX17" s="657"/>
      <c r="AY17" s="657"/>
      <c r="AZ17" s="657"/>
      <c r="BA17" s="657"/>
      <c r="BB17" s="657"/>
      <c r="BC17" s="657"/>
      <c r="BD17" s="657"/>
      <c r="BE17" s="657"/>
      <c r="BF17" s="658"/>
      <c r="BG17" s="659" t="s">
        <v>119</v>
      </c>
      <c r="BH17" s="660"/>
      <c r="BI17" s="660"/>
      <c r="BJ17" s="660"/>
      <c r="BK17" s="660"/>
      <c r="BL17" s="660"/>
      <c r="BM17" s="660"/>
      <c r="BN17" s="661"/>
      <c r="BO17" s="662" t="s">
        <v>119</v>
      </c>
      <c r="BP17" s="662"/>
      <c r="BQ17" s="662"/>
      <c r="BR17" s="662"/>
      <c r="BS17" s="668" t="s">
        <v>234</v>
      </c>
      <c r="BT17" s="660"/>
      <c r="BU17" s="660"/>
      <c r="BV17" s="660"/>
      <c r="BW17" s="660"/>
      <c r="BX17" s="660"/>
      <c r="BY17" s="660"/>
      <c r="BZ17" s="660"/>
      <c r="CA17" s="660"/>
      <c r="CB17" s="669"/>
      <c r="CD17" s="674" t="s">
        <v>265</v>
      </c>
      <c r="CE17" s="675"/>
      <c r="CF17" s="675"/>
      <c r="CG17" s="675"/>
      <c r="CH17" s="675"/>
      <c r="CI17" s="675"/>
      <c r="CJ17" s="675"/>
      <c r="CK17" s="675"/>
      <c r="CL17" s="675"/>
      <c r="CM17" s="675"/>
      <c r="CN17" s="675"/>
      <c r="CO17" s="675"/>
      <c r="CP17" s="675"/>
      <c r="CQ17" s="676"/>
      <c r="CR17" s="659">
        <v>2572938</v>
      </c>
      <c r="CS17" s="660"/>
      <c r="CT17" s="660"/>
      <c r="CU17" s="660"/>
      <c r="CV17" s="660"/>
      <c r="CW17" s="660"/>
      <c r="CX17" s="660"/>
      <c r="CY17" s="661"/>
      <c r="CZ17" s="662">
        <v>15.6</v>
      </c>
      <c r="DA17" s="662"/>
      <c r="DB17" s="662"/>
      <c r="DC17" s="662"/>
      <c r="DD17" s="668" t="s">
        <v>234</v>
      </c>
      <c r="DE17" s="660"/>
      <c r="DF17" s="660"/>
      <c r="DG17" s="660"/>
      <c r="DH17" s="660"/>
      <c r="DI17" s="660"/>
      <c r="DJ17" s="660"/>
      <c r="DK17" s="660"/>
      <c r="DL17" s="660"/>
      <c r="DM17" s="660"/>
      <c r="DN17" s="660"/>
      <c r="DO17" s="660"/>
      <c r="DP17" s="661"/>
      <c r="DQ17" s="668">
        <v>2502727</v>
      </c>
      <c r="DR17" s="660"/>
      <c r="DS17" s="660"/>
      <c r="DT17" s="660"/>
      <c r="DU17" s="660"/>
      <c r="DV17" s="660"/>
      <c r="DW17" s="660"/>
      <c r="DX17" s="660"/>
      <c r="DY17" s="660"/>
      <c r="DZ17" s="660"/>
      <c r="EA17" s="660"/>
      <c r="EB17" s="660"/>
      <c r="EC17" s="669"/>
    </row>
    <row r="18" spans="2:133" ht="11.25" customHeight="1" x14ac:dyDescent="0.15">
      <c r="B18" s="656" t="s">
        <v>266</v>
      </c>
      <c r="C18" s="657"/>
      <c r="D18" s="657"/>
      <c r="E18" s="657"/>
      <c r="F18" s="657"/>
      <c r="G18" s="657"/>
      <c r="H18" s="657"/>
      <c r="I18" s="657"/>
      <c r="J18" s="657"/>
      <c r="K18" s="657"/>
      <c r="L18" s="657"/>
      <c r="M18" s="657"/>
      <c r="N18" s="657"/>
      <c r="O18" s="657"/>
      <c r="P18" s="657"/>
      <c r="Q18" s="658"/>
      <c r="R18" s="659">
        <v>6895725</v>
      </c>
      <c r="S18" s="660"/>
      <c r="T18" s="660"/>
      <c r="U18" s="660"/>
      <c r="V18" s="660"/>
      <c r="W18" s="660"/>
      <c r="X18" s="660"/>
      <c r="Y18" s="661"/>
      <c r="Z18" s="662">
        <v>41.1</v>
      </c>
      <c r="AA18" s="662"/>
      <c r="AB18" s="662"/>
      <c r="AC18" s="662"/>
      <c r="AD18" s="663">
        <v>6232008</v>
      </c>
      <c r="AE18" s="663"/>
      <c r="AF18" s="663"/>
      <c r="AG18" s="663"/>
      <c r="AH18" s="663"/>
      <c r="AI18" s="663"/>
      <c r="AJ18" s="663"/>
      <c r="AK18" s="663"/>
      <c r="AL18" s="664">
        <v>73.5</v>
      </c>
      <c r="AM18" s="665"/>
      <c r="AN18" s="665"/>
      <c r="AO18" s="666"/>
      <c r="AP18" s="656" t="s">
        <v>267</v>
      </c>
      <c r="AQ18" s="657"/>
      <c r="AR18" s="657"/>
      <c r="AS18" s="657"/>
      <c r="AT18" s="657"/>
      <c r="AU18" s="657"/>
      <c r="AV18" s="657"/>
      <c r="AW18" s="657"/>
      <c r="AX18" s="657"/>
      <c r="AY18" s="657"/>
      <c r="AZ18" s="657"/>
      <c r="BA18" s="657"/>
      <c r="BB18" s="657"/>
      <c r="BC18" s="657"/>
      <c r="BD18" s="657"/>
      <c r="BE18" s="657"/>
      <c r="BF18" s="658"/>
      <c r="BG18" s="659" t="s">
        <v>234</v>
      </c>
      <c r="BH18" s="660"/>
      <c r="BI18" s="660"/>
      <c r="BJ18" s="660"/>
      <c r="BK18" s="660"/>
      <c r="BL18" s="660"/>
      <c r="BM18" s="660"/>
      <c r="BN18" s="661"/>
      <c r="BO18" s="662" t="s">
        <v>129</v>
      </c>
      <c r="BP18" s="662"/>
      <c r="BQ18" s="662"/>
      <c r="BR18" s="662"/>
      <c r="BS18" s="668" t="s">
        <v>119</v>
      </c>
      <c r="BT18" s="660"/>
      <c r="BU18" s="660"/>
      <c r="BV18" s="660"/>
      <c r="BW18" s="660"/>
      <c r="BX18" s="660"/>
      <c r="BY18" s="660"/>
      <c r="BZ18" s="660"/>
      <c r="CA18" s="660"/>
      <c r="CB18" s="669"/>
      <c r="CD18" s="674" t="s">
        <v>268</v>
      </c>
      <c r="CE18" s="675"/>
      <c r="CF18" s="675"/>
      <c r="CG18" s="675"/>
      <c r="CH18" s="675"/>
      <c r="CI18" s="675"/>
      <c r="CJ18" s="675"/>
      <c r="CK18" s="675"/>
      <c r="CL18" s="675"/>
      <c r="CM18" s="675"/>
      <c r="CN18" s="675"/>
      <c r="CO18" s="675"/>
      <c r="CP18" s="675"/>
      <c r="CQ18" s="676"/>
      <c r="CR18" s="659">
        <v>5773</v>
      </c>
      <c r="CS18" s="660"/>
      <c r="CT18" s="660"/>
      <c r="CU18" s="660"/>
      <c r="CV18" s="660"/>
      <c r="CW18" s="660"/>
      <c r="CX18" s="660"/>
      <c r="CY18" s="661"/>
      <c r="CZ18" s="662">
        <v>0</v>
      </c>
      <c r="DA18" s="662"/>
      <c r="DB18" s="662"/>
      <c r="DC18" s="662"/>
      <c r="DD18" s="668">
        <v>5773</v>
      </c>
      <c r="DE18" s="660"/>
      <c r="DF18" s="660"/>
      <c r="DG18" s="660"/>
      <c r="DH18" s="660"/>
      <c r="DI18" s="660"/>
      <c r="DJ18" s="660"/>
      <c r="DK18" s="660"/>
      <c r="DL18" s="660"/>
      <c r="DM18" s="660"/>
      <c r="DN18" s="660"/>
      <c r="DO18" s="660"/>
      <c r="DP18" s="661"/>
      <c r="DQ18" s="668">
        <v>5773</v>
      </c>
      <c r="DR18" s="660"/>
      <c r="DS18" s="660"/>
      <c r="DT18" s="660"/>
      <c r="DU18" s="660"/>
      <c r="DV18" s="660"/>
      <c r="DW18" s="660"/>
      <c r="DX18" s="660"/>
      <c r="DY18" s="660"/>
      <c r="DZ18" s="660"/>
      <c r="EA18" s="660"/>
      <c r="EB18" s="660"/>
      <c r="EC18" s="669"/>
    </row>
    <row r="19" spans="2:133" ht="11.25" customHeight="1" x14ac:dyDescent="0.15">
      <c r="B19" s="656" t="s">
        <v>269</v>
      </c>
      <c r="C19" s="657"/>
      <c r="D19" s="657"/>
      <c r="E19" s="657"/>
      <c r="F19" s="657"/>
      <c r="G19" s="657"/>
      <c r="H19" s="657"/>
      <c r="I19" s="657"/>
      <c r="J19" s="657"/>
      <c r="K19" s="657"/>
      <c r="L19" s="657"/>
      <c r="M19" s="657"/>
      <c r="N19" s="657"/>
      <c r="O19" s="657"/>
      <c r="P19" s="657"/>
      <c r="Q19" s="658"/>
      <c r="R19" s="659">
        <v>6232008</v>
      </c>
      <c r="S19" s="660"/>
      <c r="T19" s="660"/>
      <c r="U19" s="660"/>
      <c r="V19" s="660"/>
      <c r="W19" s="660"/>
      <c r="X19" s="660"/>
      <c r="Y19" s="661"/>
      <c r="Z19" s="662">
        <v>37.1</v>
      </c>
      <c r="AA19" s="662"/>
      <c r="AB19" s="662"/>
      <c r="AC19" s="662"/>
      <c r="AD19" s="663">
        <v>6232008</v>
      </c>
      <c r="AE19" s="663"/>
      <c r="AF19" s="663"/>
      <c r="AG19" s="663"/>
      <c r="AH19" s="663"/>
      <c r="AI19" s="663"/>
      <c r="AJ19" s="663"/>
      <c r="AK19" s="663"/>
      <c r="AL19" s="664">
        <v>73.5</v>
      </c>
      <c r="AM19" s="665"/>
      <c r="AN19" s="665"/>
      <c r="AO19" s="666"/>
      <c r="AP19" s="656" t="s">
        <v>270</v>
      </c>
      <c r="AQ19" s="657"/>
      <c r="AR19" s="657"/>
      <c r="AS19" s="657"/>
      <c r="AT19" s="657"/>
      <c r="AU19" s="657"/>
      <c r="AV19" s="657"/>
      <c r="AW19" s="657"/>
      <c r="AX19" s="657"/>
      <c r="AY19" s="657"/>
      <c r="AZ19" s="657"/>
      <c r="BA19" s="657"/>
      <c r="BB19" s="657"/>
      <c r="BC19" s="657"/>
      <c r="BD19" s="657"/>
      <c r="BE19" s="657"/>
      <c r="BF19" s="658"/>
      <c r="BG19" s="659">
        <v>1478</v>
      </c>
      <c r="BH19" s="660"/>
      <c r="BI19" s="660"/>
      <c r="BJ19" s="660"/>
      <c r="BK19" s="660"/>
      <c r="BL19" s="660"/>
      <c r="BM19" s="660"/>
      <c r="BN19" s="661"/>
      <c r="BO19" s="662">
        <v>0.1</v>
      </c>
      <c r="BP19" s="662"/>
      <c r="BQ19" s="662"/>
      <c r="BR19" s="662"/>
      <c r="BS19" s="668" t="s">
        <v>234</v>
      </c>
      <c r="BT19" s="660"/>
      <c r="BU19" s="660"/>
      <c r="BV19" s="660"/>
      <c r="BW19" s="660"/>
      <c r="BX19" s="660"/>
      <c r="BY19" s="660"/>
      <c r="BZ19" s="660"/>
      <c r="CA19" s="660"/>
      <c r="CB19" s="669"/>
      <c r="CD19" s="674" t="s">
        <v>271</v>
      </c>
      <c r="CE19" s="675"/>
      <c r="CF19" s="675"/>
      <c r="CG19" s="675"/>
      <c r="CH19" s="675"/>
      <c r="CI19" s="675"/>
      <c r="CJ19" s="675"/>
      <c r="CK19" s="675"/>
      <c r="CL19" s="675"/>
      <c r="CM19" s="675"/>
      <c r="CN19" s="675"/>
      <c r="CO19" s="675"/>
      <c r="CP19" s="675"/>
      <c r="CQ19" s="676"/>
      <c r="CR19" s="659" t="s">
        <v>272</v>
      </c>
      <c r="CS19" s="660"/>
      <c r="CT19" s="660"/>
      <c r="CU19" s="660"/>
      <c r="CV19" s="660"/>
      <c r="CW19" s="660"/>
      <c r="CX19" s="660"/>
      <c r="CY19" s="661"/>
      <c r="CZ19" s="662" t="s">
        <v>119</v>
      </c>
      <c r="DA19" s="662"/>
      <c r="DB19" s="662"/>
      <c r="DC19" s="662"/>
      <c r="DD19" s="668" t="s">
        <v>234</v>
      </c>
      <c r="DE19" s="660"/>
      <c r="DF19" s="660"/>
      <c r="DG19" s="660"/>
      <c r="DH19" s="660"/>
      <c r="DI19" s="660"/>
      <c r="DJ19" s="660"/>
      <c r="DK19" s="660"/>
      <c r="DL19" s="660"/>
      <c r="DM19" s="660"/>
      <c r="DN19" s="660"/>
      <c r="DO19" s="660"/>
      <c r="DP19" s="661"/>
      <c r="DQ19" s="668" t="s">
        <v>234</v>
      </c>
      <c r="DR19" s="660"/>
      <c r="DS19" s="660"/>
      <c r="DT19" s="660"/>
      <c r="DU19" s="660"/>
      <c r="DV19" s="660"/>
      <c r="DW19" s="660"/>
      <c r="DX19" s="660"/>
      <c r="DY19" s="660"/>
      <c r="DZ19" s="660"/>
      <c r="EA19" s="660"/>
      <c r="EB19" s="660"/>
      <c r="EC19" s="669"/>
    </row>
    <row r="20" spans="2:133" ht="11.25" customHeight="1" x14ac:dyDescent="0.15">
      <c r="B20" s="656" t="s">
        <v>273</v>
      </c>
      <c r="C20" s="657"/>
      <c r="D20" s="657"/>
      <c r="E20" s="657"/>
      <c r="F20" s="657"/>
      <c r="G20" s="657"/>
      <c r="H20" s="657"/>
      <c r="I20" s="657"/>
      <c r="J20" s="657"/>
      <c r="K20" s="657"/>
      <c r="L20" s="657"/>
      <c r="M20" s="657"/>
      <c r="N20" s="657"/>
      <c r="O20" s="657"/>
      <c r="P20" s="657"/>
      <c r="Q20" s="658"/>
      <c r="R20" s="659">
        <v>663717</v>
      </c>
      <c r="S20" s="660"/>
      <c r="T20" s="660"/>
      <c r="U20" s="660"/>
      <c r="V20" s="660"/>
      <c r="W20" s="660"/>
      <c r="X20" s="660"/>
      <c r="Y20" s="661"/>
      <c r="Z20" s="662">
        <v>4</v>
      </c>
      <c r="AA20" s="662"/>
      <c r="AB20" s="662"/>
      <c r="AC20" s="662"/>
      <c r="AD20" s="663" t="s">
        <v>119</v>
      </c>
      <c r="AE20" s="663"/>
      <c r="AF20" s="663"/>
      <c r="AG20" s="663"/>
      <c r="AH20" s="663"/>
      <c r="AI20" s="663"/>
      <c r="AJ20" s="663"/>
      <c r="AK20" s="663"/>
      <c r="AL20" s="664" t="s">
        <v>234</v>
      </c>
      <c r="AM20" s="665"/>
      <c r="AN20" s="665"/>
      <c r="AO20" s="666"/>
      <c r="AP20" s="656" t="s">
        <v>274</v>
      </c>
      <c r="AQ20" s="657"/>
      <c r="AR20" s="657"/>
      <c r="AS20" s="657"/>
      <c r="AT20" s="657"/>
      <c r="AU20" s="657"/>
      <c r="AV20" s="657"/>
      <c r="AW20" s="657"/>
      <c r="AX20" s="657"/>
      <c r="AY20" s="657"/>
      <c r="AZ20" s="657"/>
      <c r="BA20" s="657"/>
      <c r="BB20" s="657"/>
      <c r="BC20" s="657"/>
      <c r="BD20" s="657"/>
      <c r="BE20" s="657"/>
      <c r="BF20" s="658"/>
      <c r="BG20" s="659">
        <v>1478</v>
      </c>
      <c r="BH20" s="660"/>
      <c r="BI20" s="660"/>
      <c r="BJ20" s="660"/>
      <c r="BK20" s="660"/>
      <c r="BL20" s="660"/>
      <c r="BM20" s="660"/>
      <c r="BN20" s="661"/>
      <c r="BO20" s="662">
        <v>0.1</v>
      </c>
      <c r="BP20" s="662"/>
      <c r="BQ20" s="662"/>
      <c r="BR20" s="662"/>
      <c r="BS20" s="668" t="s">
        <v>234</v>
      </c>
      <c r="BT20" s="660"/>
      <c r="BU20" s="660"/>
      <c r="BV20" s="660"/>
      <c r="BW20" s="660"/>
      <c r="BX20" s="660"/>
      <c r="BY20" s="660"/>
      <c r="BZ20" s="660"/>
      <c r="CA20" s="660"/>
      <c r="CB20" s="669"/>
      <c r="CD20" s="674" t="s">
        <v>275</v>
      </c>
      <c r="CE20" s="675"/>
      <c r="CF20" s="675"/>
      <c r="CG20" s="675"/>
      <c r="CH20" s="675"/>
      <c r="CI20" s="675"/>
      <c r="CJ20" s="675"/>
      <c r="CK20" s="675"/>
      <c r="CL20" s="675"/>
      <c r="CM20" s="675"/>
      <c r="CN20" s="675"/>
      <c r="CO20" s="675"/>
      <c r="CP20" s="675"/>
      <c r="CQ20" s="676"/>
      <c r="CR20" s="659">
        <v>16489981</v>
      </c>
      <c r="CS20" s="660"/>
      <c r="CT20" s="660"/>
      <c r="CU20" s="660"/>
      <c r="CV20" s="660"/>
      <c r="CW20" s="660"/>
      <c r="CX20" s="660"/>
      <c r="CY20" s="661"/>
      <c r="CZ20" s="662">
        <v>100</v>
      </c>
      <c r="DA20" s="662"/>
      <c r="DB20" s="662"/>
      <c r="DC20" s="662"/>
      <c r="DD20" s="668">
        <v>2296392</v>
      </c>
      <c r="DE20" s="660"/>
      <c r="DF20" s="660"/>
      <c r="DG20" s="660"/>
      <c r="DH20" s="660"/>
      <c r="DI20" s="660"/>
      <c r="DJ20" s="660"/>
      <c r="DK20" s="660"/>
      <c r="DL20" s="660"/>
      <c r="DM20" s="660"/>
      <c r="DN20" s="660"/>
      <c r="DO20" s="660"/>
      <c r="DP20" s="661"/>
      <c r="DQ20" s="668">
        <v>11765682</v>
      </c>
      <c r="DR20" s="660"/>
      <c r="DS20" s="660"/>
      <c r="DT20" s="660"/>
      <c r="DU20" s="660"/>
      <c r="DV20" s="660"/>
      <c r="DW20" s="660"/>
      <c r="DX20" s="660"/>
      <c r="DY20" s="660"/>
      <c r="DZ20" s="660"/>
      <c r="EA20" s="660"/>
      <c r="EB20" s="660"/>
      <c r="EC20" s="669"/>
    </row>
    <row r="21" spans="2:133" ht="11.25" customHeight="1" x14ac:dyDescent="0.15">
      <c r="B21" s="656" t="s">
        <v>276</v>
      </c>
      <c r="C21" s="657"/>
      <c r="D21" s="657"/>
      <c r="E21" s="657"/>
      <c r="F21" s="657"/>
      <c r="G21" s="657"/>
      <c r="H21" s="657"/>
      <c r="I21" s="657"/>
      <c r="J21" s="657"/>
      <c r="K21" s="657"/>
      <c r="L21" s="657"/>
      <c r="M21" s="657"/>
      <c r="N21" s="657"/>
      <c r="O21" s="657"/>
      <c r="P21" s="657"/>
      <c r="Q21" s="658"/>
      <c r="R21" s="659" t="s">
        <v>234</v>
      </c>
      <c r="S21" s="660"/>
      <c r="T21" s="660"/>
      <c r="U21" s="660"/>
      <c r="V21" s="660"/>
      <c r="W21" s="660"/>
      <c r="X21" s="660"/>
      <c r="Y21" s="661"/>
      <c r="Z21" s="662" t="s">
        <v>129</v>
      </c>
      <c r="AA21" s="662"/>
      <c r="AB21" s="662"/>
      <c r="AC21" s="662"/>
      <c r="AD21" s="663" t="s">
        <v>234</v>
      </c>
      <c r="AE21" s="663"/>
      <c r="AF21" s="663"/>
      <c r="AG21" s="663"/>
      <c r="AH21" s="663"/>
      <c r="AI21" s="663"/>
      <c r="AJ21" s="663"/>
      <c r="AK21" s="663"/>
      <c r="AL21" s="664" t="s">
        <v>234</v>
      </c>
      <c r="AM21" s="665"/>
      <c r="AN21" s="665"/>
      <c r="AO21" s="666"/>
      <c r="AP21" s="677" t="s">
        <v>277</v>
      </c>
      <c r="AQ21" s="678"/>
      <c r="AR21" s="678"/>
      <c r="AS21" s="678"/>
      <c r="AT21" s="678"/>
      <c r="AU21" s="678"/>
      <c r="AV21" s="678"/>
      <c r="AW21" s="678"/>
      <c r="AX21" s="678"/>
      <c r="AY21" s="678"/>
      <c r="AZ21" s="678"/>
      <c r="BA21" s="678"/>
      <c r="BB21" s="678"/>
      <c r="BC21" s="678"/>
      <c r="BD21" s="678"/>
      <c r="BE21" s="678"/>
      <c r="BF21" s="679"/>
      <c r="BG21" s="659">
        <v>1478</v>
      </c>
      <c r="BH21" s="660"/>
      <c r="BI21" s="660"/>
      <c r="BJ21" s="660"/>
      <c r="BK21" s="660"/>
      <c r="BL21" s="660"/>
      <c r="BM21" s="660"/>
      <c r="BN21" s="661"/>
      <c r="BO21" s="662">
        <v>0.1</v>
      </c>
      <c r="BP21" s="662"/>
      <c r="BQ21" s="662"/>
      <c r="BR21" s="662"/>
      <c r="BS21" s="668" t="s">
        <v>119</v>
      </c>
      <c r="BT21" s="660"/>
      <c r="BU21" s="660"/>
      <c r="BV21" s="660"/>
      <c r="BW21" s="660"/>
      <c r="BX21" s="660"/>
      <c r="BY21" s="660"/>
      <c r="BZ21" s="660"/>
      <c r="CA21" s="660"/>
      <c r="CB21" s="669"/>
      <c r="CD21" s="683"/>
      <c r="CE21" s="684"/>
      <c r="CF21" s="684"/>
      <c r="CG21" s="684"/>
      <c r="CH21" s="684"/>
      <c r="CI21" s="684"/>
      <c r="CJ21" s="684"/>
      <c r="CK21" s="684"/>
      <c r="CL21" s="684"/>
      <c r="CM21" s="684"/>
      <c r="CN21" s="684"/>
      <c r="CO21" s="684"/>
      <c r="CP21" s="684"/>
      <c r="CQ21" s="685"/>
      <c r="CR21" s="686"/>
      <c r="CS21" s="681"/>
      <c r="CT21" s="681"/>
      <c r="CU21" s="681"/>
      <c r="CV21" s="681"/>
      <c r="CW21" s="681"/>
      <c r="CX21" s="681"/>
      <c r="CY21" s="687"/>
      <c r="CZ21" s="688"/>
      <c r="DA21" s="688"/>
      <c r="DB21" s="688"/>
      <c r="DC21" s="688"/>
      <c r="DD21" s="680"/>
      <c r="DE21" s="681"/>
      <c r="DF21" s="681"/>
      <c r="DG21" s="681"/>
      <c r="DH21" s="681"/>
      <c r="DI21" s="681"/>
      <c r="DJ21" s="681"/>
      <c r="DK21" s="681"/>
      <c r="DL21" s="681"/>
      <c r="DM21" s="681"/>
      <c r="DN21" s="681"/>
      <c r="DO21" s="681"/>
      <c r="DP21" s="687"/>
      <c r="DQ21" s="680"/>
      <c r="DR21" s="681"/>
      <c r="DS21" s="681"/>
      <c r="DT21" s="681"/>
      <c r="DU21" s="681"/>
      <c r="DV21" s="681"/>
      <c r="DW21" s="681"/>
      <c r="DX21" s="681"/>
      <c r="DY21" s="681"/>
      <c r="DZ21" s="681"/>
      <c r="EA21" s="681"/>
      <c r="EB21" s="681"/>
      <c r="EC21" s="682"/>
    </row>
    <row r="22" spans="2:133" ht="11.25" customHeight="1" x14ac:dyDescent="0.15">
      <c r="B22" s="656" t="s">
        <v>278</v>
      </c>
      <c r="C22" s="657"/>
      <c r="D22" s="657"/>
      <c r="E22" s="657"/>
      <c r="F22" s="657"/>
      <c r="G22" s="657"/>
      <c r="H22" s="657"/>
      <c r="I22" s="657"/>
      <c r="J22" s="657"/>
      <c r="K22" s="657"/>
      <c r="L22" s="657"/>
      <c r="M22" s="657"/>
      <c r="N22" s="657"/>
      <c r="O22" s="657"/>
      <c r="P22" s="657"/>
      <c r="Q22" s="658"/>
      <c r="R22" s="659">
        <v>9125523</v>
      </c>
      <c r="S22" s="660"/>
      <c r="T22" s="660"/>
      <c r="U22" s="660"/>
      <c r="V22" s="660"/>
      <c r="W22" s="660"/>
      <c r="X22" s="660"/>
      <c r="Y22" s="661"/>
      <c r="Z22" s="662">
        <v>54.4</v>
      </c>
      <c r="AA22" s="662"/>
      <c r="AB22" s="662"/>
      <c r="AC22" s="662"/>
      <c r="AD22" s="663">
        <v>8461806</v>
      </c>
      <c r="AE22" s="663"/>
      <c r="AF22" s="663"/>
      <c r="AG22" s="663"/>
      <c r="AH22" s="663"/>
      <c r="AI22" s="663"/>
      <c r="AJ22" s="663"/>
      <c r="AK22" s="663"/>
      <c r="AL22" s="664">
        <v>99.8</v>
      </c>
      <c r="AM22" s="665"/>
      <c r="AN22" s="665"/>
      <c r="AO22" s="666"/>
      <c r="AP22" s="677" t="s">
        <v>279</v>
      </c>
      <c r="AQ22" s="678"/>
      <c r="AR22" s="678"/>
      <c r="AS22" s="678"/>
      <c r="AT22" s="678"/>
      <c r="AU22" s="678"/>
      <c r="AV22" s="678"/>
      <c r="AW22" s="678"/>
      <c r="AX22" s="678"/>
      <c r="AY22" s="678"/>
      <c r="AZ22" s="678"/>
      <c r="BA22" s="678"/>
      <c r="BB22" s="678"/>
      <c r="BC22" s="678"/>
      <c r="BD22" s="678"/>
      <c r="BE22" s="678"/>
      <c r="BF22" s="679"/>
      <c r="BG22" s="659" t="s">
        <v>234</v>
      </c>
      <c r="BH22" s="660"/>
      <c r="BI22" s="660"/>
      <c r="BJ22" s="660"/>
      <c r="BK22" s="660"/>
      <c r="BL22" s="660"/>
      <c r="BM22" s="660"/>
      <c r="BN22" s="661"/>
      <c r="BO22" s="662" t="s">
        <v>119</v>
      </c>
      <c r="BP22" s="662"/>
      <c r="BQ22" s="662"/>
      <c r="BR22" s="662"/>
      <c r="BS22" s="668" t="s">
        <v>272</v>
      </c>
      <c r="BT22" s="660"/>
      <c r="BU22" s="660"/>
      <c r="BV22" s="660"/>
      <c r="BW22" s="660"/>
      <c r="BX22" s="660"/>
      <c r="BY22" s="660"/>
      <c r="BZ22" s="660"/>
      <c r="CA22" s="660"/>
      <c r="CB22" s="669"/>
      <c r="CD22" s="641" t="s">
        <v>280</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281</v>
      </c>
      <c r="C23" s="657"/>
      <c r="D23" s="657"/>
      <c r="E23" s="657"/>
      <c r="F23" s="657"/>
      <c r="G23" s="657"/>
      <c r="H23" s="657"/>
      <c r="I23" s="657"/>
      <c r="J23" s="657"/>
      <c r="K23" s="657"/>
      <c r="L23" s="657"/>
      <c r="M23" s="657"/>
      <c r="N23" s="657"/>
      <c r="O23" s="657"/>
      <c r="P23" s="657"/>
      <c r="Q23" s="658"/>
      <c r="R23" s="659">
        <v>1838</v>
      </c>
      <c r="S23" s="660"/>
      <c r="T23" s="660"/>
      <c r="U23" s="660"/>
      <c r="V23" s="660"/>
      <c r="W23" s="660"/>
      <c r="X23" s="660"/>
      <c r="Y23" s="661"/>
      <c r="Z23" s="662">
        <v>0</v>
      </c>
      <c r="AA23" s="662"/>
      <c r="AB23" s="662"/>
      <c r="AC23" s="662"/>
      <c r="AD23" s="663">
        <v>1838</v>
      </c>
      <c r="AE23" s="663"/>
      <c r="AF23" s="663"/>
      <c r="AG23" s="663"/>
      <c r="AH23" s="663"/>
      <c r="AI23" s="663"/>
      <c r="AJ23" s="663"/>
      <c r="AK23" s="663"/>
      <c r="AL23" s="664">
        <v>0</v>
      </c>
      <c r="AM23" s="665"/>
      <c r="AN23" s="665"/>
      <c r="AO23" s="666"/>
      <c r="AP23" s="677" t="s">
        <v>282</v>
      </c>
      <c r="AQ23" s="678"/>
      <c r="AR23" s="678"/>
      <c r="AS23" s="678"/>
      <c r="AT23" s="678"/>
      <c r="AU23" s="678"/>
      <c r="AV23" s="678"/>
      <c r="AW23" s="678"/>
      <c r="AX23" s="678"/>
      <c r="AY23" s="678"/>
      <c r="AZ23" s="678"/>
      <c r="BA23" s="678"/>
      <c r="BB23" s="678"/>
      <c r="BC23" s="678"/>
      <c r="BD23" s="678"/>
      <c r="BE23" s="678"/>
      <c r="BF23" s="679"/>
      <c r="BG23" s="659" t="s">
        <v>234</v>
      </c>
      <c r="BH23" s="660"/>
      <c r="BI23" s="660"/>
      <c r="BJ23" s="660"/>
      <c r="BK23" s="660"/>
      <c r="BL23" s="660"/>
      <c r="BM23" s="660"/>
      <c r="BN23" s="661"/>
      <c r="BO23" s="662" t="s">
        <v>234</v>
      </c>
      <c r="BP23" s="662"/>
      <c r="BQ23" s="662"/>
      <c r="BR23" s="662"/>
      <c r="BS23" s="668" t="s">
        <v>119</v>
      </c>
      <c r="BT23" s="660"/>
      <c r="BU23" s="660"/>
      <c r="BV23" s="660"/>
      <c r="BW23" s="660"/>
      <c r="BX23" s="660"/>
      <c r="BY23" s="660"/>
      <c r="BZ23" s="660"/>
      <c r="CA23" s="660"/>
      <c r="CB23" s="669"/>
      <c r="CD23" s="641" t="s">
        <v>220</v>
      </c>
      <c r="CE23" s="642"/>
      <c r="CF23" s="642"/>
      <c r="CG23" s="642"/>
      <c r="CH23" s="642"/>
      <c r="CI23" s="642"/>
      <c r="CJ23" s="642"/>
      <c r="CK23" s="642"/>
      <c r="CL23" s="642"/>
      <c r="CM23" s="642"/>
      <c r="CN23" s="642"/>
      <c r="CO23" s="642"/>
      <c r="CP23" s="642"/>
      <c r="CQ23" s="643"/>
      <c r="CR23" s="641" t="s">
        <v>283</v>
      </c>
      <c r="CS23" s="642"/>
      <c r="CT23" s="642"/>
      <c r="CU23" s="642"/>
      <c r="CV23" s="642"/>
      <c r="CW23" s="642"/>
      <c r="CX23" s="642"/>
      <c r="CY23" s="643"/>
      <c r="CZ23" s="641" t="s">
        <v>284</v>
      </c>
      <c r="DA23" s="642"/>
      <c r="DB23" s="642"/>
      <c r="DC23" s="643"/>
      <c r="DD23" s="641" t="s">
        <v>285</v>
      </c>
      <c r="DE23" s="642"/>
      <c r="DF23" s="642"/>
      <c r="DG23" s="642"/>
      <c r="DH23" s="642"/>
      <c r="DI23" s="642"/>
      <c r="DJ23" s="642"/>
      <c r="DK23" s="643"/>
      <c r="DL23" s="689" t="s">
        <v>286</v>
      </c>
      <c r="DM23" s="690"/>
      <c r="DN23" s="690"/>
      <c r="DO23" s="690"/>
      <c r="DP23" s="690"/>
      <c r="DQ23" s="690"/>
      <c r="DR23" s="690"/>
      <c r="DS23" s="690"/>
      <c r="DT23" s="690"/>
      <c r="DU23" s="690"/>
      <c r="DV23" s="691"/>
      <c r="DW23" s="641" t="s">
        <v>287</v>
      </c>
      <c r="DX23" s="642"/>
      <c r="DY23" s="642"/>
      <c r="DZ23" s="642"/>
      <c r="EA23" s="642"/>
      <c r="EB23" s="642"/>
      <c r="EC23" s="643"/>
    </row>
    <row r="24" spans="2:133" ht="11.25" customHeight="1" x14ac:dyDescent="0.15">
      <c r="B24" s="656" t="s">
        <v>288</v>
      </c>
      <c r="C24" s="657"/>
      <c r="D24" s="657"/>
      <c r="E24" s="657"/>
      <c r="F24" s="657"/>
      <c r="G24" s="657"/>
      <c r="H24" s="657"/>
      <c r="I24" s="657"/>
      <c r="J24" s="657"/>
      <c r="K24" s="657"/>
      <c r="L24" s="657"/>
      <c r="M24" s="657"/>
      <c r="N24" s="657"/>
      <c r="O24" s="657"/>
      <c r="P24" s="657"/>
      <c r="Q24" s="658"/>
      <c r="R24" s="659">
        <v>75587</v>
      </c>
      <c r="S24" s="660"/>
      <c r="T24" s="660"/>
      <c r="U24" s="660"/>
      <c r="V24" s="660"/>
      <c r="W24" s="660"/>
      <c r="X24" s="660"/>
      <c r="Y24" s="661"/>
      <c r="Z24" s="662">
        <v>0.5</v>
      </c>
      <c r="AA24" s="662"/>
      <c r="AB24" s="662"/>
      <c r="AC24" s="662"/>
      <c r="AD24" s="663" t="s">
        <v>119</v>
      </c>
      <c r="AE24" s="663"/>
      <c r="AF24" s="663"/>
      <c r="AG24" s="663"/>
      <c r="AH24" s="663"/>
      <c r="AI24" s="663"/>
      <c r="AJ24" s="663"/>
      <c r="AK24" s="663"/>
      <c r="AL24" s="664" t="s">
        <v>234</v>
      </c>
      <c r="AM24" s="665"/>
      <c r="AN24" s="665"/>
      <c r="AO24" s="666"/>
      <c r="AP24" s="677" t="s">
        <v>289</v>
      </c>
      <c r="AQ24" s="678"/>
      <c r="AR24" s="678"/>
      <c r="AS24" s="678"/>
      <c r="AT24" s="678"/>
      <c r="AU24" s="678"/>
      <c r="AV24" s="678"/>
      <c r="AW24" s="678"/>
      <c r="AX24" s="678"/>
      <c r="AY24" s="678"/>
      <c r="AZ24" s="678"/>
      <c r="BA24" s="678"/>
      <c r="BB24" s="678"/>
      <c r="BC24" s="678"/>
      <c r="BD24" s="678"/>
      <c r="BE24" s="678"/>
      <c r="BF24" s="679"/>
      <c r="BG24" s="659" t="s">
        <v>234</v>
      </c>
      <c r="BH24" s="660"/>
      <c r="BI24" s="660"/>
      <c r="BJ24" s="660"/>
      <c r="BK24" s="660"/>
      <c r="BL24" s="660"/>
      <c r="BM24" s="660"/>
      <c r="BN24" s="661"/>
      <c r="BO24" s="662" t="s">
        <v>234</v>
      </c>
      <c r="BP24" s="662"/>
      <c r="BQ24" s="662"/>
      <c r="BR24" s="662"/>
      <c r="BS24" s="668" t="s">
        <v>234</v>
      </c>
      <c r="BT24" s="660"/>
      <c r="BU24" s="660"/>
      <c r="BV24" s="660"/>
      <c r="BW24" s="660"/>
      <c r="BX24" s="660"/>
      <c r="BY24" s="660"/>
      <c r="BZ24" s="660"/>
      <c r="CA24" s="660"/>
      <c r="CB24" s="669"/>
      <c r="CD24" s="670" t="s">
        <v>290</v>
      </c>
      <c r="CE24" s="671"/>
      <c r="CF24" s="671"/>
      <c r="CG24" s="671"/>
      <c r="CH24" s="671"/>
      <c r="CI24" s="671"/>
      <c r="CJ24" s="671"/>
      <c r="CK24" s="671"/>
      <c r="CL24" s="671"/>
      <c r="CM24" s="671"/>
      <c r="CN24" s="671"/>
      <c r="CO24" s="671"/>
      <c r="CP24" s="671"/>
      <c r="CQ24" s="672"/>
      <c r="CR24" s="648">
        <v>6085442</v>
      </c>
      <c r="CS24" s="649"/>
      <c r="CT24" s="649"/>
      <c r="CU24" s="649"/>
      <c r="CV24" s="649"/>
      <c r="CW24" s="649"/>
      <c r="CX24" s="649"/>
      <c r="CY24" s="650"/>
      <c r="CZ24" s="653">
        <v>36.9</v>
      </c>
      <c r="DA24" s="654"/>
      <c r="DB24" s="654"/>
      <c r="DC24" s="673"/>
      <c r="DD24" s="692">
        <v>4968707</v>
      </c>
      <c r="DE24" s="649"/>
      <c r="DF24" s="649"/>
      <c r="DG24" s="649"/>
      <c r="DH24" s="649"/>
      <c r="DI24" s="649"/>
      <c r="DJ24" s="649"/>
      <c r="DK24" s="650"/>
      <c r="DL24" s="692">
        <v>4614429</v>
      </c>
      <c r="DM24" s="649"/>
      <c r="DN24" s="649"/>
      <c r="DO24" s="649"/>
      <c r="DP24" s="649"/>
      <c r="DQ24" s="649"/>
      <c r="DR24" s="649"/>
      <c r="DS24" s="649"/>
      <c r="DT24" s="649"/>
      <c r="DU24" s="649"/>
      <c r="DV24" s="650"/>
      <c r="DW24" s="653">
        <v>52.3</v>
      </c>
      <c r="DX24" s="654"/>
      <c r="DY24" s="654"/>
      <c r="DZ24" s="654"/>
      <c r="EA24" s="654"/>
      <c r="EB24" s="654"/>
      <c r="EC24" s="655"/>
    </row>
    <row r="25" spans="2:133" ht="11.25" customHeight="1" x14ac:dyDescent="0.15">
      <c r="B25" s="656" t="s">
        <v>291</v>
      </c>
      <c r="C25" s="657"/>
      <c r="D25" s="657"/>
      <c r="E25" s="657"/>
      <c r="F25" s="657"/>
      <c r="G25" s="657"/>
      <c r="H25" s="657"/>
      <c r="I25" s="657"/>
      <c r="J25" s="657"/>
      <c r="K25" s="657"/>
      <c r="L25" s="657"/>
      <c r="M25" s="657"/>
      <c r="N25" s="657"/>
      <c r="O25" s="657"/>
      <c r="P25" s="657"/>
      <c r="Q25" s="658"/>
      <c r="R25" s="659">
        <v>174813</v>
      </c>
      <c r="S25" s="660"/>
      <c r="T25" s="660"/>
      <c r="U25" s="660"/>
      <c r="V25" s="660"/>
      <c r="W25" s="660"/>
      <c r="X25" s="660"/>
      <c r="Y25" s="661"/>
      <c r="Z25" s="662">
        <v>1</v>
      </c>
      <c r="AA25" s="662"/>
      <c r="AB25" s="662"/>
      <c r="AC25" s="662"/>
      <c r="AD25" s="663">
        <v>2902</v>
      </c>
      <c r="AE25" s="663"/>
      <c r="AF25" s="663"/>
      <c r="AG25" s="663"/>
      <c r="AH25" s="663"/>
      <c r="AI25" s="663"/>
      <c r="AJ25" s="663"/>
      <c r="AK25" s="663"/>
      <c r="AL25" s="664">
        <v>0</v>
      </c>
      <c r="AM25" s="665"/>
      <c r="AN25" s="665"/>
      <c r="AO25" s="666"/>
      <c r="AP25" s="677" t="s">
        <v>292</v>
      </c>
      <c r="AQ25" s="678"/>
      <c r="AR25" s="678"/>
      <c r="AS25" s="678"/>
      <c r="AT25" s="678"/>
      <c r="AU25" s="678"/>
      <c r="AV25" s="678"/>
      <c r="AW25" s="678"/>
      <c r="AX25" s="678"/>
      <c r="AY25" s="678"/>
      <c r="AZ25" s="678"/>
      <c r="BA25" s="678"/>
      <c r="BB25" s="678"/>
      <c r="BC25" s="678"/>
      <c r="BD25" s="678"/>
      <c r="BE25" s="678"/>
      <c r="BF25" s="679"/>
      <c r="BG25" s="659" t="s">
        <v>119</v>
      </c>
      <c r="BH25" s="660"/>
      <c r="BI25" s="660"/>
      <c r="BJ25" s="660"/>
      <c r="BK25" s="660"/>
      <c r="BL25" s="660"/>
      <c r="BM25" s="660"/>
      <c r="BN25" s="661"/>
      <c r="BO25" s="662" t="s">
        <v>272</v>
      </c>
      <c r="BP25" s="662"/>
      <c r="BQ25" s="662"/>
      <c r="BR25" s="662"/>
      <c r="BS25" s="668" t="s">
        <v>234</v>
      </c>
      <c r="BT25" s="660"/>
      <c r="BU25" s="660"/>
      <c r="BV25" s="660"/>
      <c r="BW25" s="660"/>
      <c r="BX25" s="660"/>
      <c r="BY25" s="660"/>
      <c r="BZ25" s="660"/>
      <c r="CA25" s="660"/>
      <c r="CB25" s="669"/>
      <c r="CD25" s="674" t="s">
        <v>293</v>
      </c>
      <c r="CE25" s="675"/>
      <c r="CF25" s="675"/>
      <c r="CG25" s="675"/>
      <c r="CH25" s="675"/>
      <c r="CI25" s="675"/>
      <c r="CJ25" s="675"/>
      <c r="CK25" s="675"/>
      <c r="CL25" s="675"/>
      <c r="CM25" s="675"/>
      <c r="CN25" s="675"/>
      <c r="CO25" s="675"/>
      <c r="CP25" s="675"/>
      <c r="CQ25" s="676"/>
      <c r="CR25" s="659">
        <v>2101567</v>
      </c>
      <c r="CS25" s="695"/>
      <c r="CT25" s="695"/>
      <c r="CU25" s="695"/>
      <c r="CV25" s="695"/>
      <c r="CW25" s="695"/>
      <c r="CX25" s="695"/>
      <c r="CY25" s="696"/>
      <c r="CZ25" s="664">
        <v>12.7</v>
      </c>
      <c r="DA25" s="693"/>
      <c r="DB25" s="693"/>
      <c r="DC25" s="697"/>
      <c r="DD25" s="668">
        <v>1969026</v>
      </c>
      <c r="DE25" s="695"/>
      <c r="DF25" s="695"/>
      <c r="DG25" s="695"/>
      <c r="DH25" s="695"/>
      <c r="DI25" s="695"/>
      <c r="DJ25" s="695"/>
      <c r="DK25" s="696"/>
      <c r="DL25" s="668">
        <v>1915285</v>
      </c>
      <c r="DM25" s="695"/>
      <c r="DN25" s="695"/>
      <c r="DO25" s="695"/>
      <c r="DP25" s="695"/>
      <c r="DQ25" s="695"/>
      <c r="DR25" s="695"/>
      <c r="DS25" s="695"/>
      <c r="DT25" s="695"/>
      <c r="DU25" s="695"/>
      <c r="DV25" s="696"/>
      <c r="DW25" s="664">
        <v>21.7</v>
      </c>
      <c r="DX25" s="693"/>
      <c r="DY25" s="693"/>
      <c r="DZ25" s="693"/>
      <c r="EA25" s="693"/>
      <c r="EB25" s="693"/>
      <c r="EC25" s="694"/>
    </row>
    <row r="26" spans="2:133" ht="11.25" customHeight="1" x14ac:dyDescent="0.15">
      <c r="B26" s="656" t="s">
        <v>294</v>
      </c>
      <c r="C26" s="657"/>
      <c r="D26" s="657"/>
      <c r="E26" s="657"/>
      <c r="F26" s="657"/>
      <c r="G26" s="657"/>
      <c r="H26" s="657"/>
      <c r="I26" s="657"/>
      <c r="J26" s="657"/>
      <c r="K26" s="657"/>
      <c r="L26" s="657"/>
      <c r="M26" s="657"/>
      <c r="N26" s="657"/>
      <c r="O26" s="657"/>
      <c r="P26" s="657"/>
      <c r="Q26" s="658"/>
      <c r="R26" s="659">
        <v>72549</v>
      </c>
      <c r="S26" s="660"/>
      <c r="T26" s="660"/>
      <c r="U26" s="660"/>
      <c r="V26" s="660"/>
      <c r="W26" s="660"/>
      <c r="X26" s="660"/>
      <c r="Y26" s="661"/>
      <c r="Z26" s="662">
        <v>0.4</v>
      </c>
      <c r="AA26" s="662"/>
      <c r="AB26" s="662"/>
      <c r="AC26" s="662"/>
      <c r="AD26" s="663" t="s">
        <v>119</v>
      </c>
      <c r="AE26" s="663"/>
      <c r="AF26" s="663"/>
      <c r="AG26" s="663"/>
      <c r="AH26" s="663"/>
      <c r="AI26" s="663"/>
      <c r="AJ26" s="663"/>
      <c r="AK26" s="663"/>
      <c r="AL26" s="664" t="s">
        <v>119</v>
      </c>
      <c r="AM26" s="665"/>
      <c r="AN26" s="665"/>
      <c r="AO26" s="666"/>
      <c r="AP26" s="677" t="s">
        <v>295</v>
      </c>
      <c r="AQ26" s="698"/>
      <c r="AR26" s="698"/>
      <c r="AS26" s="698"/>
      <c r="AT26" s="698"/>
      <c r="AU26" s="698"/>
      <c r="AV26" s="698"/>
      <c r="AW26" s="698"/>
      <c r="AX26" s="698"/>
      <c r="AY26" s="698"/>
      <c r="AZ26" s="698"/>
      <c r="BA26" s="698"/>
      <c r="BB26" s="698"/>
      <c r="BC26" s="698"/>
      <c r="BD26" s="698"/>
      <c r="BE26" s="698"/>
      <c r="BF26" s="679"/>
      <c r="BG26" s="659" t="s">
        <v>119</v>
      </c>
      <c r="BH26" s="660"/>
      <c r="BI26" s="660"/>
      <c r="BJ26" s="660"/>
      <c r="BK26" s="660"/>
      <c r="BL26" s="660"/>
      <c r="BM26" s="660"/>
      <c r="BN26" s="661"/>
      <c r="BO26" s="662" t="s">
        <v>234</v>
      </c>
      <c r="BP26" s="662"/>
      <c r="BQ26" s="662"/>
      <c r="BR26" s="662"/>
      <c r="BS26" s="668" t="s">
        <v>234</v>
      </c>
      <c r="BT26" s="660"/>
      <c r="BU26" s="660"/>
      <c r="BV26" s="660"/>
      <c r="BW26" s="660"/>
      <c r="BX26" s="660"/>
      <c r="BY26" s="660"/>
      <c r="BZ26" s="660"/>
      <c r="CA26" s="660"/>
      <c r="CB26" s="669"/>
      <c r="CD26" s="674" t="s">
        <v>296</v>
      </c>
      <c r="CE26" s="675"/>
      <c r="CF26" s="675"/>
      <c r="CG26" s="675"/>
      <c r="CH26" s="675"/>
      <c r="CI26" s="675"/>
      <c r="CJ26" s="675"/>
      <c r="CK26" s="675"/>
      <c r="CL26" s="675"/>
      <c r="CM26" s="675"/>
      <c r="CN26" s="675"/>
      <c r="CO26" s="675"/>
      <c r="CP26" s="675"/>
      <c r="CQ26" s="676"/>
      <c r="CR26" s="659">
        <v>1306707</v>
      </c>
      <c r="CS26" s="660"/>
      <c r="CT26" s="660"/>
      <c r="CU26" s="660"/>
      <c r="CV26" s="660"/>
      <c r="CW26" s="660"/>
      <c r="CX26" s="660"/>
      <c r="CY26" s="661"/>
      <c r="CZ26" s="664">
        <v>7.9</v>
      </c>
      <c r="DA26" s="693"/>
      <c r="DB26" s="693"/>
      <c r="DC26" s="697"/>
      <c r="DD26" s="668">
        <v>1193007</v>
      </c>
      <c r="DE26" s="660"/>
      <c r="DF26" s="660"/>
      <c r="DG26" s="660"/>
      <c r="DH26" s="660"/>
      <c r="DI26" s="660"/>
      <c r="DJ26" s="660"/>
      <c r="DK26" s="661"/>
      <c r="DL26" s="668" t="s">
        <v>234</v>
      </c>
      <c r="DM26" s="660"/>
      <c r="DN26" s="660"/>
      <c r="DO26" s="660"/>
      <c r="DP26" s="660"/>
      <c r="DQ26" s="660"/>
      <c r="DR26" s="660"/>
      <c r="DS26" s="660"/>
      <c r="DT26" s="660"/>
      <c r="DU26" s="660"/>
      <c r="DV26" s="661"/>
      <c r="DW26" s="664" t="s">
        <v>119</v>
      </c>
      <c r="DX26" s="693"/>
      <c r="DY26" s="693"/>
      <c r="DZ26" s="693"/>
      <c r="EA26" s="693"/>
      <c r="EB26" s="693"/>
      <c r="EC26" s="694"/>
    </row>
    <row r="27" spans="2:133" ht="11.25" customHeight="1" x14ac:dyDescent="0.15">
      <c r="B27" s="656" t="s">
        <v>297</v>
      </c>
      <c r="C27" s="657"/>
      <c r="D27" s="657"/>
      <c r="E27" s="657"/>
      <c r="F27" s="657"/>
      <c r="G27" s="657"/>
      <c r="H27" s="657"/>
      <c r="I27" s="657"/>
      <c r="J27" s="657"/>
      <c r="K27" s="657"/>
      <c r="L27" s="657"/>
      <c r="M27" s="657"/>
      <c r="N27" s="657"/>
      <c r="O27" s="657"/>
      <c r="P27" s="657"/>
      <c r="Q27" s="658"/>
      <c r="R27" s="659">
        <v>1372098</v>
      </c>
      <c r="S27" s="660"/>
      <c r="T27" s="660"/>
      <c r="U27" s="660"/>
      <c r="V27" s="660"/>
      <c r="W27" s="660"/>
      <c r="X27" s="660"/>
      <c r="Y27" s="661"/>
      <c r="Z27" s="662">
        <v>8.1999999999999993</v>
      </c>
      <c r="AA27" s="662"/>
      <c r="AB27" s="662"/>
      <c r="AC27" s="662"/>
      <c r="AD27" s="663" t="s">
        <v>119</v>
      </c>
      <c r="AE27" s="663"/>
      <c r="AF27" s="663"/>
      <c r="AG27" s="663"/>
      <c r="AH27" s="663"/>
      <c r="AI27" s="663"/>
      <c r="AJ27" s="663"/>
      <c r="AK27" s="663"/>
      <c r="AL27" s="664" t="s">
        <v>129</v>
      </c>
      <c r="AM27" s="665"/>
      <c r="AN27" s="665"/>
      <c r="AO27" s="666"/>
      <c r="AP27" s="656" t="s">
        <v>298</v>
      </c>
      <c r="AQ27" s="657"/>
      <c r="AR27" s="657"/>
      <c r="AS27" s="657"/>
      <c r="AT27" s="657"/>
      <c r="AU27" s="657"/>
      <c r="AV27" s="657"/>
      <c r="AW27" s="657"/>
      <c r="AX27" s="657"/>
      <c r="AY27" s="657"/>
      <c r="AZ27" s="657"/>
      <c r="BA27" s="657"/>
      <c r="BB27" s="657"/>
      <c r="BC27" s="657"/>
      <c r="BD27" s="657"/>
      <c r="BE27" s="657"/>
      <c r="BF27" s="658"/>
      <c r="BG27" s="659">
        <v>1720949</v>
      </c>
      <c r="BH27" s="660"/>
      <c r="BI27" s="660"/>
      <c r="BJ27" s="660"/>
      <c r="BK27" s="660"/>
      <c r="BL27" s="660"/>
      <c r="BM27" s="660"/>
      <c r="BN27" s="661"/>
      <c r="BO27" s="662">
        <v>100</v>
      </c>
      <c r="BP27" s="662"/>
      <c r="BQ27" s="662"/>
      <c r="BR27" s="662"/>
      <c r="BS27" s="668" t="s">
        <v>129</v>
      </c>
      <c r="BT27" s="660"/>
      <c r="BU27" s="660"/>
      <c r="BV27" s="660"/>
      <c r="BW27" s="660"/>
      <c r="BX27" s="660"/>
      <c r="BY27" s="660"/>
      <c r="BZ27" s="660"/>
      <c r="CA27" s="660"/>
      <c r="CB27" s="669"/>
      <c r="CD27" s="674" t="s">
        <v>299</v>
      </c>
      <c r="CE27" s="675"/>
      <c r="CF27" s="675"/>
      <c r="CG27" s="675"/>
      <c r="CH27" s="675"/>
      <c r="CI27" s="675"/>
      <c r="CJ27" s="675"/>
      <c r="CK27" s="675"/>
      <c r="CL27" s="675"/>
      <c r="CM27" s="675"/>
      <c r="CN27" s="675"/>
      <c r="CO27" s="675"/>
      <c r="CP27" s="675"/>
      <c r="CQ27" s="676"/>
      <c r="CR27" s="659">
        <v>1410937</v>
      </c>
      <c r="CS27" s="695"/>
      <c r="CT27" s="695"/>
      <c r="CU27" s="695"/>
      <c r="CV27" s="695"/>
      <c r="CW27" s="695"/>
      <c r="CX27" s="695"/>
      <c r="CY27" s="696"/>
      <c r="CZ27" s="664">
        <v>8.6</v>
      </c>
      <c r="DA27" s="693"/>
      <c r="DB27" s="693"/>
      <c r="DC27" s="697"/>
      <c r="DD27" s="668">
        <v>496954</v>
      </c>
      <c r="DE27" s="695"/>
      <c r="DF27" s="695"/>
      <c r="DG27" s="695"/>
      <c r="DH27" s="695"/>
      <c r="DI27" s="695"/>
      <c r="DJ27" s="695"/>
      <c r="DK27" s="696"/>
      <c r="DL27" s="668">
        <v>496954</v>
      </c>
      <c r="DM27" s="695"/>
      <c r="DN27" s="695"/>
      <c r="DO27" s="695"/>
      <c r="DP27" s="695"/>
      <c r="DQ27" s="695"/>
      <c r="DR27" s="695"/>
      <c r="DS27" s="695"/>
      <c r="DT27" s="695"/>
      <c r="DU27" s="695"/>
      <c r="DV27" s="696"/>
      <c r="DW27" s="664">
        <v>5.6</v>
      </c>
      <c r="DX27" s="693"/>
      <c r="DY27" s="693"/>
      <c r="DZ27" s="693"/>
      <c r="EA27" s="693"/>
      <c r="EB27" s="693"/>
      <c r="EC27" s="694"/>
    </row>
    <row r="28" spans="2:133" ht="11.25" customHeight="1" x14ac:dyDescent="0.15">
      <c r="B28" s="701" t="s">
        <v>300</v>
      </c>
      <c r="C28" s="702"/>
      <c r="D28" s="702"/>
      <c r="E28" s="702"/>
      <c r="F28" s="702"/>
      <c r="G28" s="702"/>
      <c r="H28" s="702"/>
      <c r="I28" s="702"/>
      <c r="J28" s="702"/>
      <c r="K28" s="702"/>
      <c r="L28" s="702"/>
      <c r="M28" s="702"/>
      <c r="N28" s="702"/>
      <c r="O28" s="702"/>
      <c r="P28" s="702"/>
      <c r="Q28" s="703"/>
      <c r="R28" s="659" t="s">
        <v>234</v>
      </c>
      <c r="S28" s="660"/>
      <c r="T28" s="660"/>
      <c r="U28" s="660"/>
      <c r="V28" s="660"/>
      <c r="W28" s="660"/>
      <c r="X28" s="660"/>
      <c r="Y28" s="661"/>
      <c r="Z28" s="662" t="s">
        <v>234</v>
      </c>
      <c r="AA28" s="662"/>
      <c r="AB28" s="662"/>
      <c r="AC28" s="662"/>
      <c r="AD28" s="663" t="s">
        <v>272</v>
      </c>
      <c r="AE28" s="663"/>
      <c r="AF28" s="663"/>
      <c r="AG28" s="663"/>
      <c r="AH28" s="663"/>
      <c r="AI28" s="663"/>
      <c r="AJ28" s="663"/>
      <c r="AK28" s="663"/>
      <c r="AL28" s="664" t="s">
        <v>234</v>
      </c>
      <c r="AM28" s="665"/>
      <c r="AN28" s="665"/>
      <c r="AO28" s="666"/>
      <c r="AP28" s="704"/>
      <c r="AQ28" s="705"/>
      <c r="AR28" s="705"/>
      <c r="AS28" s="705"/>
      <c r="AT28" s="705"/>
      <c r="AU28" s="705"/>
      <c r="AV28" s="705"/>
      <c r="AW28" s="705"/>
      <c r="AX28" s="705"/>
      <c r="AY28" s="705"/>
      <c r="AZ28" s="705"/>
      <c r="BA28" s="705"/>
      <c r="BB28" s="705"/>
      <c r="BC28" s="705"/>
      <c r="BD28" s="705"/>
      <c r="BE28" s="705"/>
      <c r="BF28" s="706"/>
      <c r="BG28" s="659"/>
      <c r="BH28" s="660"/>
      <c r="BI28" s="660"/>
      <c r="BJ28" s="660"/>
      <c r="BK28" s="660"/>
      <c r="BL28" s="660"/>
      <c r="BM28" s="660"/>
      <c r="BN28" s="661"/>
      <c r="BO28" s="662"/>
      <c r="BP28" s="662"/>
      <c r="BQ28" s="662"/>
      <c r="BR28" s="662"/>
      <c r="BS28" s="663"/>
      <c r="BT28" s="663"/>
      <c r="BU28" s="663"/>
      <c r="BV28" s="663"/>
      <c r="BW28" s="663"/>
      <c r="BX28" s="663"/>
      <c r="BY28" s="663"/>
      <c r="BZ28" s="663"/>
      <c r="CA28" s="663"/>
      <c r="CB28" s="667"/>
      <c r="CD28" s="674" t="s">
        <v>301</v>
      </c>
      <c r="CE28" s="675"/>
      <c r="CF28" s="675"/>
      <c r="CG28" s="675"/>
      <c r="CH28" s="675"/>
      <c r="CI28" s="675"/>
      <c r="CJ28" s="675"/>
      <c r="CK28" s="675"/>
      <c r="CL28" s="675"/>
      <c r="CM28" s="675"/>
      <c r="CN28" s="675"/>
      <c r="CO28" s="675"/>
      <c r="CP28" s="675"/>
      <c r="CQ28" s="676"/>
      <c r="CR28" s="659">
        <v>2572938</v>
      </c>
      <c r="CS28" s="660"/>
      <c r="CT28" s="660"/>
      <c r="CU28" s="660"/>
      <c r="CV28" s="660"/>
      <c r="CW28" s="660"/>
      <c r="CX28" s="660"/>
      <c r="CY28" s="661"/>
      <c r="CZ28" s="664">
        <v>15.6</v>
      </c>
      <c r="DA28" s="693"/>
      <c r="DB28" s="693"/>
      <c r="DC28" s="697"/>
      <c r="DD28" s="668">
        <v>2502727</v>
      </c>
      <c r="DE28" s="660"/>
      <c r="DF28" s="660"/>
      <c r="DG28" s="660"/>
      <c r="DH28" s="660"/>
      <c r="DI28" s="660"/>
      <c r="DJ28" s="660"/>
      <c r="DK28" s="661"/>
      <c r="DL28" s="668">
        <v>2202190</v>
      </c>
      <c r="DM28" s="660"/>
      <c r="DN28" s="660"/>
      <c r="DO28" s="660"/>
      <c r="DP28" s="660"/>
      <c r="DQ28" s="660"/>
      <c r="DR28" s="660"/>
      <c r="DS28" s="660"/>
      <c r="DT28" s="660"/>
      <c r="DU28" s="660"/>
      <c r="DV28" s="661"/>
      <c r="DW28" s="664">
        <v>24.9</v>
      </c>
      <c r="DX28" s="693"/>
      <c r="DY28" s="693"/>
      <c r="DZ28" s="693"/>
      <c r="EA28" s="693"/>
      <c r="EB28" s="693"/>
      <c r="EC28" s="694"/>
    </row>
    <row r="29" spans="2:133" ht="11.25" customHeight="1" x14ac:dyDescent="0.15">
      <c r="B29" s="656" t="s">
        <v>302</v>
      </c>
      <c r="C29" s="657"/>
      <c r="D29" s="657"/>
      <c r="E29" s="657"/>
      <c r="F29" s="657"/>
      <c r="G29" s="657"/>
      <c r="H29" s="657"/>
      <c r="I29" s="657"/>
      <c r="J29" s="657"/>
      <c r="K29" s="657"/>
      <c r="L29" s="657"/>
      <c r="M29" s="657"/>
      <c r="N29" s="657"/>
      <c r="O29" s="657"/>
      <c r="P29" s="657"/>
      <c r="Q29" s="658"/>
      <c r="R29" s="659">
        <v>1595290</v>
      </c>
      <c r="S29" s="660"/>
      <c r="T29" s="660"/>
      <c r="U29" s="660"/>
      <c r="V29" s="660"/>
      <c r="W29" s="660"/>
      <c r="X29" s="660"/>
      <c r="Y29" s="661"/>
      <c r="Z29" s="662">
        <v>9.5</v>
      </c>
      <c r="AA29" s="662"/>
      <c r="AB29" s="662"/>
      <c r="AC29" s="662"/>
      <c r="AD29" s="663" t="s">
        <v>234</v>
      </c>
      <c r="AE29" s="663"/>
      <c r="AF29" s="663"/>
      <c r="AG29" s="663"/>
      <c r="AH29" s="663"/>
      <c r="AI29" s="663"/>
      <c r="AJ29" s="663"/>
      <c r="AK29" s="663"/>
      <c r="AL29" s="664" t="s">
        <v>234</v>
      </c>
      <c r="AM29" s="665"/>
      <c r="AN29" s="665"/>
      <c r="AO29" s="666"/>
      <c r="AP29" s="638" t="s">
        <v>220</v>
      </c>
      <c r="AQ29" s="639"/>
      <c r="AR29" s="639"/>
      <c r="AS29" s="639"/>
      <c r="AT29" s="639"/>
      <c r="AU29" s="639"/>
      <c r="AV29" s="639"/>
      <c r="AW29" s="639"/>
      <c r="AX29" s="639"/>
      <c r="AY29" s="639"/>
      <c r="AZ29" s="639"/>
      <c r="BA29" s="639"/>
      <c r="BB29" s="639"/>
      <c r="BC29" s="639"/>
      <c r="BD29" s="639"/>
      <c r="BE29" s="639"/>
      <c r="BF29" s="640"/>
      <c r="BG29" s="638" t="s">
        <v>303</v>
      </c>
      <c r="BH29" s="699"/>
      <c r="BI29" s="699"/>
      <c r="BJ29" s="699"/>
      <c r="BK29" s="699"/>
      <c r="BL29" s="699"/>
      <c r="BM29" s="699"/>
      <c r="BN29" s="699"/>
      <c r="BO29" s="699"/>
      <c r="BP29" s="699"/>
      <c r="BQ29" s="700"/>
      <c r="BR29" s="638" t="s">
        <v>304</v>
      </c>
      <c r="BS29" s="699"/>
      <c r="BT29" s="699"/>
      <c r="BU29" s="699"/>
      <c r="BV29" s="699"/>
      <c r="BW29" s="699"/>
      <c r="BX29" s="699"/>
      <c r="BY29" s="699"/>
      <c r="BZ29" s="699"/>
      <c r="CA29" s="699"/>
      <c r="CB29" s="700"/>
      <c r="CD29" s="722" t="s">
        <v>305</v>
      </c>
      <c r="CE29" s="723"/>
      <c r="CF29" s="674" t="s">
        <v>306</v>
      </c>
      <c r="CG29" s="675"/>
      <c r="CH29" s="675"/>
      <c r="CI29" s="675"/>
      <c r="CJ29" s="675"/>
      <c r="CK29" s="675"/>
      <c r="CL29" s="675"/>
      <c r="CM29" s="675"/>
      <c r="CN29" s="675"/>
      <c r="CO29" s="675"/>
      <c r="CP29" s="675"/>
      <c r="CQ29" s="676"/>
      <c r="CR29" s="659">
        <v>2572818</v>
      </c>
      <c r="CS29" s="695"/>
      <c r="CT29" s="695"/>
      <c r="CU29" s="695"/>
      <c r="CV29" s="695"/>
      <c r="CW29" s="695"/>
      <c r="CX29" s="695"/>
      <c r="CY29" s="696"/>
      <c r="CZ29" s="664">
        <v>15.6</v>
      </c>
      <c r="DA29" s="693"/>
      <c r="DB29" s="693"/>
      <c r="DC29" s="697"/>
      <c r="DD29" s="668">
        <v>2502607</v>
      </c>
      <c r="DE29" s="695"/>
      <c r="DF29" s="695"/>
      <c r="DG29" s="695"/>
      <c r="DH29" s="695"/>
      <c r="DI29" s="695"/>
      <c r="DJ29" s="695"/>
      <c r="DK29" s="696"/>
      <c r="DL29" s="668">
        <v>2202070</v>
      </c>
      <c r="DM29" s="695"/>
      <c r="DN29" s="695"/>
      <c r="DO29" s="695"/>
      <c r="DP29" s="695"/>
      <c r="DQ29" s="695"/>
      <c r="DR29" s="695"/>
      <c r="DS29" s="695"/>
      <c r="DT29" s="695"/>
      <c r="DU29" s="695"/>
      <c r="DV29" s="696"/>
      <c r="DW29" s="664">
        <v>24.9</v>
      </c>
      <c r="DX29" s="693"/>
      <c r="DY29" s="693"/>
      <c r="DZ29" s="693"/>
      <c r="EA29" s="693"/>
      <c r="EB29" s="693"/>
      <c r="EC29" s="694"/>
    </row>
    <row r="30" spans="2:133" ht="11.25" customHeight="1" x14ac:dyDescent="0.15">
      <c r="B30" s="656" t="s">
        <v>307</v>
      </c>
      <c r="C30" s="657"/>
      <c r="D30" s="657"/>
      <c r="E30" s="657"/>
      <c r="F30" s="657"/>
      <c r="G30" s="657"/>
      <c r="H30" s="657"/>
      <c r="I30" s="657"/>
      <c r="J30" s="657"/>
      <c r="K30" s="657"/>
      <c r="L30" s="657"/>
      <c r="M30" s="657"/>
      <c r="N30" s="657"/>
      <c r="O30" s="657"/>
      <c r="P30" s="657"/>
      <c r="Q30" s="658"/>
      <c r="R30" s="659">
        <v>79621</v>
      </c>
      <c r="S30" s="660"/>
      <c r="T30" s="660"/>
      <c r="U30" s="660"/>
      <c r="V30" s="660"/>
      <c r="W30" s="660"/>
      <c r="X30" s="660"/>
      <c r="Y30" s="661"/>
      <c r="Z30" s="662">
        <v>0.5</v>
      </c>
      <c r="AA30" s="662"/>
      <c r="AB30" s="662"/>
      <c r="AC30" s="662"/>
      <c r="AD30" s="663" t="s">
        <v>234</v>
      </c>
      <c r="AE30" s="663"/>
      <c r="AF30" s="663"/>
      <c r="AG30" s="663"/>
      <c r="AH30" s="663"/>
      <c r="AI30" s="663"/>
      <c r="AJ30" s="663"/>
      <c r="AK30" s="663"/>
      <c r="AL30" s="664" t="s">
        <v>234</v>
      </c>
      <c r="AM30" s="665"/>
      <c r="AN30" s="665"/>
      <c r="AO30" s="666"/>
      <c r="AP30" s="707" t="s">
        <v>308</v>
      </c>
      <c r="AQ30" s="708"/>
      <c r="AR30" s="708"/>
      <c r="AS30" s="708"/>
      <c r="AT30" s="713" t="s">
        <v>309</v>
      </c>
      <c r="AU30" s="210"/>
      <c r="AV30" s="210"/>
      <c r="AW30" s="210"/>
      <c r="AX30" s="645" t="s">
        <v>183</v>
      </c>
      <c r="AY30" s="646"/>
      <c r="AZ30" s="646"/>
      <c r="BA30" s="646"/>
      <c r="BB30" s="646"/>
      <c r="BC30" s="646"/>
      <c r="BD30" s="646"/>
      <c r="BE30" s="646"/>
      <c r="BF30" s="647"/>
      <c r="BG30" s="719">
        <v>99.1</v>
      </c>
      <c r="BH30" s="720"/>
      <c r="BI30" s="720"/>
      <c r="BJ30" s="720"/>
      <c r="BK30" s="720"/>
      <c r="BL30" s="720"/>
      <c r="BM30" s="654">
        <v>97.4</v>
      </c>
      <c r="BN30" s="720"/>
      <c r="BO30" s="720"/>
      <c r="BP30" s="720"/>
      <c r="BQ30" s="721"/>
      <c r="BR30" s="719">
        <v>99.1</v>
      </c>
      <c r="BS30" s="720"/>
      <c r="BT30" s="720"/>
      <c r="BU30" s="720"/>
      <c r="BV30" s="720"/>
      <c r="BW30" s="720"/>
      <c r="BX30" s="654">
        <v>97.3</v>
      </c>
      <c r="BY30" s="720"/>
      <c r="BZ30" s="720"/>
      <c r="CA30" s="720"/>
      <c r="CB30" s="721"/>
      <c r="CD30" s="724"/>
      <c r="CE30" s="725"/>
      <c r="CF30" s="674" t="s">
        <v>310</v>
      </c>
      <c r="CG30" s="675"/>
      <c r="CH30" s="675"/>
      <c r="CI30" s="675"/>
      <c r="CJ30" s="675"/>
      <c r="CK30" s="675"/>
      <c r="CL30" s="675"/>
      <c r="CM30" s="675"/>
      <c r="CN30" s="675"/>
      <c r="CO30" s="675"/>
      <c r="CP30" s="675"/>
      <c r="CQ30" s="676"/>
      <c r="CR30" s="659">
        <v>2425568</v>
      </c>
      <c r="CS30" s="660"/>
      <c r="CT30" s="660"/>
      <c r="CU30" s="660"/>
      <c r="CV30" s="660"/>
      <c r="CW30" s="660"/>
      <c r="CX30" s="660"/>
      <c r="CY30" s="661"/>
      <c r="CZ30" s="664">
        <v>14.7</v>
      </c>
      <c r="DA30" s="693"/>
      <c r="DB30" s="693"/>
      <c r="DC30" s="697"/>
      <c r="DD30" s="668">
        <v>2356835</v>
      </c>
      <c r="DE30" s="660"/>
      <c r="DF30" s="660"/>
      <c r="DG30" s="660"/>
      <c r="DH30" s="660"/>
      <c r="DI30" s="660"/>
      <c r="DJ30" s="660"/>
      <c r="DK30" s="661"/>
      <c r="DL30" s="668">
        <v>2056298</v>
      </c>
      <c r="DM30" s="660"/>
      <c r="DN30" s="660"/>
      <c r="DO30" s="660"/>
      <c r="DP30" s="660"/>
      <c r="DQ30" s="660"/>
      <c r="DR30" s="660"/>
      <c r="DS30" s="660"/>
      <c r="DT30" s="660"/>
      <c r="DU30" s="660"/>
      <c r="DV30" s="661"/>
      <c r="DW30" s="664">
        <v>23.3</v>
      </c>
      <c r="DX30" s="693"/>
      <c r="DY30" s="693"/>
      <c r="DZ30" s="693"/>
      <c r="EA30" s="693"/>
      <c r="EB30" s="693"/>
      <c r="EC30" s="694"/>
    </row>
    <row r="31" spans="2:133" ht="11.25" customHeight="1" x14ac:dyDescent="0.15">
      <c r="B31" s="656" t="s">
        <v>311</v>
      </c>
      <c r="C31" s="657"/>
      <c r="D31" s="657"/>
      <c r="E31" s="657"/>
      <c r="F31" s="657"/>
      <c r="G31" s="657"/>
      <c r="H31" s="657"/>
      <c r="I31" s="657"/>
      <c r="J31" s="657"/>
      <c r="K31" s="657"/>
      <c r="L31" s="657"/>
      <c r="M31" s="657"/>
      <c r="N31" s="657"/>
      <c r="O31" s="657"/>
      <c r="P31" s="657"/>
      <c r="Q31" s="658"/>
      <c r="R31" s="659">
        <v>1281969</v>
      </c>
      <c r="S31" s="660"/>
      <c r="T31" s="660"/>
      <c r="U31" s="660"/>
      <c r="V31" s="660"/>
      <c r="W31" s="660"/>
      <c r="X31" s="660"/>
      <c r="Y31" s="661"/>
      <c r="Z31" s="662">
        <v>7.6</v>
      </c>
      <c r="AA31" s="662"/>
      <c r="AB31" s="662"/>
      <c r="AC31" s="662"/>
      <c r="AD31" s="663" t="s">
        <v>119</v>
      </c>
      <c r="AE31" s="663"/>
      <c r="AF31" s="663"/>
      <c r="AG31" s="663"/>
      <c r="AH31" s="663"/>
      <c r="AI31" s="663"/>
      <c r="AJ31" s="663"/>
      <c r="AK31" s="663"/>
      <c r="AL31" s="664" t="s">
        <v>234</v>
      </c>
      <c r="AM31" s="665"/>
      <c r="AN31" s="665"/>
      <c r="AO31" s="666"/>
      <c r="AP31" s="709"/>
      <c r="AQ31" s="710"/>
      <c r="AR31" s="710"/>
      <c r="AS31" s="710"/>
      <c r="AT31" s="714"/>
      <c r="AU31" s="209" t="s">
        <v>312</v>
      </c>
      <c r="AV31" s="209"/>
      <c r="AW31" s="209"/>
      <c r="AX31" s="656" t="s">
        <v>313</v>
      </c>
      <c r="AY31" s="657"/>
      <c r="AZ31" s="657"/>
      <c r="BA31" s="657"/>
      <c r="BB31" s="657"/>
      <c r="BC31" s="657"/>
      <c r="BD31" s="657"/>
      <c r="BE31" s="657"/>
      <c r="BF31" s="658"/>
      <c r="BG31" s="716">
        <v>99.4</v>
      </c>
      <c r="BH31" s="695"/>
      <c r="BI31" s="695"/>
      <c r="BJ31" s="695"/>
      <c r="BK31" s="695"/>
      <c r="BL31" s="695"/>
      <c r="BM31" s="665">
        <v>98.7</v>
      </c>
      <c r="BN31" s="717"/>
      <c r="BO31" s="717"/>
      <c r="BP31" s="717"/>
      <c r="BQ31" s="718"/>
      <c r="BR31" s="716">
        <v>99.4</v>
      </c>
      <c r="BS31" s="695"/>
      <c r="BT31" s="695"/>
      <c r="BU31" s="695"/>
      <c r="BV31" s="695"/>
      <c r="BW31" s="695"/>
      <c r="BX31" s="665">
        <v>98.6</v>
      </c>
      <c r="BY31" s="717"/>
      <c r="BZ31" s="717"/>
      <c r="CA31" s="717"/>
      <c r="CB31" s="718"/>
      <c r="CD31" s="724"/>
      <c r="CE31" s="725"/>
      <c r="CF31" s="674" t="s">
        <v>314</v>
      </c>
      <c r="CG31" s="675"/>
      <c r="CH31" s="675"/>
      <c r="CI31" s="675"/>
      <c r="CJ31" s="675"/>
      <c r="CK31" s="675"/>
      <c r="CL31" s="675"/>
      <c r="CM31" s="675"/>
      <c r="CN31" s="675"/>
      <c r="CO31" s="675"/>
      <c r="CP31" s="675"/>
      <c r="CQ31" s="676"/>
      <c r="CR31" s="659">
        <v>147250</v>
      </c>
      <c r="CS31" s="695"/>
      <c r="CT31" s="695"/>
      <c r="CU31" s="695"/>
      <c r="CV31" s="695"/>
      <c r="CW31" s="695"/>
      <c r="CX31" s="695"/>
      <c r="CY31" s="696"/>
      <c r="CZ31" s="664">
        <v>0.9</v>
      </c>
      <c r="DA31" s="693"/>
      <c r="DB31" s="693"/>
      <c r="DC31" s="697"/>
      <c r="DD31" s="668">
        <v>145772</v>
      </c>
      <c r="DE31" s="695"/>
      <c r="DF31" s="695"/>
      <c r="DG31" s="695"/>
      <c r="DH31" s="695"/>
      <c r="DI31" s="695"/>
      <c r="DJ31" s="695"/>
      <c r="DK31" s="696"/>
      <c r="DL31" s="668">
        <v>145772</v>
      </c>
      <c r="DM31" s="695"/>
      <c r="DN31" s="695"/>
      <c r="DO31" s="695"/>
      <c r="DP31" s="695"/>
      <c r="DQ31" s="695"/>
      <c r="DR31" s="695"/>
      <c r="DS31" s="695"/>
      <c r="DT31" s="695"/>
      <c r="DU31" s="695"/>
      <c r="DV31" s="696"/>
      <c r="DW31" s="664">
        <v>1.7</v>
      </c>
      <c r="DX31" s="693"/>
      <c r="DY31" s="693"/>
      <c r="DZ31" s="693"/>
      <c r="EA31" s="693"/>
      <c r="EB31" s="693"/>
      <c r="EC31" s="694"/>
    </row>
    <row r="32" spans="2:133" ht="11.25" customHeight="1" x14ac:dyDescent="0.15">
      <c r="B32" s="656" t="s">
        <v>315</v>
      </c>
      <c r="C32" s="657"/>
      <c r="D32" s="657"/>
      <c r="E32" s="657"/>
      <c r="F32" s="657"/>
      <c r="G32" s="657"/>
      <c r="H32" s="657"/>
      <c r="I32" s="657"/>
      <c r="J32" s="657"/>
      <c r="K32" s="657"/>
      <c r="L32" s="657"/>
      <c r="M32" s="657"/>
      <c r="N32" s="657"/>
      <c r="O32" s="657"/>
      <c r="P32" s="657"/>
      <c r="Q32" s="658"/>
      <c r="R32" s="659">
        <v>1126500</v>
      </c>
      <c r="S32" s="660"/>
      <c r="T32" s="660"/>
      <c r="U32" s="660"/>
      <c r="V32" s="660"/>
      <c r="W32" s="660"/>
      <c r="X32" s="660"/>
      <c r="Y32" s="661"/>
      <c r="Z32" s="662">
        <v>6.7</v>
      </c>
      <c r="AA32" s="662"/>
      <c r="AB32" s="662"/>
      <c r="AC32" s="662"/>
      <c r="AD32" s="663" t="s">
        <v>234</v>
      </c>
      <c r="AE32" s="663"/>
      <c r="AF32" s="663"/>
      <c r="AG32" s="663"/>
      <c r="AH32" s="663"/>
      <c r="AI32" s="663"/>
      <c r="AJ32" s="663"/>
      <c r="AK32" s="663"/>
      <c r="AL32" s="664" t="s">
        <v>234</v>
      </c>
      <c r="AM32" s="665"/>
      <c r="AN32" s="665"/>
      <c r="AO32" s="666"/>
      <c r="AP32" s="711"/>
      <c r="AQ32" s="712"/>
      <c r="AR32" s="712"/>
      <c r="AS32" s="712"/>
      <c r="AT32" s="715"/>
      <c r="AU32" s="211"/>
      <c r="AV32" s="211"/>
      <c r="AW32" s="211"/>
      <c r="AX32" s="704" t="s">
        <v>316</v>
      </c>
      <c r="AY32" s="705"/>
      <c r="AZ32" s="705"/>
      <c r="BA32" s="705"/>
      <c r="BB32" s="705"/>
      <c r="BC32" s="705"/>
      <c r="BD32" s="705"/>
      <c r="BE32" s="705"/>
      <c r="BF32" s="706"/>
      <c r="BG32" s="728">
        <v>98.8</v>
      </c>
      <c r="BH32" s="729"/>
      <c r="BI32" s="729"/>
      <c r="BJ32" s="729"/>
      <c r="BK32" s="729"/>
      <c r="BL32" s="729"/>
      <c r="BM32" s="730">
        <v>96</v>
      </c>
      <c r="BN32" s="729"/>
      <c r="BO32" s="729"/>
      <c r="BP32" s="729"/>
      <c r="BQ32" s="731"/>
      <c r="BR32" s="728">
        <v>98.8</v>
      </c>
      <c r="BS32" s="729"/>
      <c r="BT32" s="729"/>
      <c r="BU32" s="729"/>
      <c r="BV32" s="729"/>
      <c r="BW32" s="729"/>
      <c r="BX32" s="730">
        <v>96</v>
      </c>
      <c r="BY32" s="729"/>
      <c r="BZ32" s="729"/>
      <c r="CA32" s="729"/>
      <c r="CB32" s="731"/>
      <c r="CD32" s="726"/>
      <c r="CE32" s="727"/>
      <c r="CF32" s="674" t="s">
        <v>317</v>
      </c>
      <c r="CG32" s="675"/>
      <c r="CH32" s="675"/>
      <c r="CI32" s="675"/>
      <c r="CJ32" s="675"/>
      <c r="CK32" s="675"/>
      <c r="CL32" s="675"/>
      <c r="CM32" s="675"/>
      <c r="CN32" s="675"/>
      <c r="CO32" s="675"/>
      <c r="CP32" s="675"/>
      <c r="CQ32" s="676"/>
      <c r="CR32" s="659">
        <v>120</v>
      </c>
      <c r="CS32" s="660"/>
      <c r="CT32" s="660"/>
      <c r="CU32" s="660"/>
      <c r="CV32" s="660"/>
      <c r="CW32" s="660"/>
      <c r="CX32" s="660"/>
      <c r="CY32" s="661"/>
      <c r="CZ32" s="664">
        <v>0</v>
      </c>
      <c r="DA32" s="693"/>
      <c r="DB32" s="693"/>
      <c r="DC32" s="697"/>
      <c r="DD32" s="668">
        <v>120</v>
      </c>
      <c r="DE32" s="660"/>
      <c r="DF32" s="660"/>
      <c r="DG32" s="660"/>
      <c r="DH32" s="660"/>
      <c r="DI32" s="660"/>
      <c r="DJ32" s="660"/>
      <c r="DK32" s="661"/>
      <c r="DL32" s="668">
        <v>120</v>
      </c>
      <c r="DM32" s="660"/>
      <c r="DN32" s="660"/>
      <c r="DO32" s="660"/>
      <c r="DP32" s="660"/>
      <c r="DQ32" s="660"/>
      <c r="DR32" s="660"/>
      <c r="DS32" s="660"/>
      <c r="DT32" s="660"/>
      <c r="DU32" s="660"/>
      <c r="DV32" s="661"/>
      <c r="DW32" s="664">
        <v>0</v>
      </c>
      <c r="DX32" s="693"/>
      <c r="DY32" s="693"/>
      <c r="DZ32" s="693"/>
      <c r="EA32" s="693"/>
      <c r="EB32" s="693"/>
      <c r="EC32" s="694"/>
    </row>
    <row r="33" spans="2:133" ht="11.25" customHeight="1" x14ac:dyDescent="0.15">
      <c r="B33" s="656" t="s">
        <v>318</v>
      </c>
      <c r="C33" s="657"/>
      <c r="D33" s="657"/>
      <c r="E33" s="657"/>
      <c r="F33" s="657"/>
      <c r="G33" s="657"/>
      <c r="H33" s="657"/>
      <c r="I33" s="657"/>
      <c r="J33" s="657"/>
      <c r="K33" s="657"/>
      <c r="L33" s="657"/>
      <c r="M33" s="657"/>
      <c r="N33" s="657"/>
      <c r="O33" s="657"/>
      <c r="P33" s="657"/>
      <c r="Q33" s="658"/>
      <c r="R33" s="659">
        <v>313533</v>
      </c>
      <c r="S33" s="660"/>
      <c r="T33" s="660"/>
      <c r="U33" s="660"/>
      <c r="V33" s="660"/>
      <c r="W33" s="660"/>
      <c r="X33" s="660"/>
      <c r="Y33" s="661"/>
      <c r="Z33" s="662">
        <v>1.9</v>
      </c>
      <c r="AA33" s="662"/>
      <c r="AB33" s="662"/>
      <c r="AC33" s="662"/>
      <c r="AD33" s="663" t="s">
        <v>119</v>
      </c>
      <c r="AE33" s="663"/>
      <c r="AF33" s="663"/>
      <c r="AG33" s="663"/>
      <c r="AH33" s="663"/>
      <c r="AI33" s="663"/>
      <c r="AJ33" s="663"/>
      <c r="AK33" s="663"/>
      <c r="AL33" s="664" t="s">
        <v>234</v>
      </c>
      <c r="AM33" s="665"/>
      <c r="AN33" s="665"/>
      <c r="AO33" s="666"/>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74" t="s">
        <v>319</v>
      </c>
      <c r="CE33" s="675"/>
      <c r="CF33" s="675"/>
      <c r="CG33" s="675"/>
      <c r="CH33" s="675"/>
      <c r="CI33" s="675"/>
      <c r="CJ33" s="675"/>
      <c r="CK33" s="675"/>
      <c r="CL33" s="675"/>
      <c r="CM33" s="675"/>
      <c r="CN33" s="675"/>
      <c r="CO33" s="675"/>
      <c r="CP33" s="675"/>
      <c r="CQ33" s="676"/>
      <c r="CR33" s="659">
        <v>7897296</v>
      </c>
      <c r="CS33" s="695"/>
      <c r="CT33" s="695"/>
      <c r="CU33" s="695"/>
      <c r="CV33" s="695"/>
      <c r="CW33" s="695"/>
      <c r="CX33" s="695"/>
      <c r="CY33" s="696"/>
      <c r="CZ33" s="664">
        <v>47.9</v>
      </c>
      <c r="DA33" s="693"/>
      <c r="DB33" s="693"/>
      <c r="DC33" s="697"/>
      <c r="DD33" s="668">
        <v>6299604</v>
      </c>
      <c r="DE33" s="695"/>
      <c r="DF33" s="695"/>
      <c r="DG33" s="695"/>
      <c r="DH33" s="695"/>
      <c r="DI33" s="695"/>
      <c r="DJ33" s="695"/>
      <c r="DK33" s="696"/>
      <c r="DL33" s="668">
        <v>3516327</v>
      </c>
      <c r="DM33" s="695"/>
      <c r="DN33" s="695"/>
      <c r="DO33" s="695"/>
      <c r="DP33" s="695"/>
      <c r="DQ33" s="695"/>
      <c r="DR33" s="695"/>
      <c r="DS33" s="695"/>
      <c r="DT33" s="695"/>
      <c r="DU33" s="695"/>
      <c r="DV33" s="696"/>
      <c r="DW33" s="664">
        <v>39.799999999999997</v>
      </c>
      <c r="DX33" s="693"/>
      <c r="DY33" s="693"/>
      <c r="DZ33" s="693"/>
      <c r="EA33" s="693"/>
      <c r="EB33" s="693"/>
      <c r="EC33" s="694"/>
    </row>
    <row r="34" spans="2:133" ht="11.25" customHeight="1" x14ac:dyDescent="0.15">
      <c r="B34" s="656" t="s">
        <v>320</v>
      </c>
      <c r="C34" s="657"/>
      <c r="D34" s="657"/>
      <c r="E34" s="657"/>
      <c r="F34" s="657"/>
      <c r="G34" s="657"/>
      <c r="H34" s="657"/>
      <c r="I34" s="657"/>
      <c r="J34" s="657"/>
      <c r="K34" s="657"/>
      <c r="L34" s="657"/>
      <c r="M34" s="657"/>
      <c r="N34" s="657"/>
      <c r="O34" s="657"/>
      <c r="P34" s="657"/>
      <c r="Q34" s="658"/>
      <c r="R34" s="659">
        <v>226999</v>
      </c>
      <c r="S34" s="660"/>
      <c r="T34" s="660"/>
      <c r="U34" s="660"/>
      <c r="V34" s="660"/>
      <c r="W34" s="660"/>
      <c r="X34" s="660"/>
      <c r="Y34" s="661"/>
      <c r="Z34" s="662">
        <v>1.4</v>
      </c>
      <c r="AA34" s="662"/>
      <c r="AB34" s="662"/>
      <c r="AC34" s="662"/>
      <c r="AD34" s="663">
        <v>12530</v>
      </c>
      <c r="AE34" s="663"/>
      <c r="AF34" s="663"/>
      <c r="AG34" s="663"/>
      <c r="AH34" s="663"/>
      <c r="AI34" s="663"/>
      <c r="AJ34" s="663"/>
      <c r="AK34" s="663"/>
      <c r="AL34" s="664">
        <v>0.1</v>
      </c>
      <c r="AM34" s="665"/>
      <c r="AN34" s="665"/>
      <c r="AO34" s="666"/>
      <c r="AP34" s="214"/>
      <c r="AQ34" s="638" t="s">
        <v>321</v>
      </c>
      <c r="AR34" s="639"/>
      <c r="AS34" s="639"/>
      <c r="AT34" s="639"/>
      <c r="AU34" s="639"/>
      <c r="AV34" s="639"/>
      <c r="AW34" s="639"/>
      <c r="AX34" s="639"/>
      <c r="AY34" s="639"/>
      <c r="AZ34" s="639"/>
      <c r="BA34" s="639"/>
      <c r="BB34" s="639"/>
      <c r="BC34" s="639"/>
      <c r="BD34" s="639"/>
      <c r="BE34" s="639"/>
      <c r="BF34" s="640"/>
      <c r="BG34" s="638" t="s">
        <v>322</v>
      </c>
      <c r="BH34" s="639"/>
      <c r="BI34" s="639"/>
      <c r="BJ34" s="639"/>
      <c r="BK34" s="639"/>
      <c r="BL34" s="639"/>
      <c r="BM34" s="639"/>
      <c r="BN34" s="639"/>
      <c r="BO34" s="639"/>
      <c r="BP34" s="639"/>
      <c r="BQ34" s="639"/>
      <c r="BR34" s="639"/>
      <c r="BS34" s="639"/>
      <c r="BT34" s="639"/>
      <c r="BU34" s="639"/>
      <c r="BV34" s="639"/>
      <c r="BW34" s="639"/>
      <c r="BX34" s="639"/>
      <c r="BY34" s="639"/>
      <c r="BZ34" s="639"/>
      <c r="CA34" s="639"/>
      <c r="CB34" s="640"/>
      <c r="CD34" s="674" t="s">
        <v>323</v>
      </c>
      <c r="CE34" s="675"/>
      <c r="CF34" s="675"/>
      <c r="CG34" s="675"/>
      <c r="CH34" s="675"/>
      <c r="CI34" s="675"/>
      <c r="CJ34" s="675"/>
      <c r="CK34" s="675"/>
      <c r="CL34" s="675"/>
      <c r="CM34" s="675"/>
      <c r="CN34" s="675"/>
      <c r="CO34" s="675"/>
      <c r="CP34" s="675"/>
      <c r="CQ34" s="676"/>
      <c r="CR34" s="659">
        <v>2996275</v>
      </c>
      <c r="CS34" s="660"/>
      <c r="CT34" s="660"/>
      <c r="CU34" s="660"/>
      <c r="CV34" s="660"/>
      <c r="CW34" s="660"/>
      <c r="CX34" s="660"/>
      <c r="CY34" s="661"/>
      <c r="CZ34" s="664">
        <v>18.2</v>
      </c>
      <c r="DA34" s="693"/>
      <c r="DB34" s="693"/>
      <c r="DC34" s="697"/>
      <c r="DD34" s="668">
        <v>2393091</v>
      </c>
      <c r="DE34" s="660"/>
      <c r="DF34" s="660"/>
      <c r="DG34" s="660"/>
      <c r="DH34" s="660"/>
      <c r="DI34" s="660"/>
      <c r="DJ34" s="660"/>
      <c r="DK34" s="661"/>
      <c r="DL34" s="668">
        <v>1460102</v>
      </c>
      <c r="DM34" s="660"/>
      <c r="DN34" s="660"/>
      <c r="DO34" s="660"/>
      <c r="DP34" s="660"/>
      <c r="DQ34" s="660"/>
      <c r="DR34" s="660"/>
      <c r="DS34" s="660"/>
      <c r="DT34" s="660"/>
      <c r="DU34" s="660"/>
      <c r="DV34" s="661"/>
      <c r="DW34" s="664">
        <v>16.5</v>
      </c>
      <c r="DX34" s="693"/>
      <c r="DY34" s="693"/>
      <c r="DZ34" s="693"/>
      <c r="EA34" s="693"/>
      <c r="EB34" s="693"/>
      <c r="EC34" s="694"/>
    </row>
    <row r="35" spans="2:133" ht="11.25" customHeight="1" x14ac:dyDescent="0.15">
      <c r="B35" s="656" t="s">
        <v>324</v>
      </c>
      <c r="C35" s="657"/>
      <c r="D35" s="657"/>
      <c r="E35" s="657"/>
      <c r="F35" s="657"/>
      <c r="G35" s="657"/>
      <c r="H35" s="657"/>
      <c r="I35" s="657"/>
      <c r="J35" s="657"/>
      <c r="K35" s="657"/>
      <c r="L35" s="657"/>
      <c r="M35" s="657"/>
      <c r="N35" s="657"/>
      <c r="O35" s="657"/>
      <c r="P35" s="657"/>
      <c r="Q35" s="658"/>
      <c r="R35" s="659">
        <v>1340200</v>
      </c>
      <c r="S35" s="660"/>
      <c r="T35" s="660"/>
      <c r="U35" s="660"/>
      <c r="V35" s="660"/>
      <c r="W35" s="660"/>
      <c r="X35" s="660"/>
      <c r="Y35" s="661"/>
      <c r="Z35" s="662">
        <v>8</v>
      </c>
      <c r="AA35" s="662"/>
      <c r="AB35" s="662"/>
      <c r="AC35" s="662"/>
      <c r="AD35" s="663" t="s">
        <v>234</v>
      </c>
      <c r="AE35" s="663"/>
      <c r="AF35" s="663"/>
      <c r="AG35" s="663"/>
      <c r="AH35" s="663"/>
      <c r="AI35" s="663"/>
      <c r="AJ35" s="663"/>
      <c r="AK35" s="663"/>
      <c r="AL35" s="664" t="s">
        <v>119</v>
      </c>
      <c r="AM35" s="665"/>
      <c r="AN35" s="665"/>
      <c r="AO35" s="666"/>
      <c r="AP35" s="214"/>
      <c r="AQ35" s="732" t="s">
        <v>325</v>
      </c>
      <c r="AR35" s="733"/>
      <c r="AS35" s="733"/>
      <c r="AT35" s="733"/>
      <c r="AU35" s="733"/>
      <c r="AV35" s="733"/>
      <c r="AW35" s="733"/>
      <c r="AX35" s="733"/>
      <c r="AY35" s="734"/>
      <c r="AZ35" s="648">
        <v>1541251</v>
      </c>
      <c r="BA35" s="649"/>
      <c r="BB35" s="649"/>
      <c r="BC35" s="649"/>
      <c r="BD35" s="649"/>
      <c r="BE35" s="649"/>
      <c r="BF35" s="735"/>
      <c r="BG35" s="670" t="s">
        <v>326</v>
      </c>
      <c r="BH35" s="671"/>
      <c r="BI35" s="671"/>
      <c r="BJ35" s="671"/>
      <c r="BK35" s="671"/>
      <c r="BL35" s="671"/>
      <c r="BM35" s="671"/>
      <c r="BN35" s="671"/>
      <c r="BO35" s="671"/>
      <c r="BP35" s="671"/>
      <c r="BQ35" s="671"/>
      <c r="BR35" s="671"/>
      <c r="BS35" s="671"/>
      <c r="BT35" s="671"/>
      <c r="BU35" s="672"/>
      <c r="BV35" s="648">
        <v>35685</v>
      </c>
      <c r="BW35" s="649"/>
      <c r="BX35" s="649"/>
      <c r="BY35" s="649"/>
      <c r="BZ35" s="649"/>
      <c r="CA35" s="649"/>
      <c r="CB35" s="735"/>
      <c r="CD35" s="674" t="s">
        <v>327</v>
      </c>
      <c r="CE35" s="675"/>
      <c r="CF35" s="675"/>
      <c r="CG35" s="675"/>
      <c r="CH35" s="675"/>
      <c r="CI35" s="675"/>
      <c r="CJ35" s="675"/>
      <c r="CK35" s="675"/>
      <c r="CL35" s="675"/>
      <c r="CM35" s="675"/>
      <c r="CN35" s="675"/>
      <c r="CO35" s="675"/>
      <c r="CP35" s="675"/>
      <c r="CQ35" s="676"/>
      <c r="CR35" s="659">
        <v>71850</v>
      </c>
      <c r="CS35" s="695"/>
      <c r="CT35" s="695"/>
      <c r="CU35" s="695"/>
      <c r="CV35" s="695"/>
      <c r="CW35" s="695"/>
      <c r="CX35" s="695"/>
      <c r="CY35" s="696"/>
      <c r="CZ35" s="664">
        <v>0.4</v>
      </c>
      <c r="DA35" s="693"/>
      <c r="DB35" s="693"/>
      <c r="DC35" s="697"/>
      <c r="DD35" s="668">
        <v>57003</v>
      </c>
      <c r="DE35" s="695"/>
      <c r="DF35" s="695"/>
      <c r="DG35" s="695"/>
      <c r="DH35" s="695"/>
      <c r="DI35" s="695"/>
      <c r="DJ35" s="695"/>
      <c r="DK35" s="696"/>
      <c r="DL35" s="668">
        <v>57003</v>
      </c>
      <c r="DM35" s="695"/>
      <c r="DN35" s="695"/>
      <c r="DO35" s="695"/>
      <c r="DP35" s="695"/>
      <c r="DQ35" s="695"/>
      <c r="DR35" s="695"/>
      <c r="DS35" s="695"/>
      <c r="DT35" s="695"/>
      <c r="DU35" s="695"/>
      <c r="DV35" s="696"/>
      <c r="DW35" s="664">
        <v>0.6</v>
      </c>
      <c r="DX35" s="693"/>
      <c r="DY35" s="693"/>
      <c r="DZ35" s="693"/>
      <c r="EA35" s="693"/>
      <c r="EB35" s="693"/>
      <c r="EC35" s="694"/>
    </row>
    <row r="36" spans="2:133" ht="11.25" customHeight="1" x14ac:dyDescent="0.15">
      <c r="B36" s="656" t="s">
        <v>328</v>
      </c>
      <c r="C36" s="657"/>
      <c r="D36" s="657"/>
      <c r="E36" s="657"/>
      <c r="F36" s="657"/>
      <c r="G36" s="657"/>
      <c r="H36" s="657"/>
      <c r="I36" s="657"/>
      <c r="J36" s="657"/>
      <c r="K36" s="657"/>
      <c r="L36" s="657"/>
      <c r="M36" s="657"/>
      <c r="N36" s="657"/>
      <c r="O36" s="657"/>
      <c r="P36" s="657"/>
      <c r="Q36" s="658"/>
      <c r="R36" s="659" t="s">
        <v>272</v>
      </c>
      <c r="S36" s="660"/>
      <c r="T36" s="660"/>
      <c r="U36" s="660"/>
      <c r="V36" s="660"/>
      <c r="W36" s="660"/>
      <c r="X36" s="660"/>
      <c r="Y36" s="661"/>
      <c r="Z36" s="662" t="s">
        <v>119</v>
      </c>
      <c r="AA36" s="662"/>
      <c r="AB36" s="662"/>
      <c r="AC36" s="662"/>
      <c r="AD36" s="663" t="s">
        <v>234</v>
      </c>
      <c r="AE36" s="663"/>
      <c r="AF36" s="663"/>
      <c r="AG36" s="663"/>
      <c r="AH36" s="663"/>
      <c r="AI36" s="663"/>
      <c r="AJ36" s="663"/>
      <c r="AK36" s="663"/>
      <c r="AL36" s="664" t="s">
        <v>234</v>
      </c>
      <c r="AM36" s="665"/>
      <c r="AN36" s="665"/>
      <c r="AO36" s="666"/>
      <c r="AQ36" s="736" t="s">
        <v>329</v>
      </c>
      <c r="AR36" s="737"/>
      <c r="AS36" s="737"/>
      <c r="AT36" s="737"/>
      <c r="AU36" s="737"/>
      <c r="AV36" s="737"/>
      <c r="AW36" s="737"/>
      <c r="AX36" s="737"/>
      <c r="AY36" s="738"/>
      <c r="AZ36" s="659">
        <v>212441</v>
      </c>
      <c r="BA36" s="660"/>
      <c r="BB36" s="660"/>
      <c r="BC36" s="660"/>
      <c r="BD36" s="695"/>
      <c r="BE36" s="695"/>
      <c r="BF36" s="718"/>
      <c r="BG36" s="674" t="s">
        <v>330</v>
      </c>
      <c r="BH36" s="675"/>
      <c r="BI36" s="675"/>
      <c r="BJ36" s="675"/>
      <c r="BK36" s="675"/>
      <c r="BL36" s="675"/>
      <c r="BM36" s="675"/>
      <c r="BN36" s="675"/>
      <c r="BO36" s="675"/>
      <c r="BP36" s="675"/>
      <c r="BQ36" s="675"/>
      <c r="BR36" s="675"/>
      <c r="BS36" s="675"/>
      <c r="BT36" s="675"/>
      <c r="BU36" s="676"/>
      <c r="BV36" s="659">
        <v>-46871</v>
      </c>
      <c r="BW36" s="660"/>
      <c r="BX36" s="660"/>
      <c r="BY36" s="660"/>
      <c r="BZ36" s="660"/>
      <c r="CA36" s="660"/>
      <c r="CB36" s="669"/>
      <c r="CD36" s="674" t="s">
        <v>331</v>
      </c>
      <c r="CE36" s="675"/>
      <c r="CF36" s="675"/>
      <c r="CG36" s="675"/>
      <c r="CH36" s="675"/>
      <c r="CI36" s="675"/>
      <c r="CJ36" s="675"/>
      <c r="CK36" s="675"/>
      <c r="CL36" s="675"/>
      <c r="CM36" s="675"/>
      <c r="CN36" s="675"/>
      <c r="CO36" s="675"/>
      <c r="CP36" s="675"/>
      <c r="CQ36" s="676"/>
      <c r="CR36" s="659">
        <v>1418576</v>
      </c>
      <c r="CS36" s="660"/>
      <c r="CT36" s="660"/>
      <c r="CU36" s="660"/>
      <c r="CV36" s="660"/>
      <c r="CW36" s="660"/>
      <c r="CX36" s="660"/>
      <c r="CY36" s="661"/>
      <c r="CZ36" s="664">
        <v>8.6</v>
      </c>
      <c r="DA36" s="693"/>
      <c r="DB36" s="693"/>
      <c r="DC36" s="697"/>
      <c r="DD36" s="668">
        <v>961354</v>
      </c>
      <c r="DE36" s="660"/>
      <c r="DF36" s="660"/>
      <c r="DG36" s="660"/>
      <c r="DH36" s="660"/>
      <c r="DI36" s="660"/>
      <c r="DJ36" s="660"/>
      <c r="DK36" s="661"/>
      <c r="DL36" s="668">
        <v>800358</v>
      </c>
      <c r="DM36" s="660"/>
      <c r="DN36" s="660"/>
      <c r="DO36" s="660"/>
      <c r="DP36" s="660"/>
      <c r="DQ36" s="660"/>
      <c r="DR36" s="660"/>
      <c r="DS36" s="660"/>
      <c r="DT36" s="660"/>
      <c r="DU36" s="660"/>
      <c r="DV36" s="661"/>
      <c r="DW36" s="664">
        <v>9.1</v>
      </c>
      <c r="DX36" s="693"/>
      <c r="DY36" s="693"/>
      <c r="DZ36" s="693"/>
      <c r="EA36" s="693"/>
      <c r="EB36" s="693"/>
      <c r="EC36" s="694"/>
    </row>
    <row r="37" spans="2:133" ht="11.25" customHeight="1" x14ac:dyDescent="0.15">
      <c r="B37" s="656" t="s">
        <v>332</v>
      </c>
      <c r="C37" s="657"/>
      <c r="D37" s="657"/>
      <c r="E37" s="657"/>
      <c r="F37" s="657"/>
      <c r="G37" s="657"/>
      <c r="H37" s="657"/>
      <c r="I37" s="657"/>
      <c r="J37" s="657"/>
      <c r="K37" s="657"/>
      <c r="L37" s="657"/>
      <c r="M37" s="657"/>
      <c r="N37" s="657"/>
      <c r="O37" s="657"/>
      <c r="P37" s="657"/>
      <c r="Q37" s="658"/>
      <c r="R37" s="659">
        <v>348000</v>
      </c>
      <c r="S37" s="660"/>
      <c r="T37" s="660"/>
      <c r="U37" s="660"/>
      <c r="V37" s="660"/>
      <c r="W37" s="660"/>
      <c r="X37" s="660"/>
      <c r="Y37" s="661"/>
      <c r="Z37" s="662">
        <v>2.1</v>
      </c>
      <c r="AA37" s="662"/>
      <c r="AB37" s="662"/>
      <c r="AC37" s="662"/>
      <c r="AD37" s="663" t="s">
        <v>234</v>
      </c>
      <c r="AE37" s="663"/>
      <c r="AF37" s="663"/>
      <c r="AG37" s="663"/>
      <c r="AH37" s="663"/>
      <c r="AI37" s="663"/>
      <c r="AJ37" s="663"/>
      <c r="AK37" s="663"/>
      <c r="AL37" s="664" t="s">
        <v>234</v>
      </c>
      <c r="AM37" s="665"/>
      <c r="AN37" s="665"/>
      <c r="AO37" s="666"/>
      <c r="AQ37" s="736" t="s">
        <v>333</v>
      </c>
      <c r="AR37" s="737"/>
      <c r="AS37" s="737"/>
      <c r="AT37" s="737"/>
      <c r="AU37" s="737"/>
      <c r="AV37" s="737"/>
      <c r="AW37" s="737"/>
      <c r="AX37" s="737"/>
      <c r="AY37" s="738"/>
      <c r="AZ37" s="659">
        <v>61552</v>
      </c>
      <c r="BA37" s="660"/>
      <c r="BB37" s="660"/>
      <c r="BC37" s="660"/>
      <c r="BD37" s="695"/>
      <c r="BE37" s="695"/>
      <c r="BF37" s="718"/>
      <c r="BG37" s="674" t="s">
        <v>334</v>
      </c>
      <c r="BH37" s="675"/>
      <c r="BI37" s="675"/>
      <c r="BJ37" s="675"/>
      <c r="BK37" s="675"/>
      <c r="BL37" s="675"/>
      <c r="BM37" s="675"/>
      <c r="BN37" s="675"/>
      <c r="BO37" s="675"/>
      <c r="BP37" s="675"/>
      <c r="BQ37" s="675"/>
      <c r="BR37" s="675"/>
      <c r="BS37" s="675"/>
      <c r="BT37" s="675"/>
      <c r="BU37" s="676"/>
      <c r="BV37" s="659">
        <v>3226</v>
      </c>
      <c r="BW37" s="660"/>
      <c r="BX37" s="660"/>
      <c r="BY37" s="660"/>
      <c r="BZ37" s="660"/>
      <c r="CA37" s="660"/>
      <c r="CB37" s="669"/>
      <c r="CD37" s="674" t="s">
        <v>335</v>
      </c>
      <c r="CE37" s="675"/>
      <c r="CF37" s="675"/>
      <c r="CG37" s="675"/>
      <c r="CH37" s="675"/>
      <c r="CI37" s="675"/>
      <c r="CJ37" s="675"/>
      <c r="CK37" s="675"/>
      <c r="CL37" s="675"/>
      <c r="CM37" s="675"/>
      <c r="CN37" s="675"/>
      <c r="CO37" s="675"/>
      <c r="CP37" s="675"/>
      <c r="CQ37" s="676"/>
      <c r="CR37" s="659">
        <v>403935</v>
      </c>
      <c r="CS37" s="695"/>
      <c r="CT37" s="695"/>
      <c r="CU37" s="695"/>
      <c r="CV37" s="695"/>
      <c r="CW37" s="695"/>
      <c r="CX37" s="695"/>
      <c r="CY37" s="696"/>
      <c r="CZ37" s="664">
        <v>2.4</v>
      </c>
      <c r="DA37" s="693"/>
      <c r="DB37" s="693"/>
      <c r="DC37" s="697"/>
      <c r="DD37" s="668">
        <v>393160</v>
      </c>
      <c r="DE37" s="695"/>
      <c r="DF37" s="695"/>
      <c r="DG37" s="695"/>
      <c r="DH37" s="695"/>
      <c r="DI37" s="695"/>
      <c r="DJ37" s="695"/>
      <c r="DK37" s="696"/>
      <c r="DL37" s="668">
        <v>384251</v>
      </c>
      <c r="DM37" s="695"/>
      <c r="DN37" s="695"/>
      <c r="DO37" s="695"/>
      <c r="DP37" s="695"/>
      <c r="DQ37" s="695"/>
      <c r="DR37" s="695"/>
      <c r="DS37" s="695"/>
      <c r="DT37" s="695"/>
      <c r="DU37" s="695"/>
      <c r="DV37" s="696"/>
      <c r="DW37" s="664">
        <v>4.4000000000000004</v>
      </c>
      <c r="DX37" s="693"/>
      <c r="DY37" s="693"/>
      <c r="DZ37" s="693"/>
      <c r="EA37" s="693"/>
      <c r="EB37" s="693"/>
      <c r="EC37" s="694"/>
    </row>
    <row r="38" spans="2:133" ht="11.25" customHeight="1" x14ac:dyDescent="0.15">
      <c r="B38" s="704" t="s">
        <v>336</v>
      </c>
      <c r="C38" s="705"/>
      <c r="D38" s="705"/>
      <c r="E38" s="705"/>
      <c r="F38" s="705"/>
      <c r="G38" s="705"/>
      <c r="H38" s="705"/>
      <c r="I38" s="705"/>
      <c r="J38" s="705"/>
      <c r="K38" s="705"/>
      <c r="L38" s="705"/>
      <c r="M38" s="705"/>
      <c r="N38" s="705"/>
      <c r="O38" s="705"/>
      <c r="P38" s="705"/>
      <c r="Q38" s="706"/>
      <c r="R38" s="739">
        <v>16786520</v>
      </c>
      <c r="S38" s="740"/>
      <c r="T38" s="740"/>
      <c r="U38" s="740"/>
      <c r="V38" s="740"/>
      <c r="W38" s="740"/>
      <c r="X38" s="740"/>
      <c r="Y38" s="741"/>
      <c r="Z38" s="742">
        <v>100</v>
      </c>
      <c r="AA38" s="742"/>
      <c r="AB38" s="742"/>
      <c r="AC38" s="742"/>
      <c r="AD38" s="743">
        <v>8479076</v>
      </c>
      <c r="AE38" s="743"/>
      <c r="AF38" s="743"/>
      <c r="AG38" s="743"/>
      <c r="AH38" s="743"/>
      <c r="AI38" s="743"/>
      <c r="AJ38" s="743"/>
      <c r="AK38" s="743"/>
      <c r="AL38" s="744">
        <v>100</v>
      </c>
      <c r="AM38" s="730"/>
      <c r="AN38" s="730"/>
      <c r="AO38" s="745"/>
      <c r="AQ38" s="736" t="s">
        <v>337</v>
      </c>
      <c r="AR38" s="737"/>
      <c r="AS38" s="737"/>
      <c r="AT38" s="737"/>
      <c r="AU38" s="737"/>
      <c r="AV38" s="737"/>
      <c r="AW38" s="737"/>
      <c r="AX38" s="737"/>
      <c r="AY38" s="738"/>
      <c r="AZ38" s="659">
        <v>47706</v>
      </c>
      <c r="BA38" s="660"/>
      <c r="BB38" s="660"/>
      <c r="BC38" s="660"/>
      <c r="BD38" s="695"/>
      <c r="BE38" s="695"/>
      <c r="BF38" s="718"/>
      <c r="BG38" s="674" t="s">
        <v>338</v>
      </c>
      <c r="BH38" s="675"/>
      <c r="BI38" s="675"/>
      <c r="BJ38" s="675"/>
      <c r="BK38" s="675"/>
      <c r="BL38" s="675"/>
      <c r="BM38" s="675"/>
      <c r="BN38" s="675"/>
      <c r="BO38" s="675"/>
      <c r="BP38" s="675"/>
      <c r="BQ38" s="675"/>
      <c r="BR38" s="675"/>
      <c r="BS38" s="675"/>
      <c r="BT38" s="675"/>
      <c r="BU38" s="676"/>
      <c r="BV38" s="659">
        <v>5202</v>
      </c>
      <c r="BW38" s="660"/>
      <c r="BX38" s="660"/>
      <c r="BY38" s="660"/>
      <c r="BZ38" s="660"/>
      <c r="CA38" s="660"/>
      <c r="CB38" s="669"/>
      <c r="CD38" s="674" t="s">
        <v>339</v>
      </c>
      <c r="CE38" s="675"/>
      <c r="CF38" s="675"/>
      <c r="CG38" s="675"/>
      <c r="CH38" s="675"/>
      <c r="CI38" s="675"/>
      <c r="CJ38" s="675"/>
      <c r="CK38" s="675"/>
      <c r="CL38" s="675"/>
      <c r="CM38" s="675"/>
      <c r="CN38" s="675"/>
      <c r="CO38" s="675"/>
      <c r="CP38" s="675"/>
      <c r="CQ38" s="676"/>
      <c r="CR38" s="659">
        <v>1520251</v>
      </c>
      <c r="CS38" s="660"/>
      <c r="CT38" s="660"/>
      <c r="CU38" s="660"/>
      <c r="CV38" s="660"/>
      <c r="CW38" s="660"/>
      <c r="CX38" s="660"/>
      <c r="CY38" s="661"/>
      <c r="CZ38" s="664">
        <v>9.1999999999999993</v>
      </c>
      <c r="DA38" s="693"/>
      <c r="DB38" s="693"/>
      <c r="DC38" s="697"/>
      <c r="DD38" s="668">
        <v>1323156</v>
      </c>
      <c r="DE38" s="660"/>
      <c r="DF38" s="660"/>
      <c r="DG38" s="660"/>
      <c r="DH38" s="660"/>
      <c r="DI38" s="660"/>
      <c r="DJ38" s="660"/>
      <c r="DK38" s="661"/>
      <c r="DL38" s="668">
        <v>1198864</v>
      </c>
      <c r="DM38" s="660"/>
      <c r="DN38" s="660"/>
      <c r="DO38" s="660"/>
      <c r="DP38" s="660"/>
      <c r="DQ38" s="660"/>
      <c r="DR38" s="660"/>
      <c r="DS38" s="660"/>
      <c r="DT38" s="660"/>
      <c r="DU38" s="660"/>
      <c r="DV38" s="661"/>
      <c r="DW38" s="664">
        <v>13.6</v>
      </c>
      <c r="DX38" s="693"/>
      <c r="DY38" s="693"/>
      <c r="DZ38" s="693"/>
      <c r="EA38" s="693"/>
      <c r="EB38" s="693"/>
      <c r="EC38" s="694"/>
    </row>
    <row r="39" spans="2:133" ht="11.25" customHeight="1" x14ac:dyDescent="0.15">
      <c r="AQ39" s="736" t="s">
        <v>340</v>
      </c>
      <c r="AR39" s="737"/>
      <c r="AS39" s="737"/>
      <c r="AT39" s="737"/>
      <c r="AU39" s="737"/>
      <c r="AV39" s="737"/>
      <c r="AW39" s="737"/>
      <c r="AX39" s="737"/>
      <c r="AY39" s="738"/>
      <c r="AZ39" s="659">
        <v>21000</v>
      </c>
      <c r="BA39" s="660"/>
      <c r="BB39" s="660"/>
      <c r="BC39" s="660"/>
      <c r="BD39" s="695"/>
      <c r="BE39" s="695"/>
      <c r="BF39" s="718"/>
      <c r="BG39" s="750" t="s">
        <v>341</v>
      </c>
      <c r="BH39" s="751"/>
      <c r="BI39" s="751"/>
      <c r="BJ39" s="751"/>
      <c r="BK39" s="751"/>
      <c r="BL39" s="215"/>
      <c r="BM39" s="675" t="s">
        <v>342</v>
      </c>
      <c r="BN39" s="675"/>
      <c r="BO39" s="675"/>
      <c r="BP39" s="675"/>
      <c r="BQ39" s="675"/>
      <c r="BR39" s="675"/>
      <c r="BS39" s="675"/>
      <c r="BT39" s="675"/>
      <c r="BU39" s="676"/>
      <c r="BV39" s="659">
        <v>86</v>
      </c>
      <c r="BW39" s="660"/>
      <c r="BX39" s="660"/>
      <c r="BY39" s="660"/>
      <c r="BZ39" s="660"/>
      <c r="CA39" s="660"/>
      <c r="CB39" s="669"/>
      <c r="CD39" s="674" t="s">
        <v>343</v>
      </c>
      <c r="CE39" s="675"/>
      <c r="CF39" s="675"/>
      <c r="CG39" s="675"/>
      <c r="CH39" s="675"/>
      <c r="CI39" s="675"/>
      <c r="CJ39" s="675"/>
      <c r="CK39" s="675"/>
      <c r="CL39" s="675"/>
      <c r="CM39" s="675"/>
      <c r="CN39" s="675"/>
      <c r="CO39" s="675"/>
      <c r="CP39" s="675"/>
      <c r="CQ39" s="676"/>
      <c r="CR39" s="659">
        <v>1882344</v>
      </c>
      <c r="CS39" s="695"/>
      <c r="CT39" s="695"/>
      <c r="CU39" s="695"/>
      <c r="CV39" s="695"/>
      <c r="CW39" s="695"/>
      <c r="CX39" s="695"/>
      <c r="CY39" s="696"/>
      <c r="CZ39" s="664">
        <v>11.4</v>
      </c>
      <c r="DA39" s="693"/>
      <c r="DB39" s="693"/>
      <c r="DC39" s="697"/>
      <c r="DD39" s="668">
        <v>1557000</v>
      </c>
      <c r="DE39" s="695"/>
      <c r="DF39" s="695"/>
      <c r="DG39" s="695"/>
      <c r="DH39" s="695"/>
      <c r="DI39" s="695"/>
      <c r="DJ39" s="695"/>
      <c r="DK39" s="696"/>
      <c r="DL39" s="668" t="s">
        <v>119</v>
      </c>
      <c r="DM39" s="695"/>
      <c r="DN39" s="695"/>
      <c r="DO39" s="695"/>
      <c r="DP39" s="695"/>
      <c r="DQ39" s="695"/>
      <c r="DR39" s="695"/>
      <c r="DS39" s="695"/>
      <c r="DT39" s="695"/>
      <c r="DU39" s="695"/>
      <c r="DV39" s="696"/>
      <c r="DW39" s="664" t="s">
        <v>234</v>
      </c>
      <c r="DX39" s="693"/>
      <c r="DY39" s="693"/>
      <c r="DZ39" s="693"/>
      <c r="EA39" s="693"/>
      <c r="EB39" s="693"/>
      <c r="EC39" s="694"/>
    </row>
    <row r="40" spans="2:133" ht="11.25" customHeight="1" x14ac:dyDescent="0.15">
      <c r="AQ40" s="736" t="s">
        <v>344</v>
      </c>
      <c r="AR40" s="737"/>
      <c r="AS40" s="737"/>
      <c r="AT40" s="737"/>
      <c r="AU40" s="737"/>
      <c r="AV40" s="737"/>
      <c r="AW40" s="737"/>
      <c r="AX40" s="737"/>
      <c r="AY40" s="738"/>
      <c r="AZ40" s="659">
        <v>334447</v>
      </c>
      <c r="BA40" s="660"/>
      <c r="BB40" s="660"/>
      <c r="BC40" s="660"/>
      <c r="BD40" s="695"/>
      <c r="BE40" s="695"/>
      <c r="BF40" s="718"/>
      <c r="BG40" s="750"/>
      <c r="BH40" s="751"/>
      <c r="BI40" s="751"/>
      <c r="BJ40" s="751"/>
      <c r="BK40" s="751"/>
      <c r="BL40" s="215"/>
      <c r="BM40" s="675" t="s">
        <v>345</v>
      </c>
      <c r="BN40" s="675"/>
      <c r="BO40" s="675"/>
      <c r="BP40" s="675"/>
      <c r="BQ40" s="675"/>
      <c r="BR40" s="675"/>
      <c r="BS40" s="675"/>
      <c r="BT40" s="675"/>
      <c r="BU40" s="676"/>
      <c r="BV40" s="659">
        <v>116</v>
      </c>
      <c r="BW40" s="660"/>
      <c r="BX40" s="660"/>
      <c r="BY40" s="660"/>
      <c r="BZ40" s="660"/>
      <c r="CA40" s="660"/>
      <c r="CB40" s="669"/>
      <c r="CD40" s="674" t="s">
        <v>346</v>
      </c>
      <c r="CE40" s="675"/>
      <c r="CF40" s="675"/>
      <c r="CG40" s="675"/>
      <c r="CH40" s="675"/>
      <c r="CI40" s="675"/>
      <c r="CJ40" s="675"/>
      <c r="CK40" s="675"/>
      <c r="CL40" s="675"/>
      <c r="CM40" s="675"/>
      <c r="CN40" s="675"/>
      <c r="CO40" s="675"/>
      <c r="CP40" s="675"/>
      <c r="CQ40" s="676"/>
      <c r="CR40" s="659">
        <v>8000</v>
      </c>
      <c r="CS40" s="660"/>
      <c r="CT40" s="660"/>
      <c r="CU40" s="660"/>
      <c r="CV40" s="660"/>
      <c r="CW40" s="660"/>
      <c r="CX40" s="660"/>
      <c r="CY40" s="661"/>
      <c r="CZ40" s="664">
        <v>0</v>
      </c>
      <c r="DA40" s="693"/>
      <c r="DB40" s="693"/>
      <c r="DC40" s="697"/>
      <c r="DD40" s="668">
        <v>8000</v>
      </c>
      <c r="DE40" s="660"/>
      <c r="DF40" s="660"/>
      <c r="DG40" s="660"/>
      <c r="DH40" s="660"/>
      <c r="DI40" s="660"/>
      <c r="DJ40" s="660"/>
      <c r="DK40" s="661"/>
      <c r="DL40" s="668" t="s">
        <v>272</v>
      </c>
      <c r="DM40" s="660"/>
      <c r="DN40" s="660"/>
      <c r="DO40" s="660"/>
      <c r="DP40" s="660"/>
      <c r="DQ40" s="660"/>
      <c r="DR40" s="660"/>
      <c r="DS40" s="660"/>
      <c r="DT40" s="660"/>
      <c r="DU40" s="660"/>
      <c r="DV40" s="661"/>
      <c r="DW40" s="664" t="s">
        <v>234</v>
      </c>
      <c r="DX40" s="693"/>
      <c r="DY40" s="693"/>
      <c r="DZ40" s="693"/>
      <c r="EA40" s="693"/>
      <c r="EB40" s="693"/>
      <c r="EC40" s="694"/>
    </row>
    <row r="41" spans="2:133" ht="11.25" customHeight="1" x14ac:dyDescent="0.15">
      <c r="AQ41" s="746" t="s">
        <v>347</v>
      </c>
      <c r="AR41" s="747"/>
      <c r="AS41" s="747"/>
      <c r="AT41" s="747"/>
      <c r="AU41" s="747"/>
      <c r="AV41" s="747"/>
      <c r="AW41" s="747"/>
      <c r="AX41" s="747"/>
      <c r="AY41" s="748"/>
      <c r="AZ41" s="739">
        <v>864105</v>
      </c>
      <c r="BA41" s="740"/>
      <c r="BB41" s="740"/>
      <c r="BC41" s="740"/>
      <c r="BD41" s="729"/>
      <c r="BE41" s="729"/>
      <c r="BF41" s="731"/>
      <c r="BG41" s="752"/>
      <c r="BH41" s="753"/>
      <c r="BI41" s="753"/>
      <c r="BJ41" s="753"/>
      <c r="BK41" s="753"/>
      <c r="BL41" s="216"/>
      <c r="BM41" s="684" t="s">
        <v>348</v>
      </c>
      <c r="BN41" s="684"/>
      <c r="BO41" s="684"/>
      <c r="BP41" s="684"/>
      <c r="BQ41" s="684"/>
      <c r="BR41" s="684"/>
      <c r="BS41" s="684"/>
      <c r="BT41" s="684"/>
      <c r="BU41" s="685"/>
      <c r="BV41" s="739">
        <v>344</v>
      </c>
      <c r="BW41" s="740"/>
      <c r="BX41" s="740"/>
      <c r="BY41" s="740"/>
      <c r="BZ41" s="740"/>
      <c r="CA41" s="740"/>
      <c r="CB41" s="749"/>
      <c r="CD41" s="674" t="s">
        <v>349</v>
      </c>
      <c r="CE41" s="675"/>
      <c r="CF41" s="675"/>
      <c r="CG41" s="675"/>
      <c r="CH41" s="675"/>
      <c r="CI41" s="675"/>
      <c r="CJ41" s="675"/>
      <c r="CK41" s="675"/>
      <c r="CL41" s="675"/>
      <c r="CM41" s="675"/>
      <c r="CN41" s="675"/>
      <c r="CO41" s="675"/>
      <c r="CP41" s="675"/>
      <c r="CQ41" s="676"/>
      <c r="CR41" s="659" t="s">
        <v>129</v>
      </c>
      <c r="CS41" s="695"/>
      <c r="CT41" s="695"/>
      <c r="CU41" s="695"/>
      <c r="CV41" s="695"/>
      <c r="CW41" s="695"/>
      <c r="CX41" s="695"/>
      <c r="CY41" s="696"/>
      <c r="CZ41" s="664" t="s">
        <v>119</v>
      </c>
      <c r="DA41" s="693"/>
      <c r="DB41" s="693"/>
      <c r="DC41" s="697"/>
      <c r="DD41" s="668" t="s">
        <v>234</v>
      </c>
      <c r="DE41" s="695"/>
      <c r="DF41" s="695"/>
      <c r="DG41" s="695"/>
      <c r="DH41" s="695"/>
      <c r="DI41" s="695"/>
      <c r="DJ41" s="695"/>
      <c r="DK41" s="696"/>
      <c r="DL41" s="754"/>
      <c r="DM41" s="755"/>
      <c r="DN41" s="755"/>
      <c r="DO41" s="755"/>
      <c r="DP41" s="755"/>
      <c r="DQ41" s="755"/>
      <c r="DR41" s="755"/>
      <c r="DS41" s="755"/>
      <c r="DT41" s="755"/>
      <c r="DU41" s="755"/>
      <c r="DV41" s="756"/>
      <c r="DW41" s="757"/>
      <c r="DX41" s="758"/>
      <c r="DY41" s="758"/>
      <c r="DZ41" s="758"/>
      <c r="EA41" s="758"/>
      <c r="EB41" s="758"/>
      <c r="EC41" s="759"/>
    </row>
    <row r="42" spans="2:133" ht="11.25" customHeight="1" x14ac:dyDescent="0.15">
      <c r="B42" s="209" t="s">
        <v>350</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56" t="s">
        <v>351</v>
      </c>
      <c r="CE42" s="657"/>
      <c r="CF42" s="657"/>
      <c r="CG42" s="657"/>
      <c r="CH42" s="657"/>
      <c r="CI42" s="657"/>
      <c r="CJ42" s="657"/>
      <c r="CK42" s="657"/>
      <c r="CL42" s="657"/>
      <c r="CM42" s="657"/>
      <c r="CN42" s="657"/>
      <c r="CO42" s="657"/>
      <c r="CP42" s="657"/>
      <c r="CQ42" s="658"/>
      <c r="CR42" s="659">
        <v>2507243</v>
      </c>
      <c r="CS42" s="660"/>
      <c r="CT42" s="660"/>
      <c r="CU42" s="660"/>
      <c r="CV42" s="660"/>
      <c r="CW42" s="660"/>
      <c r="CX42" s="660"/>
      <c r="CY42" s="661"/>
      <c r="CZ42" s="664">
        <v>15.2</v>
      </c>
      <c r="DA42" s="665"/>
      <c r="DB42" s="665"/>
      <c r="DC42" s="760"/>
      <c r="DD42" s="668">
        <v>497371</v>
      </c>
      <c r="DE42" s="660"/>
      <c r="DF42" s="660"/>
      <c r="DG42" s="660"/>
      <c r="DH42" s="660"/>
      <c r="DI42" s="660"/>
      <c r="DJ42" s="660"/>
      <c r="DK42" s="661"/>
      <c r="DL42" s="754"/>
      <c r="DM42" s="755"/>
      <c r="DN42" s="755"/>
      <c r="DO42" s="755"/>
      <c r="DP42" s="755"/>
      <c r="DQ42" s="755"/>
      <c r="DR42" s="755"/>
      <c r="DS42" s="755"/>
      <c r="DT42" s="755"/>
      <c r="DU42" s="755"/>
      <c r="DV42" s="756"/>
      <c r="DW42" s="757"/>
      <c r="DX42" s="758"/>
      <c r="DY42" s="758"/>
      <c r="DZ42" s="758"/>
      <c r="EA42" s="758"/>
      <c r="EB42" s="758"/>
      <c r="EC42" s="759"/>
    </row>
    <row r="43" spans="2:133" ht="11.25" customHeight="1" x14ac:dyDescent="0.15">
      <c r="B43" s="219" t="s">
        <v>352</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56" t="s">
        <v>353</v>
      </c>
      <c r="CE43" s="657"/>
      <c r="CF43" s="657"/>
      <c r="CG43" s="657"/>
      <c r="CH43" s="657"/>
      <c r="CI43" s="657"/>
      <c r="CJ43" s="657"/>
      <c r="CK43" s="657"/>
      <c r="CL43" s="657"/>
      <c r="CM43" s="657"/>
      <c r="CN43" s="657"/>
      <c r="CO43" s="657"/>
      <c r="CP43" s="657"/>
      <c r="CQ43" s="658"/>
      <c r="CR43" s="659">
        <v>47576</v>
      </c>
      <c r="CS43" s="695"/>
      <c r="CT43" s="695"/>
      <c r="CU43" s="695"/>
      <c r="CV43" s="695"/>
      <c r="CW43" s="695"/>
      <c r="CX43" s="695"/>
      <c r="CY43" s="696"/>
      <c r="CZ43" s="664">
        <v>0.3</v>
      </c>
      <c r="DA43" s="693"/>
      <c r="DB43" s="693"/>
      <c r="DC43" s="697"/>
      <c r="DD43" s="668">
        <v>47576</v>
      </c>
      <c r="DE43" s="695"/>
      <c r="DF43" s="695"/>
      <c r="DG43" s="695"/>
      <c r="DH43" s="695"/>
      <c r="DI43" s="695"/>
      <c r="DJ43" s="695"/>
      <c r="DK43" s="696"/>
      <c r="DL43" s="754"/>
      <c r="DM43" s="755"/>
      <c r="DN43" s="755"/>
      <c r="DO43" s="755"/>
      <c r="DP43" s="755"/>
      <c r="DQ43" s="755"/>
      <c r="DR43" s="755"/>
      <c r="DS43" s="755"/>
      <c r="DT43" s="755"/>
      <c r="DU43" s="755"/>
      <c r="DV43" s="756"/>
      <c r="DW43" s="757"/>
      <c r="DX43" s="758"/>
      <c r="DY43" s="758"/>
      <c r="DZ43" s="758"/>
      <c r="EA43" s="758"/>
      <c r="EB43" s="758"/>
      <c r="EC43" s="759"/>
    </row>
    <row r="44" spans="2:133" ht="11.25" customHeight="1" x14ac:dyDescent="0.15">
      <c r="B44" s="220" t="s">
        <v>354</v>
      </c>
      <c r="CD44" s="771" t="s">
        <v>305</v>
      </c>
      <c r="CE44" s="772"/>
      <c r="CF44" s="656" t="s">
        <v>355</v>
      </c>
      <c r="CG44" s="657"/>
      <c r="CH44" s="657"/>
      <c r="CI44" s="657"/>
      <c r="CJ44" s="657"/>
      <c r="CK44" s="657"/>
      <c r="CL44" s="657"/>
      <c r="CM44" s="657"/>
      <c r="CN44" s="657"/>
      <c r="CO44" s="657"/>
      <c r="CP44" s="657"/>
      <c r="CQ44" s="658"/>
      <c r="CR44" s="659">
        <v>2296392</v>
      </c>
      <c r="CS44" s="660"/>
      <c r="CT44" s="660"/>
      <c r="CU44" s="660"/>
      <c r="CV44" s="660"/>
      <c r="CW44" s="660"/>
      <c r="CX44" s="660"/>
      <c r="CY44" s="661"/>
      <c r="CZ44" s="664">
        <v>13.9</v>
      </c>
      <c r="DA44" s="665"/>
      <c r="DB44" s="665"/>
      <c r="DC44" s="760"/>
      <c r="DD44" s="668">
        <v>484109</v>
      </c>
      <c r="DE44" s="660"/>
      <c r="DF44" s="660"/>
      <c r="DG44" s="660"/>
      <c r="DH44" s="660"/>
      <c r="DI44" s="660"/>
      <c r="DJ44" s="660"/>
      <c r="DK44" s="661"/>
      <c r="DL44" s="754"/>
      <c r="DM44" s="755"/>
      <c r="DN44" s="755"/>
      <c r="DO44" s="755"/>
      <c r="DP44" s="755"/>
      <c r="DQ44" s="755"/>
      <c r="DR44" s="755"/>
      <c r="DS44" s="755"/>
      <c r="DT44" s="755"/>
      <c r="DU44" s="755"/>
      <c r="DV44" s="756"/>
      <c r="DW44" s="757"/>
      <c r="DX44" s="758"/>
      <c r="DY44" s="758"/>
      <c r="DZ44" s="758"/>
      <c r="EA44" s="758"/>
      <c r="EB44" s="758"/>
      <c r="EC44" s="759"/>
    </row>
    <row r="45" spans="2:133" ht="11.25" customHeight="1" x14ac:dyDescent="0.15">
      <c r="CD45" s="773"/>
      <c r="CE45" s="774"/>
      <c r="CF45" s="656" t="s">
        <v>356</v>
      </c>
      <c r="CG45" s="657"/>
      <c r="CH45" s="657"/>
      <c r="CI45" s="657"/>
      <c r="CJ45" s="657"/>
      <c r="CK45" s="657"/>
      <c r="CL45" s="657"/>
      <c r="CM45" s="657"/>
      <c r="CN45" s="657"/>
      <c r="CO45" s="657"/>
      <c r="CP45" s="657"/>
      <c r="CQ45" s="658"/>
      <c r="CR45" s="659">
        <v>1312466</v>
      </c>
      <c r="CS45" s="695"/>
      <c r="CT45" s="695"/>
      <c r="CU45" s="695"/>
      <c r="CV45" s="695"/>
      <c r="CW45" s="695"/>
      <c r="CX45" s="695"/>
      <c r="CY45" s="696"/>
      <c r="CZ45" s="664">
        <v>8</v>
      </c>
      <c r="DA45" s="693"/>
      <c r="DB45" s="693"/>
      <c r="DC45" s="697"/>
      <c r="DD45" s="668">
        <v>73903</v>
      </c>
      <c r="DE45" s="695"/>
      <c r="DF45" s="695"/>
      <c r="DG45" s="695"/>
      <c r="DH45" s="695"/>
      <c r="DI45" s="695"/>
      <c r="DJ45" s="695"/>
      <c r="DK45" s="696"/>
      <c r="DL45" s="754"/>
      <c r="DM45" s="755"/>
      <c r="DN45" s="755"/>
      <c r="DO45" s="755"/>
      <c r="DP45" s="755"/>
      <c r="DQ45" s="755"/>
      <c r="DR45" s="755"/>
      <c r="DS45" s="755"/>
      <c r="DT45" s="755"/>
      <c r="DU45" s="755"/>
      <c r="DV45" s="756"/>
      <c r="DW45" s="757"/>
      <c r="DX45" s="758"/>
      <c r="DY45" s="758"/>
      <c r="DZ45" s="758"/>
      <c r="EA45" s="758"/>
      <c r="EB45" s="758"/>
      <c r="EC45" s="759"/>
    </row>
    <row r="46" spans="2:133" ht="11.25" customHeight="1" x14ac:dyDescent="0.15">
      <c r="CD46" s="773"/>
      <c r="CE46" s="774"/>
      <c r="CF46" s="656" t="s">
        <v>357</v>
      </c>
      <c r="CG46" s="657"/>
      <c r="CH46" s="657"/>
      <c r="CI46" s="657"/>
      <c r="CJ46" s="657"/>
      <c r="CK46" s="657"/>
      <c r="CL46" s="657"/>
      <c r="CM46" s="657"/>
      <c r="CN46" s="657"/>
      <c r="CO46" s="657"/>
      <c r="CP46" s="657"/>
      <c r="CQ46" s="658"/>
      <c r="CR46" s="659">
        <v>949065</v>
      </c>
      <c r="CS46" s="660"/>
      <c r="CT46" s="660"/>
      <c r="CU46" s="660"/>
      <c r="CV46" s="660"/>
      <c r="CW46" s="660"/>
      <c r="CX46" s="660"/>
      <c r="CY46" s="661"/>
      <c r="CZ46" s="664">
        <v>5.8</v>
      </c>
      <c r="DA46" s="665"/>
      <c r="DB46" s="665"/>
      <c r="DC46" s="760"/>
      <c r="DD46" s="668">
        <v>395776</v>
      </c>
      <c r="DE46" s="660"/>
      <c r="DF46" s="660"/>
      <c r="DG46" s="660"/>
      <c r="DH46" s="660"/>
      <c r="DI46" s="660"/>
      <c r="DJ46" s="660"/>
      <c r="DK46" s="661"/>
      <c r="DL46" s="754"/>
      <c r="DM46" s="755"/>
      <c r="DN46" s="755"/>
      <c r="DO46" s="755"/>
      <c r="DP46" s="755"/>
      <c r="DQ46" s="755"/>
      <c r="DR46" s="755"/>
      <c r="DS46" s="755"/>
      <c r="DT46" s="755"/>
      <c r="DU46" s="755"/>
      <c r="DV46" s="756"/>
      <c r="DW46" s="757"/>
      <c r="DX46" s="758"/>
      <c r="DY46" s="758"/>
      <c r="DZ46" s="758"/>
      <c r="EA46" s="758"/>
      <c r="EB46" s="758"/>
      <c r="EC46" s="759"/>
    </row>
    <row r="47" spans="2:133" ht="11.25" customHeight="1" x14ac:dyDescent="0.15">
      <c r="CD47" s="773"/>
      <c r="CE47" s="774"/>
      <c r="CF47" s="656" t="s">
        <v>358</v>
      </c>
      <c r="CG47" s="657"/>
      <c r="CH47" s="657"/>
      <c r="CI47" s="657"/>
      <c r="CJ47" s="657"/>
      <c r="CK47" s="657"/>
      <c r="CL47" s="657"/>
      <c r="CM47" s="657"/>
      <c r="CN47" s="657"/>
      <c r="CO47" s="657"/>
      <c r="CP47" s="657"/>
      <c r="CQ47" s="658"/>
      <c r="CR47" s="659">
        <v>210851</v>
      </c>
      <c r="CS47" s="695"/>
      <c r="CT47" s="695"/>
      <c r="CU47" s="695"/>
      <c r="CV47" s="695"/>
      <c r="CW47" s="695"/>
      <c r="CX47" s="695"/>
      <c r="CY47" s="696"/>
      <c r="CZ47" s="664">
        <v>1.3</v>
      </c>
      <c r="DA47" s="693"/>
      <c r="DB47" s="693"/>
      <c r="DC47" s="697"/>
      <c r="DD47" s="668">
        <v>13262</v>
      </c>
      <c r="DE47" s="695"/>
      <c r="DF47" s="695"/>
      <c r="DG47" s="695"/>
      <c r="DH47" s="695"/>
      <c r="DI47" s="695"/>
      <c r="DJ47" s="695"/>
      <c r="DK47" s="696"/>
      <c r="DL47" s="754"/>
      <c r="DM47" s="755"/>
      <c r="DN47" s="755"/>
      <c r="DO47" s="755"/>
      <c r="DP47" s="755"/>
      <c r="DQ47" s="755"/>
      <c r="DR47" s="755"/>
      <c r="DS47" s="755"/>
      <c r="DT47" s="755"/>
      <c r="DU47" s="755"/>
      <c r="DV47" s="756"/>
      <c r="DW47" s="757"/>
      <c r="DX47" s="758"/>
      <c r="DY47" s="758"/>
      <c r="DZ47" s="758"/>
      <c r="EA47" s="758"/>
      <c r="EB47" s="758"/>
      <c r="EC47" s="759"/>
    </row>
    <row r="48" spans="2:133" x14ac:dyDescent="0.15">
      <c r="CD48" s="775"/>
      <c r="CE48" s="776"/>
      <c r="CF48" s="656" t="s">
        <v>359</v>
      </c>
      <c r="CG48" s="657"/>
      <c r="CH48" s="657"/>
      <c r="CI48" s="657"/>
      <c r="CJ48" s="657"/>
      <c r="CK48" s="657"/>
      <c r="CL48" s="657"/>
      <c r="CM48" s="657"/>
      <c r="CN48" s="657"/>
      <c r="CO48" s="657"/>
      <c r="CP48" s="657"/>
      <c r="CQ48" s="658"/>
      <c r="CR48" s="659" t="s">
        <v>234</v>
      </c>
      <c r="CS48" s="660"/>
      <c r="CT48" s="660"/>
      <c r="CU48" s="660"/>
      <c r="CV48" s="660"/>
      <c r="CW48" s="660"/>
      <c r="CX48" s="660"/>
      <c r="CY48" s="661"/>
      <c r="CZ48" s="664" t="s">
        <v>119</v>
      </c>
      <c r="DA48" s="665"/>
      <c r="DB48" s="665"/>
      <c r="DC48" s="760"/>
      <c r="DD48" s="668" t="s">
        <v>129</v>
      </c>
      <c r="DE48" s="660"/>
      <c r="DF48" s="660"/>
      <c r="DG48" s="660"/>
      <c r="DH48" s="660"/>
      <c r="DI48" s="660"/>
      <c r="DJ48" s="660"/>
      <c r="DK48" s="661"/>
      <c r="DL48" s="754"/>
      <c r="DM48" s="755"/>
      <c r="DN48" s="755"/>
      <c r="DO48" s="755"/>
      <c r="DP48" s="755"/>
      <c r="DQ48" s="755"/>
      <c r="DR48" s="755"/>
      <c r="DS48" s="755"/>
      <c r="DT48" s="755"/>
      <c r="DU48" s="755"/>
      <c r="DV48" s="756"/>
      <c r="DW48" s="757"/>
      <c r="DX48" s="758"/>
      <c r="DY48" s="758"/>
      <c r="DZ48" s="758"/>
      <c r="EA48" s="758"/>
      <c r="EB48" s="758"/>
      <c r="EC48" s="759"/>
    </row>
    <row r="49" spans="82:133" ht="11.25" customHeight="1" x14ac:dyDescent="0.15">
      <c r="CD49" s="704" t="s">
        <v>360</v>
      </c>
      <c r="CE49" s="705"/>
      <c r="CF49" s="705"/>
      <c r="CG49" s="705"/>
      <c r="CH49" s="705"/>
      <c r="CI49" s="705"/>
      <c r="CJ49" s="705"/>
      <c r="CK49" s="705"/>
      <c r="CL49" s="705"/>
      <c r="CM49" s="705"/>
      <c r="CN49" s="705"/>
      <c r="CO49" s="705"/>
      <c r="CP49" s="705"/>
      <c r="CQ49" s="706"/>
      <c r="CR49" s="739">
        <v>16489981</v>
      </c>
      <c r="CS49" s="729"/>
      <c r="CT49" s="729"/>
      <c r="CU49" s="729"/>
      <c r="CV49" s="729"/>
      <c r="CW49" s="729"/>
      <c r="CX49" s="729"/>
      <c r="CY49" s="761"/>
      <c r="CZ49" s="744">
        <v>100</v>
      </c>
      <c r="DA49" s="762"/>
      <c r="DB49" s="762"/>
      <c r="DC49" s="763"/>
      <c r="DD49" s="764">
        <v>11765682</v>
      </c>
      <c r="DE49" s="729"/>
      <c r="DF49" s="729"/>
      <c r="DG49" s="729"/>
      <c r="DH49" s="729"/>
      <c r="DI49" s="729"/>
      <c r="DJ49" s="729"/>
      <c r="DK49" s="761"/>
      <c r="DL49" s="765"/>
      <c r="DM49" s="766"/>
      <c r="DN49" s="766"/>
      <c r="DO49" s="766"/>
      <c r="DP49" s="766"/>
      <c r="DQ49" s="766"/>
      <c r="DR49" s="766"/>
      <c r="DS49" s="766"/>
      <c r="DT49" s="766"/>
      <c r="DU49" s="766"/>
      <c r="DV49" s="767"/>
      <c r="DW49" s="768"/>
      <c r="DX49" s="769"/>
      <c r="DY49" s="769"/>
      <c r="DZ49" s="769"/>
      <c r="EA49" s="769"/>
      <c r="EB49" s="769"/>
      <c r="EC49" s="770"/>
    </row>
    <row r="50" spans="82:133" hidden="1" x14ac:dyDescent="0.15"/>
    <row r="51" spans="82:133" hidden="1" x14ac:dyDescent="0.15"/>
    <row r="52" spans="82:133" hidden="1" x14ac:dyDescent="0.15"/>
    <row r="53" spans="82:133" hidden="1" x14ac:dyDescent="0.15"/>
  </sheetData>
  <sheetProtection algorithmName="SHA-512" hashValue="4AbaL+faK5s/hHgX2NgknFt1xfqw9D1ssq/sZJ/dly/iEZ1qRcqCP+iX04uMTnAk6E3N/lzZnFDPDCRm8FmJsA==" saltValue="Ym6RFi0Harz8r7sAVoQt1Q=="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85" zoomScaleNormal="85" zoomScaleSheetLayoutView="70" workbookViewId="0"/>
  </sheetViews>
  <sheetFormatPr defaultColWidth="0" defaultRowHeight="13.5" zeroHeight="1" x14ac:dyDescent="0.15"/>
  <cols>
    <col min="1" max="130" width="2.75" style="269" customWidth="1"/>
    <col min="131" max="131" width="1.625" style="269" customWidth="1"/>
    <col min="132" max="16384" width="9" style="269" hidden="1"/>
  </cols>
  <sheetData>
    <row r="1" spans="1:131" s="227" customFormat="1" ht="11.25" customHeight="1" thickBot="1" x14ac:dyDescent="0.2">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x14ac:dyDescent="0.2">
      <c r="A2" s="228" t="s">
        <v>361</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806" t="s">
        <v>362</v>
      </c>
      <c r="DK2" s="807"/>
      <c r="DL2" s="807"/>
      <c r="DM2" s="807"/>
      <c r="DN2" s="807"/>
      <c r="DO2" s="808"/>
      <c r="DP2" s="229"/>
      <c r="DQ2" s="806" t="s">
        <v>363</v>
      </c>
      <c r="DR2" s="807"/>
      <c r="DS2" s="807"/>
      <c r="DT2" s="807"/>
      <c r="DU2" s="807"/>
      <c r="DV2" s="807"/>
      <c r="DW2" s="807"/>
      <c r="DX2" s="807"/>
      <c r="DY2" s="807"/>
      <c r="DZ2" s="808"/>
      <c r="EA2" s="230"/>
    </row>
    <row r="3" spans="1:131" s="227" customFormat="1" ht="11.25" customHeight="1" x14ac:dyDescent="0.15">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x14ac:dyDescent="0.2">
      <c r="A4" s="809" t="s">
        <v>364</v>
      </c>
      <c r="B4" s="809"/>
      <c r="C4" s="809"/>
      <c r="D4" s="809"/>
      <c r="E4" s="809"/>
      <c r="F4" s="809"/>
      <c r="G4" s="809"/>
      <c r="H4" s="809"/>
      <c r="I4" s="809"/>
      <c r="J4" s="809"/>
      <c r="K4" s="809"/>
      <c r="L4" s="809"/>
      <c r="M4" s="809"/>
      <c r="N4" s="809"/>
      <c r="O4" s="809"/>
      <c r="P4" s="809"/>
      <c r="Q4" s="809"/>
      <c r="R4" s="809"/>
      <c r="S4" s="809"/>
      <c r="T4" s="809"/>
      <c r="U4" s="809"/>
      <c r="V4" s="809"/>
      <c r="W4" s="809"/>
      <c r="X4" s="809"/>
      <c r="Y4" s="809"/>
      <c r="Z4" s="809"/>
      <c r="AA4" s="809"/>
      <c r="AB4" s="809"/>
      <c r="AC4" s="809"/>
      <c r="AD4" s="809"/>
      <c r="AE4" s="809"/>
      <c r="AF4" s="809"/>
      <c r="AG4" s="809"/>
      <c r="AH4" s="809"/>
      <c r="AI4" s="809"/>
      <c r="AJ4" s="809"/>
      <c r="AK4" s="809"/>
      <c r="AL4" s="809"/>
      <c r="AM4" s="809"/>
      <c r="AN4" s="809"/>
      <c r="AO4" s="809"/>
      <c r="AP4" s="809"/>
      <c r="AQ4" s="809"/>
      <c r="AR4" s="809"/>
      <c r="AS4" s="809"/>
      <c r="AT4" s="809"/>
      <c r="AU4" s="809"/>
      <c r="AV4" s="809"/>
      <c r="AW4" s="809"/>
      <c r="AX4" s="809"/>
      <c r="AY4" s="809"/>
      <c r="AZ4" s="232"/>
      <c r="BA4" s="232"/>
      <c r="BB4" s="232"/>
      <c r="BC4" s="232"/>
      <c r="BD4" s="232"/>
      <c r="BE4" s="233"/>
      <c r="BF4" s="233"/>
      <c r="BG4" s="233"/>
      <c r="BH4" s="233"/>
      <c r="BI4" s="233"/>
      <c r="BJ4" s="233"/>
      <c r="BK4" s="233"/>
      <c r="BL4" s="233"/>
      <c r="BM4" s="233"/>
      <c r="BN4" s="233"/>
      <c r="BO4" s="233"/>
      <c r="BP4" s="233"/>
      <c r="BQ4" s="232" t="s">
        <v>365</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x14ac:dyDescent="0.15">
      <c r="A5" s="800" t="s">
        <v>366</v>
      </c>
      <c r="B5" s="801"/>
      <c r="C5" s="801"/>
      <c r="D5" s="801"/>
      <c r="E5" s="801"/>
      <c r="F5" s="801"/>
      <c r="G5" s="801"/>
      <c r="H5" s="801"/>
      <c r="I5" s="801"/>
      <c r="J5" s="801"/>
      <c r="K5" s="801"/>
      <c r="L5" s="801"/>
      <c r="M5" s="801"/>
      <c r="N5" s="801"/>
      <c r="O5" s="801"/>
      <c r="P5" s="802"/>
      <c r="Q5" s="777" t="s">
        <v>367</v>
      </c>
      <c r="R5" s="778"/>
      <c r="S5" s="778"/>
      <c r="T5" s="778"/>
      <c r="U5" s="779"/>
      <c r="V5" s="777" t="s">
        <v>368</v>
      </c>
      <c r="W5" s="778"/>
      <c r="X5" s="778"/>
      <c r="Y5" s="778"/>
      <c r="Z5" s="779"/>
      <c r="AA5" s="777" t="s">
        <v>369</v>
      </c>
      <c r="AB5" s="778"/>
      <c r="AC5" s="778"/>
      <c r="AD5" s="778"/>
      <c r="AE5" s="778"/>
      <c r="AF5" s="810" t="s">
        <v>370</v>
      </c>
      <c r="AG5" s="778"/>
      <c r="AH5" s="778"/>
      <c r="AI5" s="778"/>
      <c r="AJ5" s="789"/>
      <c r="AK5" s="778" t="s">
        <v>371</v>
      </c>
      <c r="AL5" s="778"/>
      <c r="AM5" s="778"/>
      <c r="AN5" s="778"/>
      <c r="AO5" s="779"/>
      <c r="AP5" s="777" t="s">
        <v>372</v>
      </c>
      <c r="AQ5" s="778"/>
      <c r="AR5" s="778"/>
      <c r="AS5" s="778"/>
      <c r="AT5" s="779"/>
      <c r="AU5" s="777" t="s">
        <v>373</v>
      </c>
      <c r="AV5" s="778"/>
      <c r="AW5" s="778"/>
      <c r="AX5" s="778"/>
      <c r="AY5" s="789"/>
      <c r="AZ5" s="236"/>
      <c r="BA5" s="236"/>
      <c r="BB5" s="236"/>
      <c r="BC5" s="236"/>
      <c r="BD5" s="236"/>
      <c r="BE5" s="237"/>
      <c r="BF5" s="237"/>
      <c r="BG5" s="237"/>
      <c r="BH5" s="237"/>
      <c r="BI5" s="237"/>
      <c r="BJ5" s="237"/>
      <c r="BK5" s="237"/>
      <c r="BL5" s="237"/>
      <c r="BM5" s="237"/>
      <c r="BN5" s="237"/>
      <c r="BO5" s="237"/>
      <c r="BP5" s="237"/>
      <c r="BQ5" s="800" t="s">
        <v>374</v>
      </c>
      <c r="BR5" s="801"/>
      <c r="BS5" s="801"/>
      <c r="BT5" s="801"/>
      <c r="BU5" s="801"/>
      <c r="BV5" s="801"/>
      <c r="BW5" s="801"/>
      <c r="BX5" s="801"/>
      <c r="BY5" s="801"/>
      <c r="BZ5" s="801"/>
      <c r="CA5" s="801"/>
      <c r="CB5" s="801"/>
      <c r="CC5" s="801"/>
      <c r="CD5" s="801"/>
      <c r="CE5" s="801"/>
      <c r="CF5" s="801"/>
      <c r="CG5" s="802"/>
      <c r="CH5" s="777" t="s">
        <v>375</v>
      </c>
      <c r="CI5" s="778"/>
      <c r="CJ5" s="778"/>
      <c r="CK5" s="778"/>
      <c r="CL5" s="779"/>
      <c r="CM5" s="777" t="s">
        <v>376</v>
      </c>
      <c r="CN5" s="778"/>
      <c r="CO5" s="778"/>
      <c r="CP5" s="778"/>
      <c r="CQ5" s="779"/>
      <c r="CR5" s="777" t="s">
        <v>377</v>
      </c>
      <c r="CS5" s="778"/>
      <c r="CT5" s="778"/>
      <c r="CU5" s="778"/>
      <c r="CV5" s="779"/>
      <c r="CW5" s="777" t="s">
        <v>378</v>
      </c>
      <c r="CX5" s="778"/>
      <c r="CY5" s="778"/>
      <c r="CZ5" s="778"/>
      <c r="DA5" s="779"/>
      <c r="DB5" s="777" t="s">
        <v>379</v>
      </c>
      <c r="DC5" s="778"/>
      <c r="DD5" s="778"/>
      <c r="DE5" s="778"/>
      <c r="DF5" s="779"/>
      <c r="DG5" s="783" t="s">
        <v>380</v>
      </c>
      <c r="DH5" s="784"/>
      <c r="DI5" s="784"/>
      <c r="DJ5" s="784"/>
      <c r="DK5" s="785"/>
      <c r="DL5" s="783" t="s">
        <v>381</v>
      </c>
      <c r="DM5" s="784"/>
      <c r="DN5" s="784"/>
      <c r="DO5" s="784"/>
      <c r="DP5" s="785"/>
      <c r="DQ5" s="777" t="s">
        <v>382</v>
      </c>
      <c r="DR5" s="778"/>
      <c r="DS5" s="778"/>
      <c r="DT5" s="778"/>
      <c r="DU5" s="779"/>
      <c r="DV5" s="777" t="s">
        <v>373</v>
      </c>
      <c r="DW5" s="778"/>
      <c r="DX5" s="778"/>
      <c r="DY5" s="778"/>
      <c r="DZ5" s="789"/>
      <c r="EA5" s="234"/>
    </row>
    <row r="6" spans="1:131" s="235" customFormat="1" ht="26.25" customHeight="1" thickBot="1" x14ac:dyDescent="0.2">
      <c r="A6" s="803"/>
      <c r="B6" s="804"/>
      <c r="C6" s="804"/>
      <c r="D6" s="804"/>
      <c r="E6" s="804"/>
      <c r="F6" s="804"/>
      <c r="G6" s="804"/>
      <c r="H6" s="804"/>
      <c r="I6" s="804"/>
      <c r="J6" s="804"/>
      <c r="K6" s="804"/>
      <c r="L6" s="804"/>
      <c r="M6" s="804"/>
      <c r="N6" s="804"/>
      <c r="O6" s="804"/>
      <c r="P6" s="805"/>
      <c r="Q6" s="780"/>
      <c r="R6" s="781"/>
      <c r="S6" s="781"/>
      <c r="T6" s="781"/>
      <c r="U6" s="782"/>
      <c r="V6" s="780"/>
      <c r="W6" s="781"/>
      <c r="X6" s="781"/>
      <c r="Y6" s="781"/>
      <c r="Z6" s="782"/>
      <c r="AA6" s="780"/>
      <c r="AB6" s="781"/>
      <c r="AC6" s="781"/>
      <c r="AD6" s="781"/>
      <c r="AE6" s="781"/>
      <c r="AF6" s="811"/>
      <c r="AG6" s="781"/>
      <c r="AH6" s="781"/>
      <c r="AI6" s="781"/>
      <c r="AJ6" s="790"/>
      <c r="AK6" s="781"/>
      <c r="AL6" s="781"/>
      <c r="AM6" s="781"/>
      <c r="AN6" s="781"/>
      <c r="AO6" s="782"/>
      <c r="AP6" s="780"/>
      <c r="AQ6" s="781"/>
      <c r="AR6" s="781"/>
      <c r="AS6" s="781"/>
      <c r="AT6" s="782"/>
      <c r="AU6" s="780"/>
      <c r="AV6" s="781"/>
      <c r="AW6" s="781"/>
      <c r="AX6" s="781"/>
      <c r="AY6" s="790"/>
      <c r="AZ6" s="232"/>
      <c r="BA6" s="232"/>
      <c r="BB6" s="232"/>
      <c r="BC6" s="232"/>
      <c r="BD6" s="232"/>
      <c r="BE6" s="233"/>
      <c r="BF6" s="233"/>
      <c r="BG6" s="233"/>
      <c r="BH6" s="233"/>
      <c r="BI6" s="233"/>
      <c r="BJ6" s="233"/>
      <c r="BK6" s="233"/>
      <c r="BL6" s="233"/>
      <c r="BM6" s="233"/>
      <c r="BN6" s="233"/>
      <c r="BO6" s="233"/>
      <c r="BP6" s="233"/>
      <c r="BQ6" s="803"/>
      <c r="BR6" s="804"/>
      <c r="BS6" s="804"/>
      <c r="BT6" s="804"/>
      <c r="BU6" s="804"/>
      <c r="BV6" s="804"/>
      <c r="BW6" s="804"/>
      <c r="BX6" s="804"/>
      <c r="BY6" s="804"/>
      <c r="BZ6" s="804"/>
      <c r="CA6" s="804"/>
      <c r="CB6" s="804"/>
      <c r="CC6" s="804"/>
      <c r="CD6" s="804"/>
      <c r="CE6" s="804"/>
      <c r="CF6" s="804"/>
      <c r="CG6" s="805"/>
      <c r="CH6" s="780"/>
      <c r="CI6" s="781"/>
      <c r="CJ6" s="781"/>
      <c r="CK6" s="781"/>
      <c r="CL6" s="782"/>
      <c r="CM6" s="780"/>
      <c r="CN6" s="781"/>
      <c r="CO6" s="781"/>
      <c r="CP6" s="781"/>
      <c r="CQ6" s="782"/>
      <c r="CR6" s="780"/>
      <c r="CS6" s="781"/>
      <c r="CT6" s="781"/>
      <c r="CU6" s="781"/>
      <c r="CV6" s="782"/>
      <c r="CW6" s="780"/>
      <c r="CX6" s="781"/>
      <c r="CY6" s="781"/>
      <c r="CZ6" s="781"/>
      <c r="DA6" s="782"/>
      <c r="DB6" s="780"/>
      <c r="DC6" s="781"/>
      <c r="DD6" s="781"/>
      <c r="DE6" s="781"/>
      <c r="DF6" s="782"/>
      <c r="DG6" s="786"/>
      <c r="DH6" s="787"/>
      <c r="DI6" s="787"/>
      <c r="DJ6" s="787"/>
      <c r="DK6" s="788"/>
      <c r="DL6" s="786"/>
      <c r="DM6" s="787"/>
      <c r="DN6" s="787"/>
      <c r="DO6" s="787"/>
      <c r="DP6" s="788"/>
      <c r="DQ6" s="780"/>
      <c r="DR6" s="781"/>
      <c r="DS6" s="781"/>
      <c r="DT6" s="781"/>
      <c r="DU6" s="782"/>
      <c r="DV6" s="780"/>
      <c r="DW6" s="781"/>
      <c r="DX6" s="781"/>
      <c r="DY6" s="781"/>
      <c r="DZ6" s="790"/>
      <c r="EA6" s="234"/>
    </row>
    <row r="7" spans="1:131" s="235" customFormat="1" ht="26.25" customHeight="1" thickTop="1" x14ac:dyDescent="0.15">
      <c r="A7" s="238">
        <v>1</v>
      </c>
      <c r="B7" s="791" t="s">
        <v>383</v>
      </c>
      <c r="C7" s="792"/>
      <c r="D7" s="792"/>
      <c r="E7" s="792"/>
      <c r="F7" s="792"/>
      <c r="G7" s="792"/>
      <c r="H7" s="792"/>
      <c r="I7" s="792"/>
      <c r="J7" s="792"/>
      <c r="K7" s="792"/>
      <c r="L7" s="792"/>
      <c r="M7" s="792"/>
      <c r="N7" s="792"/>
      <c r="O7" s="792"/>
      <c r="P7" s="793"/>
      <c r="Q7" s="794">
        <v>16785</v>
      </c>
      <c r="R7" s="795"/>
      <c r="S7" s="795"/>
      <c r="T7" s="795"/>
      <c r="U7" s="795"/>
      <c r="V7" s="795">
        <v>16488</v>
      </c>
      <c r="W7" s="795"/>
      <c r="X7" s="795"/>
      <c r="Y7" s="795"/>
      <c r="Z7" s="795"/>
      <c r="AA7" s="795">
        <v>297</v>
      </c>
      <c r="AB7" s="795"/>
      <c r="AC7" s="795"/>
      <c r="AD7" s="795"/>
      <c r="AE7" s="796"/>
      <c r="AF7" s="797">
        <v>223</v>
      </c>
      <c r="AG7" s="798"/>
      <c r="AH7" s="798"/>
      <c r="AI7" s="798"/>
      <c r="AJ7" s="799"/>
      <c r="AK7" s="834">
        <v>1143</v>
      </c>
      <c r="AL7" s="835"/>
      <c r="AM7" s="835"/>
      <c r="AN7" s="835"/>
      <c r="AO7" s="835"/>
      <c r="AP7" s="835">
        <v>18433</v>
      </c>
      <c r="AQ7" s="835"/>
      <c r="AR7" s="835"/>
      <c r="AS7" s="835"/>
      <c r="AT7" s="835"/>
      <c r="AU7" s="836" t="s">
        <v>590</v>
      </c>
      <c r="AV7" s="836"/>
      <c r="AW7" s="836"/>
      <c r="AX7" s="836"/>
      <c r="AY7" s="837"/>
      <c r="AZ7" s="232"/>
      <c r="BA7" s="232"/>
      <c r="BB7" s="232"/>
      <c r="BC7" s="232"/>
      <c r="BD7" s="232"/>
      <c r="BE7" s="233"/>
      <c r="BF7" s="233"/>
      <c r="BG7" s="233"/>
      <c r="BH7" s="233"/>
      <c r="BI7" s="233"/>
      <c r="BJ7" s="233"/>
      <c r="BK7" s="233"/>
      <c r="BL7" s="233"/>
      <c r="BM7" s="233"/>
      <c r="BN7" s="233"/>
      <c r="BO7" s="233"/>
      <c r="BP7" s="233"/>
      <c r="BQ7" s="239">
        <v>1</v>
      </c>
      <c r="BR7" s="240"/>
      <c r="BS7" s="838" t="s">
        <v>603</v>
      </c>
      <c r="BT7" s="839"/>
      <c r="BU7" s="839"/>
      <c r="BV7" s="839"/>
      <c r="BW7" s="839"/>
      <c r="BX7" s="839"/>
      <c r="BY7" s="839"/>
      <c r="BZ7" s="839"/>
      <c r="CA7" s="839"/>
      <c r="CB7" s="839"/>
      <c r="CC7" s="839"/>
      <c r="CD7" s="839"/>
      <c r="CE7" s="839"/>
      <c r="CF7" s="839"/>
      <c r="CG7" s="840"/>
      <c r="CH7" s="831">
        <v>29</v>
      </c>
      <c r="CI7" s="832"/>
      <c r="CJ7" s="832"/>
      <c r="CK7" s="832"/>
      <c r="CL7" s="833"/>
      <c r="CM7" s="831">
        <v>123</v>
      </c>
      <c r="CN7" s="832"/>
      <c r="CO7" s="832"/>
      <c r="CP7" s="832"/>
      <c r="CQ7" s="833"/>
      <c r="CR7" s="831">
        <v>30</v>
      </c>
      <c r="CS7" s="832"/>
      <c r="CT7" s="832"/>
      <c r="CU7" s="832"/>
      <c r="CV7" s="833"/>
      <c r="CW7" s="831" t="s">
        <v>532</v>
      </c>
      <c r="CX7" s="832"/>
      <c r="CY7" s="832"/>
      <c r="CZ7" s="832"/>
      <c r="DA7" s="833"/>
      <c r="DB7" s="831" t="s">
        <v>532</v>
      </c>
      <c r="DC7" s="832"/>
      <c r="DD7" s="832"/>
      <c r="DE7" s="832"/>
      <c r="DF7" s="833"/>
      <c r="DG7" s="831" t="s">
        <v>532</v>
      </c>
      <c r="DH7" s="832"/>
      <c r="DI7" s="832"/>
      <c r="DJ7" s="832"/>
      <c r="DK7" s="833"/>
      <c r="DL7" s="831" t="s">
        <v>532</v>
      </c>
      <c r="DM7" s="832"/>
      <c r="DN7" s="832"/>
      <c r="DO7" s="832"/>
      <c r="DP7" s="833"/>
      <c r="DQ7" s="831" t="s">
        <v>532</v>
      </c>
      <c r="DR7" s="832"/>
      <c r="DS7" s="832"/>
      <c r="DT7" s="832"/>
      <c r="DU7" s="833"/>
      <c r="DV7" s="812"/>
      <c r="DW7" s="813"/>
      <c r="DX7" s="813"/>
      <c r="DY7" s="813"/>
      <c r="DZ7" s="814"/>
      <c r="EA7" s="234"/>
    </row>
    <row r="8" spans="1:131" s="235" customFormat="1" ht="26.25" customHeight="1" x14ac:dyDescent="0.15">
      <c r="A8" s="241">
        <v>2</v>
      </c>
      <c r="B8" s="815" t="s">
        <v>384</v>
      </c>
      <c r="C8" s="816"/>
      <c r="D8" s="816"/>
      <c r="E8" s="816"/>
      <c r="F8" s="816"/>
      <c r="G8" s="816"/>
      <c r="H8" s="816"/>
      <c r="I8" s="816"/>
      <c r="J8" s="816"/>
      <c r="K8" s="816"/>
      <c r="L8" s="816"/>
      <c r="M8" s="816"/>
      <c r="N8" s="816"/>
      <c r="O8" s="816"/>
      <c r="P8" s="817"/>
      <c r="Q8" s="818">
        <v>18</v>
      </c>
      <c r="R8" s="819"/>
      <c r="S8" s="819"/>
      <c r="T8" s="819"/>
      <c r="U8" s="819"/>
      <c r="V8" s="819">
        <v>18</v>
      </c>
      <c r="W8" s="819"/>
      <c r="X8" s="819"/>
      <c r="Y8" s="819"/>
      <c r="Z8" s="819"/>
      <c r="AA8" s="819" t="s">
        <v>532</v>
      </c>
      <c r="AB8" s="819"/>
      <c r="AC8" s="819"/>
      <c r="AD8" s="819"/>
      <c r="AE8" s="820"/>
      <c r="AF8" s="821" t="s">
        <v>385</v>
      </c>
      <c r="AG8" s="822"/>
      <c r="AH8" s="822"/>
      <c r="AI8" s="822"/>
      <c r="AJ8" s="823"/>
      <c r="AK8" s="824" t="s">
        <v>532</v>
      </c>
      <c r="AL8" s="825"/>
      <c r="AM8" s="825"/>
      <c r="AN8" s="825"/>
      <c r="AO8" s="825"/>
      <c r="AP8" s="825" t="s">
        <v>532</v>
      </c>
      <c r="AQ8" s="825"/>
      <c r="AR8" s="825"/>
      <c r="AS8" s="825"/>
      <c r="AT8" s="825"/>
      <c r="AU8" s="826"/>
      <c r="AV8" s="826"/>
      <c r="AW8" s="826"/>
      <c r="AX8" s="826"/>
      <c r="AY8" s="827"/>
      <c r="AZ8" s="232"/>
      <c r="BA8" s="232"/>
      <c r="BB8" s="232"/>
      <c r="BC8" s="232"/>
      <c r="BD8" s="232"/>
      <c r="BE8" s="233"/>
      <c r="BF8" s="233"/>
      <c r="BG8" s="233"/>
      <c r="BH8" s="233"/>
      <c r="BI8" s="233"/>
      <c r="BJ8" s="233"/>
      <c r="BK8" s="233"/>
      <c r="BL8" s="233"/>
      <c r="BM8" s="233"/>
      <c r="BN8" s="233"/>
      <c r="BO8" s="233"/>
      <c r="BP8" s="233"/>
      <c r="BQ8" s="242">
        <v>2</v>
      </c>
      <c r="BR8" s="243"/>
      <c r="BS8" s="828" t="s">
        <v>604</v>
      </c>
      <c r="BT8" s="829"/>
      <c r="BU8" s="829"/>
      <c r="BV8" s="829"/>
      <c r="BW8" s="829"/>
      <c r="BX8" s="829"/>
      <c r="BY8" s="829"/>
      <c r="BZ8" s="829"/>
      <c r="CA8" s="829"/>
      <c r="CB8" s="829"/>
      <c r="CC8" s="829"/>
      <c r="CD8" s="829"/>
      <c r="CE8" s="829"/>
      <c r="CF8" s="829"/>
      <c r="CG8" s="830"/>
      <c r="CH8" s="841">
        <v>9</v>
      </c>
      <c r="CI8" s="842"/>
      <c r="CJ8" s="842"/>
      <c r="CK8" s="842"/>
      <c r="CL8" s="843"/>
      <c r="CM8" s="841">
        <v>155</v>
      </c>
      <c r="CN8" s="842"/>
      <c r="CO8" s="842"/>
      <c r="CP8" s="842"/>
      <c r="CQ8" s="843"/>
      <c r="CR8" s="841">
        <v>33</v>
      </c>
      <c r="CS8" s="842"/>
      <c r="CT8" s="842"/>
      <c r="CU8" s="842"/>
      <c r="CV8" s="843"/>
      <c r="CW8" s="841" t="s">
        <v>532</v>
      </c>
      <c r="CX8" s="842"/>
      <c r="CY8" s="842"/>
      <c r="CZ8" s="842"/>
      <c r="DA8" s="843"/>
      <c r="DB8" s="841" t="s">
        <v>532</v>
      </c>
      <c r="DC8" s="842"/>
      <c r="DD8" s="842"/>
      <c r="DE8" s="842"/>
      <c r="DF8" s="843"/>
      <c r="DG8" s="841" t="s">
        <v>532</v>
      </c>
      <c r="DH8" s="842"/>
      <c r="DI8" s="842"/>
      <c r="DJ8" s="842"/>
      <c r="DK8" s="843"/>
      <c r="DL8" s="841" t="s">
        <v>532</v>
      </c>
      <c r="DM8" s="842"/>
      <c r="DN8" s="842"/>
      <c r="DO8" s="842"/>
      <c r="DP8" s="843"/>
      <c r="DQ8" s="841" t="s">
        <v>532</v>
      </c>
      <c r="DR8" s="842"/>
      <c r="DS8" s="842"/>
      <c r="DT8" s="842"/>
      <c r="DU8" s="843"/>
      <c r="DV8" s="844"/>
      <c r="DW8" s="845"/>
      <c r="DX8" s="845"/>
      <c r="DY8" s="845"/>
      <c r="DZ8" s="846"/>
      <c r="EA8" s="234"/>
    </row>
    <row r="9" spans="1:131" s="235" customFormat="1" ht="26.25" customHeight="1" x14ac:dyDescent="0.15">
      <c r="A9" s="241">
        <v>3</v>
      </c>
      <c r="B9" s="815"/>
      <c r="C9" s="816"/>
      <c r="D9" s="816"/>
      <c r="E9" s="816"/>
      <c r="F9" s="816"/>
      <c r="G9" s="816"/>
      <c r="H9" s="816"/>
      <c r="I9" s="816"/>
      <c r="J9" s="816"/>
      <c r="K9" s="816"/>
      <c r="L9" s="816"/>
      <c r="M9" s="816"/>
      <c r="N9" s="816"/>
      <c r="O9" s="816"/>
      <c r="P9" s="817"/>
      <c r="Q9" s="818"/>
      <c r="R9" s="819"/>
      <c r="S9" s="819"/>
      <c r="T9" s="819"/>
      <c r="U9" s="819"/>
      <c r="V9" s="819"/>
      <c r="W9" s="819"/>
      <c r="X9" s="819"/>
      <c r="Y9" s="819"/>
      <c r="Z9" s="819"/>
      <c r="AA9" s="819"/>
      <c r="AB9" s="819"/>
      <c r="AC9" s="819"/>
      <c r="AD9" s="819"/>
      <c r="AE9" s="820"/>
      <c r="AF9" s="821"/>
      <c r="AG9" s="822"/>
      <c r="AH9" s="822"/>
      <c r="AI9" s="822"/>
      <c r="AJ9" s="823"/>
      <c r="AK9" s="824"/>
      <c r="AL9" s="825"/>
      <c r="AM9" s="825"/>
      <c r="AN9" s="825"/>
      <c r="AO9" s="825"/>
      <c r="AP9" s="825"/>
      <c r="AQ9" s="825"/>
      <c r="AR9" s="825"/>
      <c r="AS9" s="825"/>
      <c r="AT9" s="825"/>
      <c r="AU9" s="826"/>
      <c r="AV9" s="826"/>
      <c r="AW9" s="826"/>
      <c r="AX9" s="826"/>
      <c r="AY9" s="827"/>
      <c r="AZ9" s="232"/>
      <c r="BA9" s="232"/>
      <c r="BB9" s="232"/>
      <c r="BC9" s="232"/>
      <c r="BD9" s="232"/>
      <c r="BE9" s="233"/>
      <c r="BF9" s="233"/>
      <c r="BG9" s="233"/>
      <c r="BH9" s="233"/>
      <c r="BI9" s="233"/>
      <c r="BJ9" s="233"/>
      <c r="BK9" s="233"/>
      <c r="BL9" s="233"/>
      <c r="BM9" s="233"/>
      <c r="BN9" s="233"/>
      <c r="BO9" s="233"/>
      <c r="BP9" s="233"/>
      <c r="BQ9" s="242">
        <v>3</v>
      </c>
      <c r="BR9" s="243"/>
      <c r="BS9" s="828" t="s">
        <v>605</v>
      </c>
      <c r="BT9" s="829"/>
      <c r="BU9" s="829"/>
      <c r="BV9" s="829"/>
      <c r="BW9" s="829"/>
      <c r="BX9" s="829"/>
      <c r="BY9" s="829"/>
      <c r="BZ9" s="829"/>
      <c r="CA9" s="829"/>
      <c r="CB9" s="829"/>
      <c r="CC9" s="829"/>
      <c r="CD9" s="829"/>
      <c r="CE9" s="829"/>
      <c r="CF9" s="829"/>
      <c r="CG9" s="830"/>
      <c r="CH9" s="841">
        <v>-10</v>
      </c>
      <c r="CI9" s="842"/>
      <c r="CJ9" s="842"/>
      <c r="CK9" s="842"/>
      <c r="CL9" s="843"/>
      <c r="CM9" s="841">
        <v>20</v>
      </c>
      <c r="CN9" s="842"/>
      <c r="CO9" s="842"/>
      <c r="CP9" s="842"/>
      <c r="CQ9" s="843"/>
      <c r="CR9" s="841">
        <v>2</v>
      </c>
      <c r="CS9" s="842"/>
      <c r="CT9" s="842"/>
      <c r="CU9" s="842"/>
      <c r="CV9" s="843"/>
      <c r="CW9" s="841" t="s">
        <v>532</v>
      </c>
      <c r="CX9" s="842"/>
      <c r="CY9" s="842"/>
      <c r="CZ9" s="842"/>
      <c r="DA9" s="843"/>
      <c r="DB9" s="841" t="s">
        <v>532</v>
      </c>
      <c r="DC9" s="842"/>
      <c r="DD9" s="842"/>
      <c r="DE9" s="842"/>
      <c r="DF9" s="843"/>
      <c r="DG9" s="841" t="s">
        <v>532</v>
      </c>
      <c r="DH9" s="842"/>
      <c r="DI9" s="842"/>
      <c r="DJ9" s="842"/>
      <c r="DK9" s="843"/>
      <c r="DL9" s="841" t="s">
        <v>532</v>
      </c>
      <c r="DM9" s="842"/>
      <c r="DN9" s="842"/>
      <c r="DO9" s="842"/>
      <c r="DP9" s="843"/>
      <c r="DQ9" s="841" t="s">
        <v>532</v>
      </c>
      <c r="DR9" s="842"/>
      <c r="DS9" s="842"/>
      <c r="DT9" s="842"/>
      <c r="DU9" s="843"/>
      <c r="DV9" s="844"/>
      <c r="DW9" s="845"/>
      <c r="DX9" s="845"/>
      <c r="DY9" s="845"/>
      <c r="DZ9" s="846"/>
      <c r="EA9" s="234"/>
    </row>
    <row r="10" spans="1:131" s="235" customFormat="1" ht="26.25" customHeight="1" x14ac:dyDescent="0.15">
      <c r="A10" s="241">
        <v>4</v>
      </c>
      <c r="B10" s="815"/>
      <c r="C10" s="816"/>
      <c r="D10" s="816"/>
      <c r="E10" s="816"/>
      <c r="F10" s="816"/>
      <c r="G10" s="816"/>
      <c r="H10" s="816"/>
      <c r="I10" s="816"/>
      <c r="J10" s="816"/>
      <c r="K10" s="816"/>
      <c r="L10" s="816"/>
      <c r="M10" s="816"/>
      <c r="N10" s="816"/>
      <c r="O10" s="816"/>
      <c r="P10" s="817"/>
      <c r="Q10" s="818"/>
      <c r="R10" s="819"/>
      <c r="S10" s="819"/>
      <c r="T10" s="819"/>
      <c r="U10" s="819"/>
      <c r="V10" s="819"/>
      <c r="W10" s="819"/>
      <c r="X10" s="819"/>
      <c r="Y10" s="819"/>
      <c r="Z10" s="819"/>
      <c r="AA10" s="819"/>
      <c r="AB10" s="819"/>
      <c r="AC10" s="819"/>
      <c r="AD10" s="819"/>
      <c r="AE10" s="820"/>
      <c r="AF10" s="821"/>
      <c r="AG10" s="822"/>
      <c r="AH10" s="822"/>
      <c r="AI10" s="822"/>
      <c r="AJ10" s="823"/>
      <c r="AK10" s="824"/>
      <c r="AL10" s="825"/>
      <c r="AM10" s="825"/>
      <c r="AN10" s="825"/>
      <c r="AO10" s="825"/>
      <c r="AP10" s="825"/>
      <c r="AQ10" s="825"/>
      <c r="AR10" s="825"/>
      <c r="AS10" s="825"/>
      <c r="AT10" s="825"/>
      <c r="AU10" s="826"/>
      <c r="AV10" s="826"/>
      <c r="AW10" s="826"/>
      <c r="AX10" s="826"/>
      <c r="AY10" s="827"/>
      <c r="AZ10" s="232"/>
      <c r="BA10" s="232"/>
      <c r="BB10" s="232"/>
      <c r="BC10" s="232"/>
      <c r="BD10" s="232"/>
      <c r="BE10" s="233"/>
      <c r="BF10" s="233"/>
      <c r="BG10" s="233"/>
      <c r="BH10" s="233"/>
      <c r="BI10" s="233"/>
      <c r="BJ10" s="233"/>
      <c r="BK10" s="233"/>
      <c r="BL10" s="233"/>
      <c r="BM10" s="233"/>
      <c r="BN10" s="233"/>
      <c r="BO10" s="233"/>
      <c r="BP10" s="233"/>
      <c r="BQ10" s="242">
        <v>4</v>
      </c>
      <c r="BR10" s="243"/>
      <c r="BS10" s="828" t="s">
        <v>606</v>
      </c>
      <c r="BT10" s="829"/>
      <c r="BU10" s="829"/>
      <c r="BV10" s="829"/>
      <c r="BW10" s="829"/>
      <c r="BX10" s="829"/>
      <c r="BY10" s="829"/>
      <c r="BZ10" s="829"/>
      <c r="CA10" s="829"/>
      <c r="CB10" s="829"/>
      <c r="CC10" s="829"/>
      <c r="CD10" s="829"/>
      <c r="CE10" s="829"/>
      <c r="CF10" s="829"/>
      <c r="CG10" s="830"/>
      <c r="CH10" s="841">
        <v>39</v>
      </c>
      <c r="CI10" s="842"/>
      <c r="CJ10" s="842"/>
      <c r="CK10" s="842"/>
      <c r="CL10" s="843"/>
      <c r="CM10" s="841">
        <v>813</v>
      </c>
      <c r="CN10" s="842"/>
      <c r="CO10" s="842"/>
      <c r="CP10" s="842"/>
      <c r="CQ10" s="843"/>
      <c r="CR10" s="841">
        <v>83</v>
      </c>
      <c r="CS10" s="842"/>
      <c r="CT10" s="842"/>
      <c r="CU10" s="842"/>
      <c r="CV10" s="843"/>
      <c r="CW10" s="841">
        <v>88</v>
      </c>
      <c r="CX10" s="842"/>
      <c r="CY10" s="842"/>
      <c r="CZ10" s="842"/>
      <c r="DA10" s="843"/>
      <c r="DB10" s="841">
        <v>67</v>
      </c>
      <c r="DC10" s="842"/>
      <c r="DD10" s="842"/>
      <c r="DE10" s="842"/>
      <c r="DF10" s="843"/>
      <c r="DG10" s="841" t="s">
        <v>532</v>
      </c>
      <c r="DH10" s="842"/>
      <c r="DI10" s="842"/>
      <c r="DJ10" s="842"/>
      <c r="DK10" s="843"/>
      <c r="DL10" s="841" t="s">
        <v>532</v>
      </c>
      <c r="DM10" s="842"/>
      <c r="DN10" s="842"/>
      <c r="DO10" s="842"/>
      <c r="DP10" s="843"/>
      <c r="DQ10" s="841" t="s">
        <v>532</v>
      </c>
      <c r="DR10" s="842"/>
      <c r="DS10" s="842"/>
      <c r="DT10" s="842"/>
      <c r="DU10" s="843"/>
      <c r="DV10" s="844"/>
      <c r="DW10" s="845"/>
      <c r="DX10" s="845"/>
      <c r="DY10" s="845"/>
      <c r="DZ10" s="846"/>
      <c r="EA10" s="234"/>
    </row>
    <row r="11" spans="1:131" s="235" customFormat="1" ht="26.25" customHeight="1" x14ac:dyDescent="0.15">
      <c r="A11" s="241">
        <v>5</v>
      </c>
      <c r="B11" s="815"/>
      <c r="C11" s="816"/>
      <c r="D11" s="816"/>
      <c r="E11" s="816"/>
      <c r="F11" s="816"/>
      <c r="G11" s="816"/>
      <c r="H11" s="816"/>
      <c r="I11" s="816"/>
      <c r="J11" s="816"/>
      <c r="K11" s="816"/>
      <c r="L11" s="816"/>
      <c r="M11" s="816"/>
      <c r="N11" s="816"/>
      <c r="O11" s="816"/>
      <c r="P11" s="817"/>
      <c r="Q11" s="818"/>
      <c r="R11" s="819"/>
      <c r="S11" s="819"/>
      <c r="T11" s="819"/>
      <c r="U11" s="819"/>
      <c r="V11" s="819"/>
      <c r="W11" s="819"/>
      <c r="X11" s="819"/>
      <c r="Y11" s="819"/>
      <c r="Z11" s="819"/>
      <c r="AA11" s="819"/>
      <c r="AB11" s="819"/>
      <c r="AC11" s="819"/>
      <c r="AD11" s="819"/>
      <c r="AE11" s="820"/>
      <c r="AF11" s="821"/>
      <c r="AG11" s="822"/>
      <c r="AH11" s="822"/>
      <c r="AI11" s="822"/>
      <c r="AJ11" s="823"/>
      <c r="AK11" s="824"/>
      <c r="AL11" s="825"/>
      <c r="AM11" s="825"/>
      <c r="AN11" s="825"/>
      <c r="AO11" s="825"/>
      <c r="AP11" s="825"/>
      <c r="AQ11" s="825"/>
      <c r="AR11" s="825"/>
      <c r="AS11" s="825"/>
      <c r="AT11" s="825"/>
      <c r="AU11" s="826"/>
      <c r="AV11" s="826"/>
      <c r="AW11" s="826"/>
      <c r="AX11" s="826"/>
      <c r="AY11" s="827"/>
      <c r="AZ11" s="232"/>
      <c r="BA11" s="232"/>
      <c r="BB11" s="232"/>
      <c r="BC11" s="232"/>
      <c r="BD11" s="232"/>
      <c r="BE11" s="233"/>
      <c r="BF11" s="233"/>
      <c r="BG11" s="233"/>
      <c r="BH11" s="233"/>
      <c r="BI11" s="233"/>
      <c r="BJ11" s="233"/>
      <c r="BK11" s="233"/>
      <c r="BL11" s="233"/>
      <c r="BM11" s="233"/>
      <c r="BN11" s="233"/>
      <c r="BO11" s="233"/>
      <c r="BP11" s="233"/>
      <c r="BQ11" s="242">
        <v>5</v>
      </c>
      <c r="BR11" s="243"/>
      <c r="BS11" s="828"/>
      <c r="BT11" s="829"/>
      <c r="BU11" s="829"/>
      <c r="BV11" s="829"/>
      <c r="BW11" s="829"/>
      <c r="BX11" s="829"/>
      <c r="BY11" s="829"/>
      <c r="BZ11" s="829"/>
      <c r="CA11" s="829"/>
      <c r="CB11" s="829"/>
      <c r="CC11" s="829"/>
      <c r="CD11" s="829"/>
      <c r="CE11" s="829"/>
      <c r="CF11" s="829"/>
      <c r="CG11" s="830"/>
      <c r="CH11" s="841"/>
      <c r="CI11" s="842"/>
      <c r="CJ11" s="842"/>
      <c r="CK11" s="842"/>
      <c r="CL11" s="843"/>
      <c r="CM11" s="841"/>
      <c r="CN11" s="842"/>
      <c r="CO11" s="842"/>
      <c r="CP11" s="842"/>
      <c r="CQ11" s="843"/>
      <c r="CR11" s="841"/>
      <c r="CS11" s="842"/>
      <c r="CT11" s="842"/>
      <c r="CU11" s="842"/>
      <c r="CV11" s="843"/>
      <c r="CW11" s="841"/>
      <c r="CX11" s="842"/>
      <c r="CY11" s="842"/>
      <c r="CZ11" s="842"/>
      <c r="DA11" s="843"/>
      <c r="DB11" s="841"/>
      <c r="DC11" s="842"/>
      <c r="DD11" s="842"/>
      <c r="DE11" s="842"/>
      <c r="DF11" s="843"/>
      <c r="DG11" s="841"/>
      <c r="DH11" s="842"/>
      <c r="DI11" s="842"/>
      <c r="DJ11" s="842"/>
      <c r="DK11" s="843"/>
      <c r="DL11" s="841"/>
      <c r="DM11" s="842"/>
      <c r="DN11" s="842"/>
      <c r="DO11" s="842"/>
      <c r="DP11" s="843"/>
      <c r="DQ11" s="841"/>
      <c r="DR11" s="842"/>
      <c r="DS11" s="842"/>
      <c r="DT11" s="842"/>
      <c r="DU11" s="843"/>
      <c r="DV11" s="844"/>
      <c r="DW11" s="845"/>
      <c r="DX11" s="845"/>
      <c r="DY11" s="845"/>
      <c r="DZ11" s="846"/>
      <c r="EA11" s="234"/>
    </row>
    <row r="12" spans="1:131" s="235" customFormat="1" ht="26.25" customHeight="1" x14ac:dyDescent="0.15">
      <c r="A12" s="241">
        <v>6</v>
      </c>
      <c r="B12" s="815"/>
      <c r="C12" s="816"/>
      <c r="D12" s="816"/>
      <c r="E12" s="816"/>
      <c r="F12" s="816"/>
      <c r="G12" s="816"/>
      <c r="H12" s="816"/>
      <c r="I12" s="816"/>
      <c r="J12" s="816"/>
      <c r="K12" s="816"/>
      <c r="L12" s="816"/>
      <c r="M12" s="816"/>
      <c r="N12" s="816"/>
      <c r="O12" s="816"/>
      <c r="P12" s="817"/>
      <c r="Q12" s="818"/>
      <c r="R12" s="819"/>
      <c r="S12" s="819"/>
      <c r="T12" s="819"/>
      <c r="U12" s="819"/>
      <c r="V12" s="819"/>
      <c r="W12" s="819"/>
      <c r="X12" s="819"/>
      <c r="Y12" s="819"/>
      <c r="Z12" s="819"/>
      <c r="AA12" s="819"/>
      <c r="AB12" s="819"/>
      <c r="AC12" s="819"/>
      <c r="AD12" s="819"/>
      <c r="AE12" s="820"/>
      <c r="AF12" s="821"/>
      <c r="AG12" s="822"/>
      <c r="AH12" s="822"/>
      <c r="AI12" s="822"/>
      <c r="AJ12" s="823"/>
      <c r="AK12" s="824"/>
      <c r="AL12" s="825"/>
      <c r="AM12" s="825"/>
      <c r="AN12" s="825"/>
      <c r="AO12" s="825"/>
      <c r="AP12" s="825"/>
      <c r="AQ12" s="825"/>
      <c r="AR12" s="825"/>
      <c r="AS12" s="825"/>
      <c r="AT12" s="825"/>
      <c r="AU12" s="826"/>
      <c r="AV12" s="826"/>
      <c r="AW12" s="826"/>
      <c r="AX12" s="826"/>
      <c r="AY12" s="827"/>
      <c r="AZ12" s="232"/>
      <c r="BA12" s="232"/>
      <c r="BB12" s="232"/>
      <c r="BC12" s="232"/>
      <c r="BD12" s="232"/>
      <c r="BE12" s="233"/>
      <c r="BF12" s="233"/>
      <c r="BG12" s="233"/>
      <c r="BH12" s="233"/>
      <c r="BI12" s="233"/>
      <c r="BJ12" s="233"/>
      <c r="BK12" s="233"/>
      <c r="BL12" s="233"/>
      <c r="BM12" s="233"/>
      <c r="BN12" s="233"/>
      <c r="BO12" s="233"/>
      <c r="BP12" s="233"/>
      <c r="BQ12" s="242">
        <v>6</v>
      </c>
      <c r="BR12" s="243"/>
      <c r="BS12" s="828"/>
      <c r="BT12" s="829"/>
      <c r="BU12" s="829"/>
      <c r="BV12" s="829"/>
      <c r="BW12" s="829"/>
      <c r="BX12" s="829"/>
      <c r="BY12" s="829"/>
      <c r="BZ12" s="829"/>
      <c r="CA12" s="829"/>
      <c r="CB12" s="829"/>
      <c r="CC12" s="829"/>
      <c r="CD12" s="829"/>
      <c r="CE12" s="829"/>
      <c r="CF12" s="829"/>
      <c r="CG12" s="830"/>
      <c r="CH12" s="841"/>
      <c r="CI12" s="842"/>
      <c r="CJ12" s="842"/>
      <c r="CK12" s="842"/>
      <c r="CL12" s="843"/>
      <c r="CM12" s="841"/>
      <c r="CN12" s="842"/>
      <c r="CO12" s="842"/>
      <c r="CP12" s="842"/>
      <c r="CQ12" s="843"/>
      <c r="CR12" s="841"/>
      <c r="CS12" s="842"/>
      <c r="CT12" s="842"/>
      <c r="CU12" s="842"/>
      <c r="CV12" s="843"/>
      <c r="CW12" s="841"/>
      <c r="CX12" s="842"/>
      <c r="CY12" s="842"/>
      <c r="CZ12" s="842"/>
      <c r="DA12" s="843"/>
      <c r="DB12" s="841"/>
      <c r="DC12" s="842"/>
      <c r="DD12" s="842"/>
      <c r="DE12" s="842"/>
      <c r="DF12" s="843"/>
      <c r="DG12" s="841"/>
      <c r="DH12" s="842"/>
      <c r="DI12" s="842"/>
      <c r="DJ12" s="842"/>
      <c r="DK12" s="843"/>
      <c r="DL12" s="841"/>
      <c r="DM12" s="842"/>
      <c r="DN12" s="842"/>
      <c r="DO12" s="842"/>
      <c r="DP12" s="843"/>
      <c r="DQ12" s="841"/>
      <c r="DR12" s="842"/>
      <c r="DS12" s="842"/>
      <c r="DT12" s="842"/>
      <c r="DU12" s="843"/>
      <c r="DV12" s="844"/>
      <c r="DW12" s="845"/>
      <c r="DX12" s="845"/>
      <c r="DY12" s="845"/>
      <c r="DZ12" s="846"/>
      <c r="EA12" s="234"/>
    </row>
    <row r="13" spans="1:131" s="235" customFormat="1" ht="26.25" customHeight="1" x14ac:dyDescent="0.15">
      <c r="A13" s="241">
        <v>7</v>
      </c>
      <c r="B13" s="815"/>
      <c r="C13" s="816"/>
      <c r="D13" s="816"/>
      <c r="E13" s="816"/>
      <c r="F13" s="816"/>
      <c r="G13" s="816"/>
      <c r="H13" s="816"/>
      <c r="I13" s="816"/>
      <c r="J13" s="816"/>
      <c r="K13" s="816"/>
      <c r="L13" s="816"/>
      <c r="M13" s="816"/>
      <c r="N13" s="816"/>
      <c r="O13" s="816"/>
      <c r="P13" s="817"/>
      <c r="Q13" s="818"/>
      <c r="R13" s="819"/>
      <c r="S13" s="819"/>
      <c r="T13" s="819"/>
      <c r="U13" s="819"/>
      <c r="V13" s="819"/>
      <c r="W13" s="819"/>
      <c r="X13" s="819"/>
      <c r="Y13" s="819"/>
      <c r="Z13" s="819"/>
      <c r="AA13" s="819"/>
      <c r="AB13" s="819"/>
      <c r="AC13" s="819"/>
      <c r="AD13" s="819"/>
      <c r="AE13" s="820"/>
      <c r="AF13" s="821"/>
      <c r="AG13" s="822"/>
      <c r="AH13" s="822"/>
      <c r="AI13" s="822"/>
      <c r="AJ13" s="823"/>
      <c r="AK13" s="824"/>
      <c r="AL13" s="825"/>
      <c r="AM13" s="825"/>
      <c r="AN13" s="825"/>
      <c r="AO13" s="825"/>
      <c r="AP13" s="825"/>
      <c r="AQ13" s="825"/>
      <c r="AR13" s="825"/>
      <c r="AS13" s="825"/>
      <c r="AT13" s="825"/>
      <c r="AU13" s="826"/>
      <c r="AV13" s="826"/>
      <c r="AW13" s="826"/>
      <c r="AX13" s="826"/>
      <c r="AY13" s="827"/>
      <c r="AZ13" s="232"/>
      <c r="BA13" s="232"/>
      <c r="BB13" s="232"/>
      <c r="BC13" s="232"/>
      <c r="BD13" s="232"/>
      <c r="BE13" s="233"/>
      <c r="BF13" s="233"/>
      <c r="BG13" s="233"/>
      <c r="BH13" s="233"/>
      <c r="BI13" s="233"/>
      <c r="BJ13" s="233"/>
      <c r="BK13" s="233"/>
      <c r="BL13" s="233"/>
      <c r="BM13" s="233"/>
      <c r="BN13" s="233"/>
      <c r="BO13" s="233"/>
      <c r="BP13" s="233"/>
      <c r="BQ13" s="242">
        <v>7</v>
      </c>
      <c r="BR13" s="243"/>
      <c r="BS13" s="828"/>
      <c r="BT13" s="829"/>
      <c r="BU13" s="829"/>
      <c r="BV13" s="829"/>
      <c r="BW13" s="829"/>
      <c r="BX13" s="829"/>
      <c r="BY13" s="829"/>
      <c r="BZ13" s="829"/>
      <c r="CA13" s="829"/>
      <c r="CB13" s="829"/>
      <c r="CC13" s="829"/>
      <c r="CD13" s="829"/>
      <c r="CE13" s="829"/>
      <c r="CF13" s="829"/>
      <c r="CG13" s="830"/>
      <c r="CH13" s="841"/>
      <c r="CI13" s="842"/>
      <c r="CJ13" s="842"/>
      <c r="CK13" s="842"/>
      <c r="CL13" s="843"/>
      <c r="CM13" s="841"/>
      <c r="CN13" s="842"/>
      <c r="CO13" s="842"/>
      <c r="CP13" s="842"/>
      <c r="CQ13" s="843"/>
      <c r="CR13" s="841"/>
      <c r="CS13" s="842"/>
      <c r="CT13" s="842"/>
      <c r="CU13" s="842"/>
      <c r="CV13" s="843"/>
      <c r="CW13" s="841"/>
      <c r="CX13" s="842"/>
      <c r="CY13" s="842"/>
      <c r="CZ13" s="842"/>
      <c r="DA13" s="843"/>
      <c r="DB13" s="841"/>
      <c r="DC13" s="842"/>
      <c r="DD13" s="842"/>
      <c r="DE13" s="842"/>
      <c r="DF13" s="843"/>
      <c r="DG13" s="841"/>
      <c r="DH13" s="842"/>
      <c r="DI13" s="842"/>
      <c r="DJ13" s="842"/>
      <c r="DK13" s="843"/>
      <c r="DL13" s="841"/>
      <c r="DM13" s="842"/>
      <c r="DN13" s="842"/>
      <c r="DO13" s="842"/>
      <c r="DP13" s="843"/>
      <c r="DQ13" s="841"/>
      <c r="DR13" s="842"/>
      <c r="DS13" s="842"/>
      <c r="DT13" s="842"/>
      <c r="DU13" s="843"/>
      <c r="DV13" s="844"/>
      <c r="DW13" s="845"/>
      <c r="DX13" s="845"/>
      <c r="DY13" s="845"/>
      <c r="DZ13" s="846"/>
      <c r="EA13" s="234"/>
    </row>
    <row r="14" spans="1:131" s="235" customFormat="1" ht="26.25" customHeight="1" x14ac:dyDescent="0.15">
      <c r="A14" s="241">
        <v>8</v>
      </c>
      <c r="B14" s="815"/>
      <c r="C14" s="816"/>
      <c r="D14" s="816"/>
      <c r="E14" s="816"/>
      <c r="F14" s="816"/>
      <c r="G14" s="816"/>
      <c r="H14" s="816"/>
      <c r="I14" s="816"/>
      <c r="J14" s="816"/>
      <c r="K14" s="816"/>
      <c r="L14" s="816"/>
      <c r="M14" s="816"/>
      <c r="N14" s="816"/>
      <c r="O14" s="816"/>
      <c r="P14" s="817"/>
      <c r="Q14" s="818"/>
      <c r="R14" s="819"/>
      <c r="S14" s="819"/>
      <c r="T14" s="819"/>
      <c r="U14" s="819"/>
      <c r="V14" s="819"/>
      <c r="W14" s="819"/>
      <c r="X14" s="819"/>
      <c r="Y14" s="819"/>
      <c r="Z14" s="819"/>
      <c r="AA14" s="819"/>
      <c r="AB14" s="819"/>
      <c r="AC14" s="819"/>
      <c r="AD14" s="819"/>
      <c r="AE14" s="820"/>
      <c r="AF14" s="821"/>
      <c r="AG14" s="822"/>
      <c r="AH14" s="822"/>
      <c r="AI14" s="822"/>
      <c r="AJ14" s="823"/>
      <c r="AK14" s="824"/>
      <c r="AL14" s="825"/>
      <c r="AM14" s="825"/>
      <c r="AN14" s="825"/>
      <c r="AO14" s="825"/>
      <c r="AP14" s="825"/>
      <c r="AQ14" s="825"/>
      <c r="AR14" s="825"/>
      <c r="AS14" s="825"/>
      <c r="AT14" s="825"/>
      <c r="AU14" s="826"/>
      <c r="AV14" s="826"/>
      <c r="AW14" s="826"/>
      <c r="AX14" s="826"/>
      <c r="AY14" s="827"/>
      <c r="AZ14" s="232"/>
      <c r="BA14" s="232"/>
      <c r="BB14" s="232"/>
      <c r="BC14" s="232"/>
      <c r="BD14" s="232"/>
      <c r="BE14" s="233"/>
      <c r="BF14" s="233"/>
      <c r="BG14" s="233"/>
      <c r="BH14" s="233"/>
      <c r="BI14" s="233"/>
      <c r="BJ14" s="233"/>
      <c r="BK14" s="233"/>
      <c r="BL14" s="233"/>
      <c r="BM14" s="233"/>
      <c r="BN14" s="233"/>
      <c r="BO14" s="233"/>
      <c r="BP14" s="233"/>
      <c r="BQ14" s="242">
        <v>8</v>
      </c>
      <c r="BR14" s="243"/>
      <c r="BS14" s="828"/>
      <c r="BT14" s="829"/>
      <c r="BU14" s="829"/>
      <c r="BV14" s="829"/>
      <c r="BW14" s="829"/>
      <c r="BX14" s="829"/>
      <c r="BY14" s="829"/>
      <c r="BZ14" s="829"/>
      <c r="CA14" s="829"/>
      <c r="CB14" s="829"/>
      <c r="CC14" s="829"/>
      <c r="CD14" s="829"/>
      <c r="CE14" s="829"/>
      <c r="CF14" s="829"/>
      <c r="CG14" s="830"/>
      <c r="CH14" s="841"/>
      <c r="CI14" s="842"/>
      <c r="CJ14" s="842"/>
      <c r="CK14" s="842"/>
      <c r="CL14" s="843"/>
      <c r="CM14" s="841"/>
      <c r="CN14" s="842"/>
      <c r="CO14" s="842"/>
      <c r="CP14" s="842"/>
      <c r="CQ14" s="843"/>
      <c r="CR14" s="841"/>
      <c r="CS14" s="842"/>
      <c r="CT14" s="842"/>
      <c r="CU14" s="842"/>
      <c r="CV14" s="843"/>
      <c r="CW14" s="841"/>
      <c r="CX14" s="842"/>
      <c r="CY14" s="842"/>
      <c r="CZ14" s="842"/>
      <c r="DA14" s="843"/>
      <c r="DB14" s="841"/>
      <c r="DC14" s="842"/>
      <c r="DD14" s="842"/>
      <c r="DE14" s="842"/>
      <c r="DF14" s="843"/>
      <c r="DG14" s="841"/>
      <c r="DH14" s="842"/>
      <c r="DI14" s="842"/>
      <c r="DJ14" s="842"/>
      <c r="DK14" s="843"/>
      <c r="DL14" s="841"/>
      <c r="DM14" s="842"/>
      <c r="DN14" s="842"/>
      <c r="DO14" s="842"/>
      <c r="DP14" s="843"/>
      <c r="DQ14" s="841"/>
      <c r="DR14" s="842"/>
      <c r="DS14" s="842"/>
      <c r="DT14" s="842"/>
      <c r="DU14" s="843"/>
      <c r="DV14" s="844"/>
      <c r="DW14" s="845"/>
      <c r="DX14" s="845"/>
      <c r="DY14" s="845"/>
      <c r="DZ14" s="846"/>
      <c r="EA14" s="234"/>
    </row>
    <row r="15" spans="1:131" s="235" customFormat="1" ht="26.25" customHeight="1" x14ac:dyDescent="0.15">
      <c r="A15" s="241">
        <v>9</v>
      </c>
      <c r="B15" s="815"/>
      <c r="C15" s="816"/>
      <c r="D15" s="816"/>
      <c r="E15" s="816"/>
      <c r="F15" s="816"/>
      <c r="G15" s="816"/>
      <c r="H15" s="816"/>
      <c r="I15" s="816"/>
      <c r="J15" s="816"/>
      <c r="K15" s="816"/>
      <c r="L15" s="816"/>
      <c r="M15" s="816"/>
      <c r="N15" s="816"/>
      <c r="O15" s="816"/>
      <c r="P15" s="817"/>
      <c r="Q15" s="818"/>
      <c r="R15" s="819"/>
      <c r="S15" s="819"/>
      <c r="T15" s="819"/>
      <c r="U15" s="819"/>
      <c r="V15" s="819"/>
      <c r="W15" s="819"/>
      <c r="X15" s="819"/>
      <c r="Y15" s="819"/>
      <c r="Z15" s="819"/>
      <c r="AA15" s="819"/>
      <c r="AB15" s="819"/>
      <c r="AC15" s="819"/>
      <c r="AD15" s="819"/>
      <c r="AE15" s="820"/>
      <c r="AF15" s="821"/>
      <c r="AG15" s="822"/>
      <c r="AH15" s="822"/>
      <c r="AI15" s="822"/>
      <c r="AJ15" s="823"/>
      <c r="AK15" s="824"/>
      <c r="AL15" s="825"/>
      <c r="AM15" s="825"/>
      <c r="AN15" s="825"/>
      <c r="AO15" s="825"/>
      <c r="AP15" s="825"/>
      <c r="AQ15" s="825"/>
      <c r="AR15" s="825"/>
      <c r="AS15" s="825"/>
      <c r="AT15" s="825"/>
      <c r="AU15" s="826"/>
      <c r="AV15" s="826"/>
      <c r="AW15" s="826"/>
      <c r="AX15" s="826"/>
      <c r="AY15" s="827"/>
      <c r="AZ15" s="232"/>
      <c r="BA15" s="232"/>
      <c r="BB15" s="232"/>
      <c r="BC15" s="232"/>
      <c r="BD15" s="232"/>
      <c r="BE15" s="233"/>
      <c r="BF15" s="233"/>
      <c r="BG15" s="233"/>
      <c r="BH15" s="233"/>
      <c r="BI15" s="233"/>
      <c r="BJ15" s="233"/>
      <c r="BK15" s="233"/>
      <c r="BL15" s="233"/>
      <c r="BM15" s="233"/>
      <c r="BN15" s="233"/>
      <c r="BO15" s="233"/>
      <c r="BP15" s="233"/>
      <c r="BQ15" s="242">
        <v>9</v>
      </c>
      <c r="BR15" s="243"/>
      <c r="BS15" s="828"/>
      <c r="BT15" s="829"/>
      <c r="BU15" s="829"/>
      <c r="BV15" s="829"/>
      <c r="BW15" s="829"/>
      <c r="BX15" s="829"/>
      <c r="BY15" s="829"/>
      <c r="BZ15" s="829"/>
      <c r="CA15" s="829"/>
      <c r="CB15" s="829"/>
      <c r="CC15" s="829"/>
      <c r="CD15" s="829"/>
      <c r="CE15" s="829"/>
      <c r="CF15" s="829"/>
      <c r="CG15" s="830"/>
      <c r="CH15" s="841"/>
      <c r="CI15" s="842"/>
      <c r="CJ15" s="842"/>
      <c r="CK15" s="842"/>
      <c r="CL15" s="843"/>
      <c r="CM15" s="841"/>
      <c r="CN15" s="842"/>
      <c r="CO15" s="842"/>
      <c r="CP15" s="842"/>
      <c r="CQ15" s="843"/>
      <c r="CR15" s="841"/>
      <c r="CS15" s="842"/>
      <c r="CT15" s="842"/>
      <c r="CU15" s="842"/>
      <c r="CV15" s="843"/>
      <c r="CW15" s="841"/>
      <c r="CX15" s="842"/>
      <c r="CY15" s="842"/>
      <c r="CZ15" s="842"/>
      <c r="DA15" s="843"/>
      <c r="DB15" s="841"/>
      <c r="DC15" s="842"/>
      <c r="DD15" s="842"/>
      <c r="DE15" s="842"/>
      <c r="DF15" s="843"/>
      <c r="DG15" s="841"/>
      <c r="DH15" s="842"/>
      <c r="DI15" s="842"/>
      <c r="DJ15" s="842"/>
      <c r="DK15" s="843"/>
      <c r="DL15" s="841"/>
      <c r="DM15" s="842"/>
      <c r="DN15" s="842"/>
      <c r="DO15" s="842"/>
      <c r="DP15" s="843"/>
      <c r="DQ15" s="841"/>
      <c r="DR15" s="842"/>
      <c r="DS15" s="842"/>
      <c r="DT15" s="842"/>
      <c r="DU15" s="843"/>
      <c r="DV15" s="844"/>
      <c r="DW15" s="845"/>
      <c r="DX15" s="845"/>
      <c r="DY15" s="845"/>
      <c r="DZ15" s="846"/>
      <c r="EA15" s="234"/>
    </row>
    <row r="16" spans="1:131" s="235" customFormat="1" ht="26.25" customHeight="1" x14ac:dyDescent="0.15">
      <c r="A16" s="241">
        <v>10</v>
      </c>
      <c r="B16" s="815"/>
      <c r="C16" s="816"/>
      <c r="D16" s="816"/>
      <c r="E16" s="816"/>
      <c r="F16" s="816"/>
      <c r="G16" s="816"/>
      <c r="H16" s="816"/>
      <c r="I16" s="816"/>
      <c r="J16" s="816"/>
      <c r="K16" s="816"/>
      <c r="L16" s="816"/>
      <c r="M16" s="816"/>
      <c r="N16" s="816"/>
      <c r="O16" s="816"/>
      <c r="P16" s="817"/>
      <c r="Q16" s="818"/>
      <c r="R16" s="819"/>
      <c r="S16" s="819"/>
      <c r="T16" s="819"/>
      <c r="U16" s="819"/>
      <c r="V16" s="819"/>
      <c r="W16" s="819"/>
      <c r="X16" s="819"/>
      <c r="Y16" s="819"/>
      <c r="Z16" s="819"/>
      <c r="AA16" s="819"/>
      <c r="AB16" s="819"/>
      <c r="AC16" s="819"/>
      <c r="AD16" s="819"/>
      <c r="AE16" s="820"/>
      <c r="AF16" s="821"/>
      <c r="AG16" s="822"/>
      <c r="AH16" s="822"/>
      <c r="AI16" s="822"/>
      <c r="AJ16" s="823"/>
      <c r="AK16" s="824"/>
      <c r="AL16" s="825"/>
      <c r="AM16" s="825"/>
      <c r="AN16" s="825"/>
      <c r="AO16" s="825"/>
      <c r="AP16" s="825"/>
      <c r="AQ16" s="825"/>
      <c r="AR16" s="825"/>
      <c r="AS16" s="825"/>
      <c r="AT16" s="825"/>
      <c r="AU16" s="826"/>
      <c r="AV16" s="826"/>
      <c r="AW16" s="826"/>
      <c r="AX16" s="826"/>
      <c r="AY16" s="827"/>
      <c r="AZ16" s="232"/>
      <c r="BA16" s="232"/>
      <c r="BB16" s="232"/>
      <c r="BC16" s="232"/>
      <c r="BD16" s="232"/>
      <c r="BE16" s="233"/>
      <c r="BF16" s="233"/>
      <c r="BG16" s="233"/>
      <c r="BH16" s="233"/>
      <c r="BI16" s="233"/>
      <c r="BJ16" s="233"/>
      <c r="BK16" s="233"/>
      <c r="BL16" s="233"/>
      <c r="BM16" s="233"/>
      <c r="BN16" s="233"/>
      <c r="BO16" s="233"/>
      <c r="BP16" s="233"/>
      <c r="BQ16" s="242">
        <v>10</v>
      </c>
      <c r="BR16" s="243"/>
      <c r="BS16" s="828"/>
      <c r="BT16" s="829"/>
      <c r="BU16" s="829"/>
      <c r="BV16" s="829"/>
      <c r="BW16" s="829"/>
      <c r="BX16" s="829"/>
      <c r="BY16" s="829"/>
      <c r="BZ16" s="829"/>
      <c r="CA16" s="829"/>
      <c r="CB16" s="829"/>
      <c r="CC16" s="829"/>
      <c r="CD16" s="829"/>
      <c r="CE16" s="829"/>
      <c r="CF16" s="829"/>
      <c r="CG16" s="830"/>
      <c r="CH16" s="841"/>
      <c r="CI16" s="842"/>
      <c r="CJ16" s="842"/>
      <c r="CK16" s="842"/>
      <c r="CL16" s="843"/>
      <c r="CM16" s="841"/>
      <c r="CN16" s="842"/>
      <c r="CO16" s="842"/>
      <c r="CP16" s="842"/>
      <c r="CQ16" s="843"/>
      <c r="CR16" s="841"/>
      <c r="CS16" s="842"/>
      <c r="CT16" s="842"/>
      <c r="CU16" s="842"/>
      <c r="CV16" s="843"/>
      <c r="CW16" s="841"/>
      <c r="CX16" s="842"/>
      <c r="CY16" s="842"/>
      <c r="CZ16" s="842"/>
      <c r="DA16" s="843"/>
      <c r="DB16" s="841"/>
      <c r="DC16" s="842"/>
      <c r="DD16" s="842"/>
      <c r="DE16" s="842"/>
      <c r="DF16" s="843"/>
      <c r="DG16" s="841"/>
      <c r="DH16" s="842"/>
      <c r="DI16" s="842"/>
      <c r="DJ16" s="842"/>
      <c r="DK16" s="843"/>
      <c r="DL16" s="841"/>
      <c r="DM16" s="842"/>
      <c r="DN16" s="842"/>
      <c r="DO16" s="842"/>
      <c r="DP16" s="843"/>
      <c r="DQ16" s="841"/>
      <c r="DR16" s="842"/>
      <c r="DS16" s="842"/>
      <c r="DT16" s="842"/>
      <c r="DU16" s="843"/>
      <c r="DV16" s="844"/>
      <c r="DW16" s="845"/>
      <c r="DX16" s="845"/>
      <c r="DY16" s="845"/>
      <c r="DZ16" s="846"/>
      <c r="EA16" s="234"/>
    </row>
    <row r="17" spans="1:131" s="235" customFormat="1" ht="26.25" customHeight="1" x14ac:dyDescent="0.15">
      <c r="A17" s="241">
        <v>11</v>
      </c>
      <c r="B17" s="815"/>
      <c r="C17" s="816"/>
      <c r="D17" s="816"/>
      <c r="E17" s="816"/>
      <c r="F17" s="816"/>
      <c r="G17" s="816"/>
      <c r="H17" s="816"/>
      <c r="I17" s="816"/>
      <c r="J17" s="816"/>
      <c r="K17" s="816"/>
      <c r="L17" s="816"/>
      <c r="M17" s="816"/>
      <c r="N17" s="816"/>
      <c r="O17" s="816"/>
      <c r="P17" s="817"/>
      <c r="Q17" s="818"/>
      <c r="R17" s="819"/>
      <c r="S17" s="819"/>
      <c r="T17" s="819"/>
      <c r="U17" s="819"/>
      <c r="V17" s="819"/>
      <c r="W17" s="819"/>
      <c r="X17" s="819"/>
      <c r="Y17" s="819"/>
      <c r="Z17" s="819"/>
      <c r="AA17" s="819"/>
      <c r="AB17" s="819"/>
      <c r="AC17" s="819"/>
      <c r="AD17" s="819"/>
      <c r="AE17" s="820"/>
      <c r="AF17" s="821"/>
      <c r="AG17" s="822"/>
      <c r="AH17" s="822"/>
      <c r="AI17" s="822"/>
      <c r="AJ17" s="823"/>
      <c r="AK17" s="824"/>
      <c r="AL17" s="825"/>
      <c r="AM17" s="825"/>
      <c r="AN17" s="825"/>
      <c r="AO17" s="825"/>
      <c r="AP17" s="825"/>
      <c r="AQ17" s="825"/>
      <c r="AR17" s="825"/>
      <c r="AS17" s="825"/>
      <c r="AT17" s="825"/>
      <c r="AU17" s="826"/>
      <c r="AV17" s="826"/>
      <c r="AW17" s="826"/>
      <c r="AX17" s="826"/>
      <c r="AY17" s="827"/>
      <c r="AZ17" s="232"/>
      <c r="BA17" s="232"/>
      <c r="BB17" s="232"/>
      <c r="BC17" s="232"/>
      <c r="BD17" s="232"/>
      <c r="BE17" s="233"/>
      <c r="BF17" s="233"/>
      <c r="BG17" s="233"/>
      <c r="BH17" s="233"/>
      <c r="BI17" s="233"/>
      <c r="BJ17" s="233"/>
      <c r="BK17" s="233"/>
      <c r="BL17" s="233"/>
      <c r="BM17" s="233"/>
      <c r="BN17" s="233"/>
      <c r="BO17" s="233"/>
      <c r="BP17" s="233"/>
      <c r="BQ17" s="242">
        <v>11</v>
      </c>
      <c r="BR17" s="243"/>
      <c r="BS17" s="828"/>
      <c r="BT17" s="829"/>
      <c r="BU17" s="829"/>
      <c r="BV17" s="829"/>
      <c r="BW17" s="829"/>
      <c r="BX17" s="829"/>
      <c r="BY17" s="829"/>
      <c r="BZ17" s="829"/>
      <c r="CA17" s="829"/>
      <c r="CB17" s="829"/>
      <c r="CC17" s="829"/>
      <c r="CD17" s="829"/>
      <c r="CE17" s="829"/>
      <c r="CF17" s="829"/>
      <c r="CG17" s="830"/>
      <c r="CH17" s="841"/>
      <c r="CI17" s="842"/>
      <c r="CJ17" s="842"/>
      <c r="CK17" s="842"/>
      <c r="CL17" s="843"/>
      <c r="CM17" s="841"/>
      <c r="CN17" s="842"/>
      <c r="CO17" s="842"/>
      <c r="CP17" s="842"/>
      <c r="CQ17" s="843"/>
      <c r="CR17" s="841"/>
      <c r="CS17" s="842"/>
      <c r="CT17" s="842"/>
      <c r="CU17" s="842"/>
      <c r="CV17" s="843"/>
      <c r="CW17" s="841"/>
      <c r="CX17" s="842"/>
      <c r="CY17" s="842"/>
      <c r="CZ17" s="842"/>
      <c r="DA17" s="843"/>
      <c r="DB17" s="841"/>
      <c r="DC17" s="842"/>
      <c r="DD17" s="842"/>
      <c r="DE17" s="842"/>
      <c r="DF17" s="843"/>
      <c r="DG17" s="841"/>
      <c r="DH17" s="842"/>
      <c r="DI17" s="842"/>
      <c r="DJ17" s="842"/>
      <c r="DK17" s="843"/>
      <c r="DL17" s="841"/>
      <c r="DM17" s="842"/>
      <c r="DN17" s="842"/>
      <c r="DO17" s="842"/>
      <c r="DP17" s="843"/>
      <c r="DQ17" s="841"/>
      <c r="DR17" s="842"/>
      <c r="DS17" s="842"/>
      <c r="DT17" s="842"/>
      <c r="DU17" s="843"/>
      <c r="DV17" s="844"/>
      <c r="DW17" s="845"/>
      <c r="DX17" s="845"/>
      <c r="DY17" s="845"/>
      <c r="DZ17" s="846"/>
      <c r="EA17" s="234"/>
    </row>
    <row r="18" spans="1:131" s="235" customFormat="1" ht="26.25" customHeight="1" x14ac:dyDescent="0.15">
      <c r="A18" s="241">
        <v>12</v>
      </c>
      <c r="B18" s="815"/>
      <c r="C18" s="816"/>
      <c r="D18" s="816"/>
      <c r="E18" s="816"/>
      <c r="F18" s="816"/>
      <c r="G18" s="816"/>
      <c r="H18" s="816"/>
      <c r="I18" s="816"/>
      <c r="J18" s="816"/>
      <c r="K18" s="816"/>
      <c r="L18" s="816"/>
      <c r="M18" s="816"/>
      <c r="N18" s="816"/>
      <c r="O18" s="816"/>
      <c r="P18" s="817"/>
      <c r="Q18" s="818"/>
      <c r="R18" s="819"/>
      <c r="S18" s="819"/>
      <c r="T18" s="819"/>
      <c r="U18" s="819"/>
      <c r="V18" s="819"/>
      <c r="W18" s="819"/>
      <c r="X18" s="819"/>
      <c r="Y18" s="819"/>
      <c r="Z18" s="819"/>
      <c r="AA18" s="819"/>
      <c r="AB18" s="819"/>
      <c r="AC18" s="819"/>
      <c r="AD18" s="819"/>
      <c r="AE18" s="820"/>
      <c r="AF18" s="821"/>
      <c r="AG18" s="822"/>
      <c r="AH18" s="822"/>
      <c r="AI18" s="822"/>
      <c r="AJ18" s="823"/>
      <c r="AK18" s="824"/>
      <c r="AL18" s="825"/>
      <c r="AM18" s="825"/>
      <c r="AN18" s="825"/>
      <c r="AO18" s="825"/>
      <c r="AP18" s="825"/>
      <c r="AQ18" s="825"/>
      <c r="AR18" s="825"/>
      <c r="AS18" s="825"/>
      <c r="AT18" s="825"/>
      <c r="AU18" s="826"/>
      <c r="AV18" s="826"/>
      <c r="AW18" s="826"/>
      <c r="AX18" s="826"/>
      <c r="AY18" s="827"/>
      <c r="AZ18" s="232"/>
      <c r="BA18" s="232"/>
      <c r="BB18" s="232"/>
      <c r="BC18" s="232"/>
      <c r="BD18" s="232"/>
      <c r="BE18" s="233"/>
      <c r="BF18" s="233"/>
      <c r="BG18" s="233"/>
      <c r="BH18" s="233"/>
      <c r="BI18" s="233"/>
      <c r="BJ18" s="233"/>
      <c r="BK18" s="233"/>
      <c r="BL18" s="233"/>
      <c r="BM18" s="233"/>
      <c r="BN18" s="233"/>
      <c r="BO18" s="233"/>
      <c r="BP18" s="233"/>
      <c r="BQ18" s="242">
        <v>12</v>
      </c>
      <c r="BR18" s="243"/>
      <c r="BS18" s="828"/>
      <c r="BT18" s="829"/>
      <c r="BU18" s="829"/>
      <c r="BV18" s="829"/>
      <c r="BW18" s="829"/>
      <c r="BX18" s="829"/>
      <c r="BY18" s="829"/>
      <c r="BZ18" s="829"/>
      <c r="CA18" s="829"/>
      <c r="CB18" s="829"/>
      <c r="CC18" s="829"/>
      <c r="CD18" s="829"/>
      <c r="CE18" s="829"/>
      <c r="CF18" s="829"/>
      <c r="CG18" s="830"/>
      <c r="CH18" s="841"/>
      <c r="CI18" s="842"/>
      <c r="CJ18" s="842"/>
      <c r="CK18" s="842"/>
      <c r="CL18" s="843"/>
      <c r="CM18" s="841"/>
      <c r="CN18" s="842"/>
      <c r="CO18" s="842"/>
      <c r="CP18" s="842"/>
      <c r="CQ18" s="843"/>
      <c r="CR18" s="841"/>
      <c r="CS18" s="842"/>
      <c r="CT18" s="842"/>
      <c r="CU18" s="842"/>
      <c r="CV18" s="843"/>
      <c r="CW18" s="841"/>
      <c r="CX18" s="842"/>
      <c r="CY18" s="842"/>
      <c r="CZ18" s="842"/>
      <c r="DA18" s="843"/>
      <c r="DB18" s="841"/>
      <c r="DC18" s="842"/>
      <c r="DD18" s="842"/>
      <c r="DE18" s="842"/>
      <c r="DF18" s="843"/>
      <c r="DG18" s="841"/>
      <c r="DH18" s="842"/>
      <c r="DI18" s="842"/>
      <c r="DJ18" s="842"/>
      <c r="DK18" s="843"/>
      <c r="DL18" s="841"/>
      <c r="DM18" s="842"/>
      <c r="DN18" s="842"/>
      <c r="DO18" s="842"/>
      <c r="DP18" s="843"/>
      <c r="DQ18" s="841"/>
      <c r="DR18" s="842"/>
      <c r="DS18" s="842"/>
      <c r="DT18" s="842"/>
      <c r="DU18" s="843"/>
      <c r="DV18" s="844"/>
      <c r="DW18" s="845"/>
      <c r="DX18" s="845"/>
      <c r="DY18" s="845"/>
      <c r="DZ18" s="846"/>
      <c r="EA18" s="234"/>
    </row>
    <row r="19" spans="1:131" s="235" customFormat="1" ht="26.25" customHeight="1" x14ac:dyDescent="0.15">
      <c r="A19" s="241">
        <v>13</v>
      </c>
      <c r="B19" s="815"/>
      <c r="C19" s="816"/>
      <c r="D19" s="816"/>
      <c r="E19" s="816"/>
      <c r="F19" s="816"/>
      <c r="G19" s="816"/>
      <c r="H19" s="816"/>
      <c r="I19" s="816"/>
      <c r="J19" s="816"/>
      <c r="K19" s="816"/>
      <c r="L19" s="816"/>
      <c r="M19" s="816"/>
      <c r="N19" s="816"/>
      <c r="O19" s="816"/>
      <c r="P19" s="817"/>
      <c r="Q19" s="818"/>
      <c r="R19" s="819"/>
      <c r="S19" s="819"/>
      <c r="T19" s="819"/>
      <c r="U19" s="819"/>
      <c r="V19" s="819"/>
      <c r="W19" s="819"/>
      <c r="X19" s="819"/>
      <c r="Y19" s="819"/>
      <c r="Z19" s="819"/>
      <c r="AA19" s="819"/>
      <c r="AB19" s="819"/>
      <c r="AC19" s="819"/>
      <c r="AD19" s="819"/>
      <c r="AE19" s="820"/>
      <c r="AF19" s="821"/>
      <c r="AG19" s="822"/>
      <c r="AH19" s="822"/>
      <c r="AI19" s="822"/>
      <c r="AJ19" s="823"/>
      <c r="AK19" s="824"/>
      <c r="AL19" s="825"/>
      <c r="AM19" s="825"/>
      <c r="AN19" s="825"/>
      <c r="AO19" s="825"/>
      <c r="AP19" s="825"/>
      <c r="AQ19" s="825"/>
      <c r="AR19" s="825"/>
      <c r="AS19" s="825"/>
      <c r="AT19" s="825"/>
      <c r="AU19" s="826"/>
      <c r="AV19" s="826"/>
      <c r="AW19" s="826"/>
      <c r="AX19" s="826"/>
      <c r="AY19" s="827"/>
      <c r="AZ19" s="232"/>
      <c r="BA19" s="232"/>
      <c r="BB19" s="232"/>
      <c r="BC19" s="232"/>
      <c r="BD19" s="232"/>
      <c r="BE19" s="233"/>
      <c r="BF19" s="233"/>
      <c r="BG19" s="233"/>
      <c r="BH19" s="233"/>
      <c r="BI19" s="233"/>
      <c r="BJ19" s="233"/>
      <c r="BK19" s="233"/>
      <c r="BL19" s="233"/>
      <c r="BM19" s="233"/>
      <c r="BN19" s="233"/>
      <c r="BO19" s="233"/>
      <c r="BP19" s="233"/>
      <c r="BQ19" s="242">
        <v>13</v>
      </c>
      <c r="BR19" s="243"/>
      <c r="BS19" s="828"/>
      <c r="BT19" s="829"/>
      <c r="BU19" s="829"/>
      <c r="BV19" s="829"/>
      <c r="BW19" s="829"/>
      <c r="BX19" s="829"/>
      <c r="BY19" s="829"/>
      <c r="BZ19" s="829"/>
      <c r="CA19" s="829"/>
      <c r="CB19" s="829"/>
      <c r="CC19" s="829"/>
      <c r="CD19" s="829"/>
      <c r="CE19" s="829"/>
      <c r="CF19" s="829"/>
      <c r="CG19" s="830"/>
      <c r="CH19" s="841"/>
      <c r="CI19" s="842"/>
      <c r="CJ19" s="842"/>
      <c r="CK19" s="842"/>
      <c r="CL19" s="843"/>
      <c r="CM19" s="841"/>
      <c r="CN19" s="842"/>
      <c r="CO19" s="842"/>
      <c r="CP19" s="842"/>
      <c r="CQ19" s="843"/>
      <c r="CR19" s="841"/>
      <c r="CS19" s="842"/>
      <c r="CT19" s="842"/>
      <c r="CU19" s="842"/>
      <c r="CV19" s="843"/>
      <c r="CW19" s="841"/>
      <c r="CX19" s="842"/>
      <c r="CY19" s="842"/>
      <c r="CZ19" s="842"/>
      <c r="DA19" s="843"/>
      <c r="DB19" s="841"/>
      <c r="DC19" s="842"/>
      <c r="DD19" s="842"/>
      <c r="DE19" s="842"/>
      <c r="DF19" s="843"/>
      <c r="DG19" s="841"/>
      <c r="DH19" s="842"/>
      <c r="DI19" s="842"/>
      <c r="DJ19" s="842"/>
      <c r="DK19" s="843"/>
      <c r="DL19" s="841"/>
      <c r="DM19" s="842"/>
      <c r="DN19" s="842"/>
      <c r="DO19" s="842"/>
      <c r="DP19" s="843"/>
      <c r="DQ19" s="841"/>
      <c r="DR19" s="842"/>
      <c r="DS19" s="842"/>
      <c r="DT19" s="842"/>
      <c r="DU19" s="843"/>
      <c r="DV19" s="844"/>
      <c r="DW19" s="845"/>
      <c r="DX19" s="845"/>
      <c r="DY19" s="845"/>
      <c r="DZ19" s="846"/>
      <c r="EA19" s="234"/>
    </row>
    <row r="20" spans="1:131" s="235" customFormat="1" ht="26.25" customHeight="1" x14ac:dyDescent="0.15">
      <c r="A20" s="241">
        <v>14</v>
      </c>
      <c r="B20" s="815"/>
      <c r="C20" s="816"/>
      <c r="D20" s="816"/>
      <c r="E20" s="816"/>
      <c r="F20" s="816"/>
      <c r="G20" s="816"/>
      <c r="H20" s="816"/>
      <c r="I20" s="816"/>
      <c r="J20" s="816"/>
      <c r="K20" s="816"/>
      <c r="L20" s="816"/>
      <c r="M20" s="816"/>
      <c r="N20" s="816"/>
      <c r="O20" s="816"/>
      <c r="P20" s="817"/>
      <c r="Q20" s="818"/>
      <c r="R20" s="819"/>
      <c r="S20" s="819"/>
      <c r="T20" s="819"/>
      <c r="U20" s="819"/>
      <c r="V20" s="819"/>
      <c r="W20" s="819"/>
      <c r="X20" s="819"/>
      <c r="Y20" s="819"/>
      <c r="Z20" s="819"/>
      <c r="AA20" s="819"/>
      <c r="AB20" s="819"/>
      <c r="AC20" s="819"/>
      <c r="AD20" s="819"/>
      <c r="AE20" s="820"/>
      <c r="AF20" s="821"/>
      <c r="AG20" s="822"/>
      <c r="AH20" s="822"/>
      <c r="AI20" s="822"/>
      <c r="AJ20" s="823"/>
      <c r="AK20" s="824"/>
      <c r="AL20" s="825"/>
      <c r="AM20" s="825"/>
      <c r="AN20" s="825"/>
      <c r="AO20" s="825"/>
      <c r="AP20" s="825"/>
      <c r="AQ20" s="825"/>
      <c r="AR20" s="825"/>
      <c r="AS20" s="825"/>
      <c r="AT20" s="825"/>
      <c r="AU20" s="826"/>
      <c r="AV20" s="826"/>
      <c r="AW20" s="826"/>
      <c r="AX20" s="826"/>
      <c r="AY20" s="827"/>
      <c r="AZ20" s="232"/>
      <c r="BA20" s="232"/>
      <c r="BB20" s="232"/>
      <c r="BC20" s="232"/>
      <c r="BD20" s="232"/>
      <c r="BE20" s="233"/>
      <c r="BF20" s="233"/>
      <c r="BG20" s="233"/>
      <c r="BH20" s="233"/>
      <c r="BI20" s="233"/>
      <c r="BJ20" s="233"/>
      <c r="BK20" s="233"/>
      <c r="BL20" s="233"/>
      <c r="BM20" s="233"/>
      <c r="BN20" s="233"/>
      <c r="BO20" s="233"/>
      <c r="BP20" s="233"/>
      <c r="BQ20" s="242">
        <v>14</v>
      </c>
      <c r="BR20" s="243"/>
      <c r="BS20" s="828"/>
      <c r="BT20" s="829"/>
      <c r="BU20" s="829"/>
      <c r="BV20" s="829"/>
      <c r="BW20" s="829"/>
      <c r="BX20" s="829"/>
      <c r="BY20" s="829"/>
      <c r="BZ20" s="829"/>
      <c r="CA20" s="829"/>
      <c r="CB20" s="829"/>
      <c r="CC20" s="829"/>
      <c r="CD20" s="829"/>
      <c r="CE20" s="829"/>
      <c r="CF20" s="829"/>
      <c r="CG20" s="830"/>
      <c r="CH20" s="841"/>
      <c r="CI20" s="842"/>
      <c r="CJ20" s="842"/>
      <c r="CK20" s="842"/>
      <c r="CL20" s="843"/>
      <c r="CM20" s="841"/>
      <c r="CN20" s="842"/>
      <c r="CO20" s="842"/>
      <c r="CP20" s="842"/>
      <c r="CQ20" s="843"/>
      <c r="CR20" s="841"/>
      <c r="CS20" s="842"/>
      <c r="CT20" s="842"/>
      <c r="CU20" s="842"/>
      <c r="CV20" s="843"/>
      <c r="CW20" s="841"/>
      <c r="CX20" s="842"/>
      <c r="CY20" s="842"/>
      <c r="CZ20" s="842"/>
      <c r="DA20" s="843"/>
      <c r="DB20" s="841"/>
      <c r="DC20" s="842"/>
      <c r="DD20" s="842"/>
      <c r="DE20" s="842"/>
      <c r="DF20" s="843"/>
      <c r="DG20" s="841"/>
      <c r="DH20" s="842"/>
      <c r="DI20" s="842"/>
      <c r="DJ20" s="842"/>
      <c r="DK20" s="843"/>
      <c r="DL20" s="841"/>
      <c r="DM20" s="842"/>
      <c r="DN20" s="842"/>
      <c r="DO20" s="842"/>
      <c r="DP20" s="843"/>
      <c r="DQ20" s="841"/>
      <c r="DR20" s="842"/>
      <c r="DS20" s="842"/>
      <c r="DT20" s="842"/>
      <c r="DU20" s="843"/>
      <c r="DV20" s="844"/>
      <c r="DW20" s="845"/>
      <c r="DX20" s="845"/>
      <c r="DY20" s="845"/>
      <c r="DZ20" s="846"/>
      <c r="EA20" s="234"/>
    </row>
    <row r="21" spans="1:131" s="235" customFormat="1" ht="26.25" customHeight="1" thickBot="1" x14ac:dyDescent="0.2">
      <c r="A21" s="241">
        <v>15</v>
      </c>
      <c r="B21" s="815"/>
      <c r="C21" s="816"/>
      <c r="D21" s="816"/>
      <c r="E21" s="816"/>
      <c r="F21" s="816"/>
      <c r="G21" s="816"/>
      <c r="H21" s="816"/>
      <c r="I21" s="816"/>
      <c r="J21" s="816"/>
      <c r="K21" s="816"/>
      <c r="L21" s="816"/>
      <c r="M21" s="816"/>
      <c r="N21" s="816"/>
      <c r="O21" s="816"/>
      <c r="P21" s="817"/>
      <c r="Q21" s="818"/>
      <c r="R21" s="819"/>
      <c r="S21" s="819"/>
      <c r="T21" s="819"/>
      <c r="U21" s="819"/>
      <c r="V21" s="819"/>
      <c r="W21" s="819"/>
      <c r="X21" s="819"/>
      <c r="Y21" s="819"/>
      <c r="Z21" s="819"/>
      <c r="AA21" s="819"/>
      <c r="AB21" s="819"/>
      <c r="AC21" s="819"/>
      <c r="AD21" s="819"/>
      <c r="AE21" s="820"/>
      <c r="AF21" s="821"/>
      <c r="AG21" s="822"/>
      <c r="AH21" s="822"/>
      <c r="AI21" s="822"/>
      <c r="AJ21" s="823"/>
      <c r="AK21" s="824"/>
      <c r="AL21" s="825"/>
      <c r="AM21" s="825"/>
      <c r="AN21" s="825"/>
      <c r="AO21" s="825"/>
      <c r="AP21" s="825"/>
      <c r="AQ21" s="825"/>
      <c r="AR21" s="825"/>
      <c r="AS21" s="825"/>
      <c r="AT21" s="825"/>
      <c r="AU21" s="826"/>
      <c r="AV21" s="826"/>
      <c r="AW21" s="826"/>
      <c r="AX21" s="826"/>
      <c r="AY21" s="827"/>
      <c r="AZ21" s="232"/>
      <c r="BA21" s="232"/>
      <c r="BB21" s="232"/>
      <c r="BC21" s="232"/>
      <c r="BD21" s="232"/>
      <c r="BE21" s="233"/>
      <c r="BF21" s="233"/>
      <c r="BG21" s="233"/>
      <c r="BH21" s="233"/>
      <c r="BI21" s="233"/>
      <c r="BJ21" s="233"/>
      <c r="BK21" s="233"/>
      <c r="BL21" s="233"/>
      <c r="BM21" s="233"/>
      <c r="BN21" s="233"/>
      <c r="BO21" s="233"/>
      <c r="BP21" s="233"/>
      <c r="BQ21" s="242">
        <v>15</v>
      </c>
      <c r="BR21" s="243"/>
      <c r="BS21" s="828"/>
      <c r="BT21" s="829"/>
      <c r="BU21" s="829"/>
      <c r="BV21" s="829"/>
      <c r="BW21" s="829"/>
      <c r="BX21" s="829"/>
      <c r="BY21" s="829"/>
      <c r="BZ21" s="829"/>
      <c r="CA21" s="829"/>
      <c r="CB21" s="829"/>
      <c r="CC21" s="829"/>
      <c r="CD21" s="829"/>
      <c r="CE21" s="829"/>
      <c r="CF21" s="829"/>
      <c r="CG21" s="830"/>
      <c r="CH21" s="841"/>
      <c r="CI21" s="842"/>
      <c r="CJ21" s="842"/>
      <c r="CK21" s="842"/>
      <c r="CL21" s="843"/>
      <c r="CM21" s="841"/>
      <c r="CN21" s="842"/>
      <c r="CO21" s="842"/>
      <c r="CP21" s="842"/>
      <c r="CQ21" s="843"/>
      <c r="CR21" s="841"/>
      <c r="CS21" s="842"/>
      <c r="CT21" s="842"/>
      <c r="CU21" s="842"/>
      <c r="CV21" s="843"/>
      <c r="CW21" s="841"/>
      <c r="CX21" s="842"/>
      <c r="CY21" s="842"/>
      <c r="CZ21" s="842"/>
      <c r="DA21" s="843"/>
      <c r="DB21" s="841"/>
      <c r="DC21" s="842"/>
      <c r="DD21" s="842"/>
      <c r="DE21" s="842"/>
      <c r="DF21" s="843"/>
      <c r="DG21" s="841"/>
      <c r="DH21" s="842"/>
      <c r="DI21" s="842"/>
      <c r="DJ21" s="842"/>
      <c r="DK21" s="843"/>
      <c r="DL21" s="841"/>
      <c r="DM21" s="842"/>
      <c r="DN21" s="842"/>
      <c r="DO21" s="842"/>
      <c r="DP21" s="843"/>
      <c r="DQ21" s="841"/>
      <c r="DR21" s="842"/>
      <c r="DS21" s="842"/>
      <c r="DT21" s="842"/>
      <c r="DU21" s="843"/>
      <c r="DV21" s="844"/>
      <c r="DW21" s="845"/>
      <c r="DX21" s="845"/>
      <c r="DY21" s="845"/>
      <c r="DZ21" s="846"/>
      <c r="EA21" s="234"/>
    </row>
    <row r="22" spans="1:131" s="235" customFormat="1" ht="26.25" customHeight="1" x14ac:dyDescent="0.15">
      <c r="A22" s="241">
        <v>16</v>
      </c>
      <c r="B22" s="815"/>
      <c r="C22" s="816"/>
      <c r="D22" s="816"/>
      <c r="E22" s="816"/>
      <c r="F22" s="816"/>
      <c r="G22" s="816"/>
      <c r="H22" s="816"/>
      <c r="I22" s="816"/>
      <c r="J22" s="816"/>
      <c r="K22" s="816"/>
      <c r="L22" s="816"/>
      <c r="M22" s="816"/>
      <c r="N22" s="816"/>
      <c r="O22" s="816"/>
      <c r="P22" s="817"/>
      <c r="Q22" s="847"/>
      <c r="R22" s="848"/>
      <c r="S22" s="848"/>
      <c r="T22" s="848"/>
      <c r="U22" s="848"/>
      <c r="V22" s="848"/>
      <c r="W22" s="848"/>
      <c r="X22" s="848"/>
      <c r="Y22" s="848"/>
      <c r="Z22" s="848"/>
      <c r="AA22" s="848"/>
      <c r="AB22" s="848"/>
      <c r="AC22" s="848"/>
      <c r="AD22" s="848"/>
      <c r="AE22" s="849"/>
      <c r="AF22" s="821"/>
      <c r="AG22" s="822"/>
      <c r="AH22" s="822"/>
      <c r="AI22" s="822"/>
      <c r="AJ22" s="823"/>
      <c r="AK22" s="862"/>
      <c r="AL22" s="863"/>
      <c r="AM22" s="863"/>
      <c r="AN22" s="863"/>
      <c r="AO22" s="863"/>
      <c r="AP22" s="863"/>
      <c r="AQ22" s="863"/>
      <c r="AR22" s="863"/>
      <c r="AS22" s="863"/>
      <c r="AT22" s="863"/>
      <c r="AU22" s="864"/>
      <c r="AV22" s="864"/>
      <c r="AW22" s="864"/>
      <c r="AX22" s="864"/>
      <c r="AY22" s="865"/>
      <c r="AZ22" s="866" t="s">
        <v>386</v>
      </c>
      <c r="BA22" s="866"/>
      <c r="BB22" s="866"/>
      <c r="BC22" s="866"/>
      <c r="BD22" s="867"/>
      <c r="BE22" s="233"/>
      <c r="BF22" s="233"/>
      <c r="BG22" s="233"/>
      <c r="BH22" s="233"/>
      <c r="BI22" s="233"/>
      <c r="BJ22" s="233"/>
      <c r="BK22" s="233"/>
      <c r="BL22" s="233"/>
      <c r="BM22" s="233"/>
      <c r="BN22" s="233"/>
      <c r="BO22" s="233"/>
      <c r="BP22" s="233"/>
      <c r="BQ22" s="242">
        <v>16</v>
      </c>
      <c r="BR22" s="243"/>
      <c r="BS22" s="828"/>
      <c r="BT22" s="829"/>
      <c r="BU22" s="829"/>
      <c r="BV22" s="829"/>
      <c r="BW22" s="829"/>
      <c r="BX22" s="829"/>
      <c r="BY22" s="829"/>
      <c r="BZ22" s="829"/>
      <c r="CA22" s="829"/>
      <c r="CB22" s="829"/>
      <c r="CC22" s="829"/>
      <c r="CD22" s="829"/>
      <c r="CE22" s="829"/>
      <c r="CF22" s="829"/>
      <c r="CG22" s="830"/>
      <c r="CH22" s="841"/>
      <c r="CI22" s="842"/>
      <c r="CJ22" s="842"/>
      <c r="CK22" s="842"/>
      <c r="CL22" s="843"/>
      <c r="CM22" s="841"/>
      <c r="CN22" s="842"/>
      <c r="CO22" s="842"/>
      <c r="CP22" s="842"/>
      <c r="CQ22" s="843"/>
      <c r="CR22" s="841"/>
      <c r="CS22" s="842"/>
      <c r="CT22" s="842"/>
      <c r="CU22" s="842"/>
      <c r="CV22" s="843"/>
      <c r="CW22" s="841"/>
      <c r="CX22" s="842"/>
      <c r="CY22" s="842"/>
      <c r="CZ22" s="842"/>
      <c r="DA22" s="843"/>
      <c r="DB22" s="841"/>
      <c r="DC22" s="842"/>
      <c r="DD22" s="842"/>
      <c r="DE22" s="842"/>
      <c r="DF22" s="843"/>
      <c r="DG22" s="841"/>
      <c r="DH22" s="842"/>
      <c r="DI22" s="842"/>
      <c r="DJ22" s="842"/>
      <c r="DK22" s="843"/>
      <c r="DL22" s="841"/>
      <c r="DM22" s="842"/>
      <c r="DN22" s="842"/>
      <c r="DO22" s="842"/>
      <c r="DP22" s="843"/>
      <c r="DQ22" s="841"/>
      <c r="DR22" s="842"/>
      <c r="DS22" s="842"/>
      <c r="DT22" s="842"/>
      <c r="DU22" s="843"/>
      <c r="DV22" s="844"/>
      <c r="DW22" s="845"/>
      <c r="DX22" s="845"/>
      <c r="DY22" s="845"/>
      <c r="DZ22" s="846"/>
      <c r="EA22" s="234"/>
    </row>
    <row r="23" spans="1:131" s="235" customFormat="1" ht="26.25" customHeight="1" thickBot="1" x14ac:dyDescent="0.2">
      <c r="A23" s="244" t="s">
        <v>387</v>
      </c>
      <c r="B23" s="850" t="s">
        <v>388</v>
      </c>
      <c r="C23" s="851"/>
      <c r="D23" s="851"/>
      <c r="E23" s="851"/>
      <c r="F23" s="851"/>
      <c r="G23" s="851"/>
      <c r="H23" s="851"/>
      <c r="I23" s="851"/>
      <c r="J23" s="851"/>
      <c r="K23" s="851"/>
      <c r="L23" s="851"/>
      <c r="M23" s="851"/>
      <c r="N23" s="851"/>
      <c r="O23" s="851"/>
      <c r="P23" s="852"/>
      <c r="Q23" s="853">
        <v>16787</v>
      </c>
      <c r="R23" s="854"/>
      <c r="S23" s="854"/>
      <c r="T23" s="854"/>
      <c r="U23" s="854"/>
      <c r="V23" s="854">
        <v>16490</v>
      </c>
      <c r="W23" s="854"/>
      <c r="X23" s="854"/>
      <c r="Y23" s="854"/>
      <c r="Z23" s="854"/>
      <c r="AA23" s="854">
        <v>297</v>
      </c>
      <c r="AB23" s="854"/>
      <c r="AC23" s="854"/>
      <c r="AD23" s="854"/>
      <c r="AE23" s="855"/>
      <c r="AF23" s="856">
        <v>223</v>
      </c>
      <c r="AG23" s="854"/>
      <c r="AH23" s="854"/>
      <c r="AI23" s="854"/>
      <c r="AJ23" s="857"/>
      <c r="AK23" s="858"/>
      <c r="AL23" s="859"/>
      <c r="AM23" s="859"/>
      <c r="AN23" s="859"/>
      <c r="AO23" s="859"/>
      <c r="AP23" s="854">
        <v>18433</v>
      </c>
      <c r="AQ23" s="854"/>
      <c r="AR23" s="854"/>
      <c r="AS23" s="854"/>
      <c r="AT23" s="854"/>
      <c r="AU23" s="860"/>
      <c r="AV23" s="860"/>
      <c r="AW23" s="860"/>
      <c r="AX23" s="860"/>
      <c r="AY23" s="861"/>
      <c r="AZ23" s="869" t="s">
        <v>389</v>
      </c>
      <c r="BA23" s="870"/>
      <c r="BB23" s="870"/>
      <c r="BC23" s="870"/>
      <c r="BD23" s="871"/>
      <c r="BE23" s="233"/>
      <c r="BF23" s="233"/>
      <c r="BG23" s="233"/>
      <c r="BH23" s="233"/>
      <c r="BI23" s="233"/>
      <c r="BJ23" s="233"/>
      <c r="BK23" s="233"/>
      <c r="BL23" s="233"/>
      <c r="BM23" s="233"/>
      <c r="BN23" s="233"/>
      <c r="BO23" s="233"/>
      <c r="BP23" s="233"/>
      <c r="BQ23" s="242">
        <v>17</v>
      </c>
      <c r="BR23" s="243"/>
      <c r="BS23" s="828"/>
      <c r="BT23" s="829"/>
      <c r="BU23" s="829"/>
      <c r="BV23" s="829"/>
      <c r="BW23" s="829"/>
      <c r="BX23" s="829"/>
      <c r="BY23" s="829"/>
      <c r="BZ23" s="829"/>
      <c r="CA23" s="829"/>
      <c r="CB23" s="829"/>
      <c r="CC23" s="829"/>
      <c r="CD23" s="829"/>
      <c r="CE23" s="829"/>
      <c r="CF23" s="829"/>
      <c r="CG23" s="830"/>
      <c r="CH23" s="841"/>
      <c r="CI23" s="842"/>
      <c r="CJ23" s="842"/>
      <c r="CK23" s="842"/>
      <c r="CL23" s="843"/>
      <c r="CM23" s="841"/>
      <c r="CN23" s="842"/>
      <c r="CO23" s="842"/>
      <c r="CP23" s="842"/>
      <c r="CQ23" s="843"/>
      <c r="CR23" s="841"/>
      <c r="CS23" s="842"/>
      <c r="CT23" s="842"/>
      <c r="CU23" s="842"/>
      <c r="CV23" s="843"/>
      <c r="CW23" s="841"/>
      <c r="CX23" s="842"/>
      <c r="CY23" s="842"/>
      <c r="CZ23" s="842"/>
      <c r="DA23" s="843"/>
      <c r="DB23" s="841"/>
      <c r="DC23" s="842"/>
      <c r="DD23" s="842"/>
      <c r="DE23" s="842"/>
      <c r="DF23" s="843"/>
      <c r="DG23" s="841"/>
      <c r="DH23" s="842"/>
      <c r="DI23" s="842"/>
      <c r="DJ23" s="842"/>
      <c r="DK23" s="843"/>
      <c r="DL23" s="841"/>
      <c r="DM23" s="842"/>
      <c r="DN23" s="842"/>
      <c r="DO23" s="842"/>
      <c r="DP23" s="843"/>
      <c r="DQ23" s="841"/>
      <c r="DR23" s="842"/>
      <c r="DS23" s="842"/>
      <c r="DT23" s="842"/>
      <c r="DU23" s="843"/>
      <c r="DV23" s="844"/>
      <c r="DW23" s="845"/>
      <c r="DX23" s="845"/>
      <c r="DY23" s="845"/>
      <c r="DZ23" s="846"/>
      <c r="EA23" s="234"/>
    </row>
    <row r="24" spans="1:131" s="235" customFormat="1" ht="26.25" customHeight="1" x14ac:dyDescent="0.15">
      <c r="A24" s="868" t="s">
        <v>390</v>
      </c>
      <c r="B24" s="868"/>
      <c r="C24" s="868"/>
      <c r="D24" s="868"/>
      <c r="E24" s="868"/>
      <c r="F24" s="868"/>
      <c r="G24" s="868"/>
      <c r="H24" s="868"/>
      <c r="I24" s="868"/>
      <c r="J24" s="868"/>
      <c r="K24" s="868"/>
      <c r="L24" s="868"/>
      <c r="M24" s="868"/>
      <c r="N24" s="868"/>
      <c r="O24" s="868"/>
      <c r="P24" s="868"/>
      <c r="Q24" s="868"/>
      <c r="R24" s="868"/>
      <c r="S24" s="868"/>
      <c r="T24" s="868"/>
      <c r="U24" s="868"/>
      <c r="V24" s="868"/>
      <c r="W24" s="868"/>
      <c r="X24" s="868"/>
      <c r="Y24" s="868"/>
      <c r="Z24" s="868"/>
      <c r="AA24" s="868"/>
      <c r="AB24" s="868"/>
      <c r="AC24" s="868"/>
      <c r="AD24" s="868"/>
      <c r="AE24" s="868"/>
      <c r="AF24" s="868"/>
      <c r="AG24" s="868"/>
      <c r="AH24" s="868"/>
      <c r="AI24" s="868"/>
      <c r="AJ24" s="868"/>
      <c r="AK24" s="868"/>
      <c r="AL24" s="868"/>
      <c r="AM24" s="868"/>
      <c r="AN24" s="868"/>
      <c r="AO24" s="868"/>
      <c r="AP24" s="868"/>
      <c r="AQ24" s="868"/>
      <c r="AR24" s="868"/>
      <c r="AS24" s="868"/>
      <c r="AT24" s="868"/>
      <c r="AU24" s="868"/>
      <c r="AV24" s="868"/>
      <c r="AW24" s="868"/>
      <c r="AX24" s="868"/>
      <c r="AY24" s="868"/>
      <c r="AZ24" s="232"/>
      <c r="BA24" s="232"/>
      <c r="BB24" s="232"/>
      <c r="BC24" s="232"/>
      <c r="BD24" s="232"/>
      <c r="BE24" s="233"/>
      <c r="BF24" s="233"/>
      <c r="BG24" s="233"/>
      <c r="BH24" s="233"/>
      <c r="BI24" s="233"/>
      <c r="BJ24" s="233"/>
      <c r="BK24" s="233"/>
      <c r="BL24" s="233"/>
      <c r="BM24" s="233"/>
      <c r="BN24" s="233"/>
      <c r="BO24" s="233"/>
      <c r="BP24" s="233"/>
      <c r="BQ24" s="242">
        <v>18</v>
      </c>
      <c r="BR24" s="243"/>
      <c r="BS24" s="828"/>
      <c r="BT24" s="829"/>
      <c r="BU24" s="829"/>
      <c r="BV24" s="829"/>
      <c r="BW24" s="829"/>
      <c r="BX24" s="829"/>
      <c r="BY24" s="829"/>
      <c r="BZ24" s="829"/>
      <c r="CA24" s="829"/>
      <c r="CB24" s="829"/>
      <c r="CC24" s="829"/>
      <c r="CD24" s="829"/>
      <c r="CE24" s="829"/>
      <c r="CF24" s="829"/>
      <c r="CG24" s="830"/>
      <c r="CH24" s="841"/>
      <c r="CI24" s="842"/>
      <c r="CJ24" s="842"/>
      <c r="CK24" s="842"/>
      <c r="CL24" s="843"/>
      <c r="CM24" s="841"/>
      <c r="CN24" s="842"/>
      <c r="CO24" s="842"/>
      <c r="CP24" s="842"/>
      <c r="CQ24" s="843"/>
      <c r="CR24" s="841"/>
      <c r="CS24" s="842"/>
      <c r="CT24" s="842"/>
      <c r="CU24" s="842"/>
      <c r="CV24" s="843"/>
      <c r="CW24" s="841"/>
      <c r="CX24" s="842"/>
      <c r="CY24" s="842"/>
      <c r="CZ24" s="842"/>
      <c r="DA24" s="843"/>
      <c r="DB24" s="841"/>
      <c r="DC24" s="842"/>
      <c r="DD24" s="842"/>
      <c r="DE24" s="842"/>
      <c r="DF24" s="843"/>
      <c r="DG24" s="841"/>
      <c r="DH24" s="842"/>
      <c r="DI24" s="842"/>
      <c r="DJ24" s="842"/>
      <c r="DK24" s="843"/>
      <c r="DL24" s="841"/>
      <c r="DM24" s="842"/>
      <c r="DN24" s="842"/>
      <c r="DO24" s="842"/>
      <c r="DP24" s="843"/>
      <c r="DQ24" s="841"/>
      <c r="DR24" s="842"/>
      <c r="DS24" s="842"/>
      <c r="DT24" s="842"/>
      <c r="DU24" s="843"/>
      <c r="DV24" s="844"/>
      <c r="DW24" s="845"/>
      <c r="DX24" s="845"/>
      <c r="DY24" s="845"/>
      <c r="DZ24" s="846"/>
      <c r="EA24" s="234"/>
    </row>
    <row r="25" spans="1:131" s="227" customFormat="1" ht="26.25" customHeight="1" thickBot="1" x14ac:dyDescent="0.2">
      <c r="A25" s="809" t="s">
        <v>391</v>
      </c>
      <c r="B25" s="809"/>
      <c r="C25" s="809"/>
      <c r="D25" s="809"/>
      <c r="E25" s="809"/>
      <c r="F25" s="809"/>
      <c r="G25" s="809"/>
      <c r="H25" s="809"/>
      <c r="I25" s="809"/>
      <c r="J25" s="809"/>
      <c r="K25" s="809"/>
      <c r="L25" s="809"/>
      <c r="M25" s="809"/>
      <c r="N25" s="809"/>
      <c r="O25" s="809"/>
      <c r="P25" s="809"/>
      <c r="Q25" s="809"/>
      <c r="R25" s="809"/>
      <c r="S25" s="809"/>
      <c r="T25" s="809"/>
      <c r="U25" s="809"/>
      <c r="V25" s="809"/>
      <c r="W25" s="809"/>
      <c r="X25" s="809"/>
      <c r="Y25" s="809"/>
      <c r="Z25" s="809"/>
      <c r="AA25" s="809"/>
      <c r="AB25" s="809"/>
      <c r="AC25" s="809"/>
      <c r="AD25" s="809"/>
      <c r="AE25" s="809"/>
      <c r="AF25" s="809"/>
      <c r="AG25" s="809"/>
      <c r="AH25" s="809"/>
      <c r="AI25" s="809"/>
      <c r="AJ25" s="809"/>
      <c r="AK25" s="809"/>
      <c r="AL25" s="809"/>
      <c r="AM25" s="809"/>
      <c r="AN25" s="809"/>
      <c r="AO25" s="809"/>
      <c r="AP25" s="809"/>
      <c r="AQ25" s="809"/>
      <c r="AR25" s="809"/>
      <c r="AS25" s="809"/>
      <c r="AT25" s="809"/>
      <c r="AU25" s="809"/>
      <c r="AV25" s="809"/>
      <c r="AW25" s="809"/>
      <c r="AX25" s="809"/>
      <c r="AY25" s="809"/>
      <c r="AZ25" s="809"/>
      <c r="BA25" s="809"/>
      <c r="BB25" s="809"/>
      <c r="BC25" s="809"/>
      <c r="BD25" s="809"/>
      <c r="BE25" s="809"/>
      <c r="BF25" s="809"/>
      <c r="BG25" s="809"/>
      <c r="BH25" s="809"/>
      <c r="BI25" s="809"/>
      <c r="BJ25" s="232"/>
      <c r="BK25" s="232"/>
      <c r="BL25" s="232"/>
      <c r="BM25" s="232"/>
      <c r="BN25" s="232"/>
      <c r="BO25" s="245"/>
      <c r="BP25" s="245"/>
      <c r="BQ25" s="242">
        <v>19</v>
      </c>
      <c r="BR25" s="243"/>
      <c r="BS25" s="828"/>
      <c r="BT25" s="829"/>
      <c r="BU25" s="829"/>
      <c r="BV25" s="829"/>
      <c r="BW25" s="829"/>
      <c r="BX25" s="829"/>
      <c r="BY25" s="829"/>
      <c r="BZ25" s="829"/>
      <c r="CA25" s="829"/>
      <c r="CB25" s="829"/>
      <c r="CC25" s="829"/>
      <c r="CD25" s="829"/>
      <c r="CE25" s="829"/>
      <c r="CF25" s="829"/>
      <c r="CG25" s="830"/>
      <c r="CH25" s="841"/>
      <c r="CI25" s="842"/>
      <c r="CJ25" s="842"/>
      <c r="CK25" s="842"/>
      <c r="CL25" s="843"/>
      <c r="CM25" s="841"/>
      <c r="CN25" s="842"/>
      <c r="CO25" s="842"/>
      <c r="CP25" s="842"/>
      <c r="CQ25" s="843"/>
      <c r="CR25" s="841"/>
      <c r="CS25" s="842"/>
      <c r="CT25" s="842"/>
      <c r="CU25" s="842"/>
      <c r="CV25" s="843"/>
      <c r="CW25" s="841"/>
      <c r="CX25" s="842"/>
      <c r="CY25" s="842"/>
      <c r="CZ25" s="842"/>
      <c r="DA25" s="843"/>
      <c r="DB25" s="841"/>
      <c r="DC25" s="842"/>
      <c r="DD25" s="842"/>
      <c r="DE25" s="842"/>
      <c r="DF25" s="843"/>
      <c r="DG25" s="841"/>
      <c r="DH25" s="842"/>
      <c r="DI25" s="842"/>
      <c r="DJ25" s="842"/>
      <c r="DK25" s="843"/>
      <c r="DL25" s="841"/>
      <c r="DM25" s="842"/>
      <c r="DN25" s="842"/>
      <c r="DO25" s="842"/>
      <c r="DP25" s="843"/>
      <c r="DQ25" s="841"/>
      <c r="DR25" s="842"/>
      <c r="DS25" s="842"/>
      <c r="DT25" s="842"/>
      <c r="DU25" s="843"/>
      <c r="DV25" s="844"/>
      <c r="DW25" s="845"/>
      <c r="DX25" s="845"/>
      <c r="DY25" s="845"/>
      <c r="DZ25" s="846"/>
      <c r="EA25" s="226"/>
    </row>
    <row r="26" spans="1:131" s="227" customFormat="1" ht="26.25" customHeight="1" x14ac:dyDescent="0.15">
      <c r="A26" s="800" t="s">
        <v>366</v>
      </c>
      <c r="B26" s="801"/>
      <c r="C26" s="801"/>
      <c r="D26" s="801"/>
      <c r="E26" s="801"/>
      <c r="F26" s="801"/>
      <c r="G26" s="801"/>
      <c r="H26" s="801"/>
      <c r="I26" s="801"/>
      <c r="J26" s="801"/>
      <c r="K26" s="801"/>
      <c r="L26" s="801"/>
      <c r="M26" s="801"/>
      <c r="N26" s="801"/>
      <c r="O26" s="801"/>
      <c r="P26" s="802"/>
      <c r="Q26" s="777" t="s">
        <v>392</v>
      </c>
      <c r="R26" s="778"/>
      <c r="S26" s="778"/>
      <c r="T26" s="778"/>
      <c r="U26" s="779"/>
      <c r="V26" s="777" t="s">
        <v>393</v>
      </c>
      <c r="W26" s="778"/>
      <c r="X26" s="778"/>
      <c r="Y26" s="778"/>
      <c r="Z26" s="779"/>
      <c r="AA26" s="777" t="s">
        <v>394</v>
      </c>
      <c r="AB26" s="778"/>
      <c r="AC26" s="778"/>
      <c r="AD26" s="778"/>
      <c r="AE26" s="778"/>
      <c r="AF26" s="872" t="s">
        <v>395</v>
      </c>
      <c r="AG26" s="873"/>
      <c r="AH26" s="873"/>
      <c r="AI26" s="873"/>
      <c r="AJ26" s="874"/>
      <c r="AK26" s="778" t="s">
        <v>396</v>
      </c>
      <c r="AL26" s="778"/>
      <c r="AM26" s="778"/>
      <c r="AN26" s="778"/>
      <c r="AO26" s="779"/>
      <c r="AP26" s="777" t="s">
        <v>397</v>
      </c>
      <c r="AQ26" s="778"/>
      <c r="AR26" s="778"/>
      <c r="AS26" s="778"/>
      <c r="AT26" s="779"/>
      <c r="AU26" s="777" t="s">
        <v>398</v>
      </c>
      <c r="AV26" s="778"/>
      <c r="AW26" s="778"/>
      <c r="AX26" s="778"/>
      <c r="AY26" s="779"/>
      <c r="AZ26" s="777" t="s">
        <v>399</v>
      </c>
      <c r="BA26" s="778"/>
      <c r="BB26" s="778"/>
      <c r="BC26" s="778"/>
      <c r="BD26" s="779"/>
      <c r="BE26" s="777" t="s">
        <v>373</v>
      </c>
      <c r="BF26" s="778"/>
      <c r="BG26" s="778"/>
      <c r="BH26" s="778"/>
      <c r="BI26" s="789"/>
      <c r="BJ26" s="232"/>
      <c r="BK26" s="232"/>
      <c r="BL26" s="232"/>
      <c r="BM26" s="232"/>
      <c r="BN26" s="232"/>
      <c r="BO26" s="245"/>
      <c r="BP26" s="245"/>
      <c r="BQ26" s="242">
        <v>20</v>
      </c>
      <c r="BR26" s="243"/>
      <c r="BS26" s="828"/>
      <c r="BT26" s="829"/>
      <c r="BU26" s="829"/>
      <c r="BV26" s="829"/>
      <c r="BW26" s="829"/>
      <c r="BX26" s="829"/>
      <c r="BY26" s="829"/>
      <c r="BZ26" s="829"/>
      <c r="CA26" s="829"/>
      <c r="CB26" s="829"/>
      <c r="CC26" s="829"/>
      <c r="CD26" s="829"/>
      <c r="CE26" s="829"/>
      <c r="CF26" s="829"/>
      <c r="CG26" s="830"/>
      <c r="CH26" s="841"/>
      <c r="CI26" s="842"/>
      <c r="CJ26" s="842"/>
      <c r="CK26" s="842"/>
      <c r="CL26" s="843"/>
      <c r="CM26" s="841"/>
      <c r="CN26" s="842"/>
      <c r="CO26" s="842"/>
      <c r="CP26" s="842"/>
      <c r="CQ26" s="843"/>
      <c r="CR26" s="841"/>
      <c r="CS26" s="842"/>
      <c r="CT26" s="842"/>
      <c r="CU26" s="842"/>
      <c r="CV26" s="843"/>
      <c r="CW26" s="841"/>
      <c r="CX26" s="842"/>
      <c r="CY26" s="842"/>
      <c r="CZ26" s="842"/>
      <c r="DA26" s="843"/>
      <c r="DB26" s="841"/>
      <c r="DC26" s="842"/>
      <c r="DD26" s="842"/>
      <c r="DE26" s="842"/>
      <c r="DF26" s="843"/>
      <c r="DG26" s="841"/>
      <c r="DH26" s="842"/>
      <c r="DI26" s="842"/>
      <c r="DJ26" s="842"/>
      <c r="DK26" s="843"/>
      <c r="DL26" s="841"/>
      <c r="DM26" s="842"/>
      <c r="DN26" s="842"/>
      <c r="DO26" s="842"/>
      <c r="DP26" s="843"/>
      <c r="DQ26" s="841"/>
      <c r="DR26" s="842"/>
      <c r="DS26" s="842"/>
      <c r="DT26" s="842"/>
      <c r="DU26" s="843"/>
      <c r="DV26" s="844"/>
      <c r="DW26" s="845"/>
      <c r="DX26" s="845"/>
      <c r="DY26" s="845"/>
      <c r="DZ26" s="846"/>
      <c r="EA26" s="226"/>
    </row>
    <row r="27" spans="1:131" s="227" customFormat="1" ht="26.25" customHeight="1" thickBot="1" x14ac:dyDescent="0.2">
      <c r="A27" s="803"/>
      <c r="B27" s="804"/>
      <c r="C27" s="804"/>
      <c r="D27" s="804"/>
      <c r="E27" s="804"/>
      <c r="F27" s="804"/>
      <c r="G27" s="804"/>
      <c r="H27" s="804"/>
      <c r="I27" s="804"/>
      <c r="J27" s="804"/>
      <c r="K27" s="804"/>
      <c r="L27" s="804"/>
      <c r="M27" s="804"/>
      <c r="N27" s="804"/>
      <c r="O27" s="804"/>
      <c r="P27" s="805"/>
      <c r="Q27" s="780"/>
      <c r="R27" s="781"/>
      <c r="S27" s="781"/>
      <c r="T27" s="781"/>
      <c r="U27" s="782"/>
      <c r="V27" s="780"/>
      <c r="W27" s="781"/>
      <c r="X27" s="781"/>
      <c r="Y27" s="781"/>
      <c r="Z27" s="782"/>
      <c r="AA27" s="780"/>
      <c r="AB27" s="781"/>
      <c r="AC27" s="781"/>
      <c r="AD27" s="781"/>
      <c r="AE27" s="781"/>
      <c r="AF27" s="875"/>
      <c r="AG27" s="876"/>
      <c r="AH27" s="876"/>
      <c r="AI27" s="876"/>
      <c r="AJ27" s="877"/>
      <c r="AK27" s="781"/>
      <c r="AL27" s="781"/>
      <c r="AM27" s="781"/>
      <c r="AN27" s="781"/>
      <c r="AO27" s="782"/>
      <c r="AP27" s="780"/>
      <c r="AQ27" s="781"/>
      <c r="AR27" s="781"/>
      <c r="AS27" s="781"/>
      <c r="AT27" s="782"/>
      <c r="AU27" s="780"/>
      <c r="AV27" s="781"/>
      <c r="AW27" s="781"/>
      <c r="AX27" s="781"/>
      <c r="AY27" s="782"/>
      <c r="AZ27" s="780"/>
      <c r="BA27" s="781"/>
      <c r="BB27" s="781"/>
      <c r="BC27" s="781"/>
      <c r="BD27" s="782"/>
      <c r="BE27" s="780"/>
      <c r="BF27" s="781"/>
      <c r="BG27" s="781"/>
      <c r="BH27" s="781"/>
      <c r="BI27" s="790"/>
      <c r="BJ27" s="232"/>
      <c r="BK27" s="232"/>
      <c r="BL27" s="232"/>
      <c r="BM27" s="232"/>
      <c r="BN27" s="232"/>
      <c r="BO27" s="245"/>
      <c r="BP27" s="245"/>
      <c r="BQ27" s="242">
        <v>21</v>
      </c>
      <c r="BR27" s="243"/>
      <c r="BS27" s="828"/>
      <c r="BT27" s="829"/>
      <c r="BU27" s="829"/>
      <c r="BV27" s="829"/>
      <c r="BW27" s="829"/>
      <c r="BX27" s="829"/>
      <c r="BY27" s="829"/>
      <c r="BZ27" s="829"/>
      <c r="CA27" s="829"/>
      <c r="CB27" s="829"/>
      <c r="CC27" s="829"/>
      <c r="CD27" s="829"/>
      <c r="CE27" s="829"/>
      <c r="CF27" s="829"/>
      <c r="CG27" s="830"/>
      <c r="CH27" s="841"/>
      <c r="CI27" s="842"/>
      <c r="CJ27" s="842"/>
      <c r="CK27" s="842"/>
      <c r="CL27" s="843"/>
      <c r="CM27" s="841"/>
      <c r="CN27" s="842"/>
      <c r="CO27" s="842"/>
      <c r="CP27" s="842"/>
      <c r="CQ27" s="843"/>
      <c r="CR27" s="841"/>
      <c r="CS27" s="842"/>
      <c r="CT27" s="842"/>
      <c r="CU27" s="842"/>
      <c r="CV27" s="843"/>
      <c r="CW27" s="841"/>
      <c r="CX27" s="842"/>
      <c r="CY27" s="842"/>
      <c r="CZ27" s="842"/>
      <c r="DA27" s="843"/>
      <c r="DB27" s="841"/>
      <c r="DC27" s="842"/>
      <c r="DD27" s="842"/>
      <c r="DE27" s="842"/>
      <c r="DF27" s="843"/>
      <c r="DG27" s="841"/>
      <c r="DH27" s="842"/>
      <c r="DI27" s="842"/>
      <c r="DJ27" s="842"/>
      <c r="DK27" s="843"/>
      <c r="DL27" s="841"/>
      <c r="DM27" s="842"/>
      <c r="DN27" s="842"/>
      <c r="DO27" s="842"/>
      <c r="DP27" s="843"/>
      <c r="DQ27" s="841"/>
      <c r="DR27" s="842"/>
      <c r="DS27" s="842"/>
      <c r="DT27" s="842"/>
      <c r="DU27" s="843"/>
      <c r="DV27" s="844"/>
      <c r="DW27" s="845"/>
      <c r="DX27" s="845"/>
      <c r="DY27" s="845"/>
      <c r="DZ27" s="846"/>
      <c r="EA27" s="226"/>
    </row>
    <row r="28" spans="1:131" s="227" customFormat="1" ht="26.25" customHeight="1" thickTop="1" x14ac:dyDescent="0.15">
      <c r="A28" s="246">
        <v>1</v>
      </c>
      <c r="B28" s="791" t="s">
        <v>400</v>
      </c>
      <c r="C28" s="792"/>
      <c r="D28" s="792"/>
      <c r="E28" s="792"/>
      <c r="F28" s="792"/>
      <c r="G28" s="792"/>
      <c r="H28" s="792"/>
      <c r="I28" s="792"/>
      <c r="J28" s="792"/>
      <c r="K28" s="792"/>
      <c r="L28" s="792"/>
      <c r="M28" s="792"/>
      <c r="N28" s="792"/>
      <c r="O28" s="792"/>
      <c r="P28" s="793"/>
      <c r="Q28" s="882">
        <v>3101</v>
      </c>
      <c r="R28" s="883"/>
      <c r="S28" s="883"/>
      <c r="T28" s="883"/>
      <c r="U28" s="883"/>
      <c r="V28" s="883">
        <v>3065</v>
      </c>
      <c r="W28" s="883"/>
      <c r="X28" s="883"/>
      <c r="Y28" s="883"/>
      <c r="Z28" s="883"/>
      <c r="AA28" s="883">
        <v>36</v>
      </c>
      <c r="AB28" s="883"/>
      <c r="AC28" s="883"/>
      <c r="AD28" s="883"/>
      <c r="AE28" s="884"/>
      <c r="AF28" s="885">
        <v>36</v>
      </c>
      <c r="AG28" s="883"/>
      <c r="AH28" s="883"/>
      <c r="AI28" s="883"/>
      <c r="AJ28" s="886"/>
      <c r="AK28" s="887">
        <v>266</v>
      </c>
      <c r="AL28" s="878"/>
      <c r="AM28" s="878"/>
      <c r="AN28" s="878"/>
      <c r="AO28" s="878"/>
      <c r="AP28" s="878" t="s">
        <v>532</v>
      </c>
      <c r="AQ28" s="878"/>
      <c r="AR28" s="878"/>
      <c r="AS28" s="878"/>
      <c r="AT28" s="878"/>
      <c r="AU28" s="878" t="s">
        <v>532</v>
      </c>
      <c r="AV28" s="878"/>
      <c r="AW28" s="878"/>
      <c r="AX28" s="878"/>
      <c r="AY28" s="878"/>
      <c r="AZ28" s="879" t="s">
        <v>532</v>
      </c>
      <c r="BA28" s="879"/>
      <c r="BB28" s="879"/>
      <c r="BC28" s="879"/>
      <c r="BD28" s="879"/>
      <c r="BE28" s="880"/>
      <c r="BF28" s="880"/>
      <c r="BG28" s="880"/>
      <c r="BH28" s="880"/>
      <c r="BI28" s="881"/>
      <c r="BJ28" s="232"/>
      <c r="BK28" s="232"/>
      <c r="BL28" s="232"/>
      <c r="BM28" s="232"/>
      <c r="BN28" s="232"/>
      <c r="BO28" s="245"/>
      <c r="BP28" s="245"/>
      <c r="BQ28" s="242">
        <v>22</v>
      </c>
      <c r="BR28" s="243"/>
      <c r="BS28" s="828"/>
      <c r="BT28" s="829"/>
      <c r="BU28" s="829"/>
      <c r="BV28" s="829"/>
      <c r="BW28" s="829"/>
      <c r="BX28" s="829"/>
      <c r="BY28" s="829"/>
      <c r="BZ28" s="829"/>
      <c r="CA28" s="829"/>
      <c r="CB28" s="829"/>
      <c r="CC28" s="829"/>
      <c r="CD28" s="829"/>
      <c r="CE28" s="829"/>
      <c r="CF28" s="829"/>
      <c r="CG28" s="830"/>
      <c r="CH28" s="841"/>
      <c r="CI28" s="842"/>
      <c r="CJ28" s="842"/>
      <c r="CK28" s="842"/>
      <c r="CL28" s="843"/>
      <c r="CM28" s="841"/>
      <c r="CN28" s="842"/>
      <c r="CO28" s="842"/>
      <c r="CP28" s="842"/>
      <c r="CQ28" s="843"/>
      <c r="CR28" s="841"/>
      <c r="CS28" s="842"/>
      <c r="CT28" s="842"/>
      <c r="CU28" s="842"/>
      <c r="CV28" s="843"/>
      <c r="CW28" s="841"/>
      <c r="CX28" s="842"/>
      <c r="CY28" s="842"/>
      <c r="CZ28" s="842"/>
      <c r="DA28" s="843"/>
      <c r="DB28" s="841"/>
      <c r="DC28" s="842"/>
      <c r="DD28" s="842"/>
      <c r="DE28" s="842"/>
      <c r="DF28" s="843"/>
      <c r="DG28" s="841"/>
      <c r="DH28" s="842"/>
      <c r="DI28" s="842"/>
      <c r="DJ28" s="842"/>
      <c r="DK28" s="843"/>
      <c r="DL28" s="841"/>
      <c r="DM28" s="842"/>
      <c r="DN28" s="842"/>
      <c r="DO28" s="842"/>
      <c r="DP28" s="843"/>
      <c r="DQ28" s="841"/>
      <c r="DR28" s="842"/>
      <c r="DS28" s="842"/>
      <c r="DT28" s="842"/>
      <c r="DU28" s="843"/>
      <c r="DV28" s="844"/>
      <c r="DW28" s="845"/>
      <c r="DX28" s="845"/>
      <c r="DY28" s="845"/>
      <c r="DZ28" s="846"/>
      <c r="EA28" s="226"/>
    </row>
    <row r="29" spans="1:131" s="227" customFormat="1" ht="26.25" customHeight="1" x14ac:dyDescent="0.15">
      <c r="A29" s="246">
        <v>2</v>
      </c>
      <c r="B29" s="815" t="s">
        <v>401</v>
      </c>
      <c r="C29" s="816"/>
      <c r="D29" s="816"/>
      <c r="E29" s="816"/>
      <c r="F29" s="816"/>
      <c r="G29" s="816"/>
      <c r="H29" s="816"/>
      <c r="I29" s="816"/>
      <c r="J29" s="816"/>
      <c r="K29" s="816"/>
      <c r="L29" s="816"/>
      <c r="M29" s="816"/>
      <c r="N29" s="816"/>
      <c r="O29" s="816"/>
      <c r="P29" s="817"/>
      <c r="Q29" s="818">
        <v>341</v>
      </c>
      <c r="R29" s="819"/>
      <c r="S29" s="819"/>
      <c r="T29" s="819"/>
      <c r="U29" s="819"/>
      <c r="V29" s="819">
        <v>341</v>
      </c>
      <c r="W29" s="819"/>
      <c r="X29" s="819"/>
      <c r="Y29" s="819"/>
      <c r="Z29" s="819"/>
      <c r="AA29" s="819">
        <v>0</v>
      </c>
      <c r="AB29" s="819"/>
      <c r="AC29" s="819"/>
      <c r="AD29" s="819"/>
      <c r="AE29" s="820"/>
      <c r="AF29" s="821">
        <v>0</v>
      </c>
      <c r="AG29" s="822"/>
      <c r="AH29" s="822"/>
      <c r="AI29" s="822"/>
      <c r="AJ29" s="823"/>
      <c r="AK29" s="890">
        <v>96</v>
      </c>
      <c r="AL29" s="891"/>
      <c r="AM29" s="891"/>
      <c r="AN29" s="891"/>
      <c r="AO29" s="891"/>
      <c r="AP29" s="891">
        <v>286</v>
      </c>
      <c r="AQ29" s="891"/>
      <c r="AR29" s="891"/>
      <c r="AS29" s="891"/>
      <c r="AT29" s="891"/>
      <c r="AU29" s="891">
        <v>50</v>
      </c>
      <c r="AV29" s="891"/>
      <c r="AW29" s="891"/>
      <c r="AX29" s="891"/>
      <c r="AY29" s="891"/>
      <c r="AZ29" s="892" t="s">
        <v>532</v>
      </c>
      <c r="BA29" s="892"/>
      <c r="BB29" s="892"/>
      <c r="BC29" s="892"/>
      <c r="BD29" s="892"/>
      <c r="BE29" s="888"/>
      <c r="BF29" s="888"/>
      <c r="BG29" s="888"/>
      <c r="BH29" s="888"/>
      <c r="BI29" s="889"/>
      <c r="BJ29" s="232"/>
      <c r="BK29" s="232"/>
      <c r="BL29" s="232"/>
      <c r="BM29" s="232"/>
      <c r="BN29" s="232"/>
      <c r="BO29" s="245"/>
      <c r="BP29" s="245"/>
      <c r="BQ29" s="242">
        <v>23</v>
      </c>
      <c r="BR29" s="243"/>
      <c r="BS29" s="828"/>
      <c r="BT29" s="829"/>
      <c r="BU29" s="829"/>
      <c r="BV29" s="829"/>
      <c r="BW29" s="829"/>
      <c r="BX29" s="829"/>
      <c r="BY29" s="829"/>
      <c r="BZ29" s="829"/>
      <c r="CA29" s="829"/>
      <c r="CB29" s="829"/>
      <c r="CC29" s="829"/>
      <c r="CD29" s="829"/>
      <c r="CE29" s="829"/>
      <c r="CF29" s="829"/>
      <c r="CG29" s="830"/>
      <c r="CH29" s="841"/>
      <c r="CI29" s="842"/>
      <c r="CJ29" s="842"/>
      <c r="CK29" s="842"/>
      <c r="CL29" s="843"/>
      <c r="CM29" s="841"/>
      <c r="CN29" s="842"/>
      <c r="CO29" s="842"/>
      <c r="CP29" s="842"/>
      <c r="CQ29" s="843"/>
      <c r="CR29" s="841"/>
      <c r="CS29" s="842"/>
      <c r="CT29" s="842"/>
      <c r="CU29" s="842"/>
      <c r="CV29" s="843"/>
      <c r="CW29" s="841"/>
      <c r="CX29" s="842"/>
      <c r="CY29" s="842"/>
      <c r="CZ29" s="842"/>
      <c r="DA29" s="843"/>
      <c r="DB29" s="841"/>
      <c r="DC29" s="842"/>
      <c r="DD29" s="842"/>
      <c r="DE29" s="842"/>
      <c r="DF29" s="843"/>
      <c r="DG29" s="841"/>
      <c r="DH29" s="842"/>
      <c r="DI29" s="842"/>
      <c r="DJ29" s="842"/>
      <c r="DK29" s="843"/>
      <c r="DL29" s="841"/>
      <c r="DM29" s="842"/>
      <c r="DN29" s="842"/>
      <c r="DO29" s="842"/>
      <c r="DP29" s="843"/>
      <c r="DQ29" s="841"/>
      <c r="DR29" s="842"/>
      <c r="DS29" s="842"/>
      <c r="DT29" s="842"/>
      <c r="DU29" s="843"/>
      <c r="DV29" s="844"/>
      <c r="DW29" s="845"/>
      <c r="DX29" s="845"/>
      <c r="DY29" s="845"/>
      <c r="DZ29" s="846"/>
      <c r="EA29" s="226"/>
    </row>
    <row r="30" spans="1:131" s="227" customFormat="1" ht="26.25" customHeight="1" x14ac:dyDescent="0.15">
      <c r="A30" s="246">
        <v>3</v>
      </c>
      <c r="B30" s="815" t="s">
        <v>402</v>
      </c>
      <c r="C30" s="816"/>
      <c r="D30" s="816"/>
      <c r="E30" s="816"/>
      <c r="F30" s="816"/>
      <c r="G30" s="816"/>
      <c r="H30" s="816"/>
      <c r="I30" s="816"/>
      <c r="J30" s="816"/>
      <c r="K30" s="816"/>
      <c r="L30" s="816"/>
      <c r="M30" s="816"/>
      <c r="N30" s="816"/>
      <c r="O30" s="816"/>
      <c r="P30" s="817"/>
      <c r="Q30" s="818">
        <v>119</v>
      </c>
      <c r="R30" s="819"/>
      <c r="S30" s="819"/>
      <c r="T30" s="819"/>
      <c r="U30" s="819"/>
      <c r="V30" s="819">
        <v>111</v>
      </c>
      <c r="W30" s="819"/>
      <c r="X30" s="819"/>
      <c r="Y30" s="819"/>
      <c r="Z30" s="819"/>
      <c r="AA30" s="819">
        <v>8</v>
      </c>
      <c r="AB30" s="819"/>
      <c r="AC30" s="819"/>
      <c r="AD30" s="819"/>
      <c r="AE30" s="820"/>
      <c r="AF30" s="821">
        <v>8</v>
      </c>
      <c r="AG30" s="822"/>
      <c r="AH30" s="822"/>
      <c r="AI30" s="822"/>
      <c r="AJ30" s="823"/>
      <c r="AK30" s="890" t="s">
        <v>532</v>
      </c>
      <c r="AL30" s="891"/>
      <c r="AM30" s="891"/>
      <c r="AN30" s="891"/>
      <c r="AO30" s="891"/>
      <c r="AP30" s="891" t="s">
        <v>532</v>
      </c>
      <c r="AQ30" s="891"/>
      <c r="AR30" s="891"/>
      <c r="AS30" s="891"/>
      <c r="AT30" s="891"/>
      <c r="AU30" s="891" t="s">
        <v>532</v>
      </c>
      <c r="AV30" s="891"/>
      <c r="AW30" s="891"/>
      <c r="AX30" s="891"/>
      <c r="AY30" s="891"/>
      <c r="AZ30" s="892" t="s">
        <v>532</v>
      </c>
      <c r="BA30" s="892"/>
      <c r="BB30" s="892"/>
      <c r="BC30" s="892"/>
      <c r="BD30" s="892"/>
      <c r="BE30" s="888"/>
      <c r="BF30" s="888"/>
      <c r="BG30" s="888"/>
      <c r="BH30" s="888"/>
      <c r="BI30" s="889"/>
      <c r="BJ30" s="232"/>
      <c r="BK30" s="232"/>
      <c r="BL30" s="232"/>
      <c r="BM30" s="232"/>
      <c r="BN30" s="232"/>
      <c r="BO30" s="245"/>
      <c r="BP30" s="245"/>
      <c r="BQ30" s="242">
        <v>24</v>
      </c>
      <c r="BR30" s="243"/>
      <c r="BS30" s="828"/>
      <c r="BT30" s="829"/>
      <c r="BU30" s="829"/>
      <c r="BV30" s="829"/>
      <c r="BW30" s="829"/>
      <c r="BX30" s="829"/>
      <c r="BY30" s="829"/>
      <c r="BZ30" s="829"/>
      <c r="CA30" s="829"/>
      <c r="CB30" s="829"/>
      <c r="CC30" s="829"/>
      <c r="CD30" s="829"/>
      <c r="CE30" s="829"/>
      <c r="CF30" s="829"/>
      <c r="CG30" s="830"/>
      <c r="CH30" s="841"/>
      <c r="CI30" s="842"/>
      <c r="CJ30" s="842"/>
      <c r="CK30" s="842"/>
      <c r="CL30" s="843"/>
      <c r="CM30" s="841"/>
      <c r="CN30" s="842"/>
      <c r="CO30" s="842"/>
      <c r="CP30" s="842"/>
      <c r="CQ30" s="843"/>
      <c r="CR30" s="841"/>
      <c r="CS30" s="842"/>
      <c r="CT30" s="842"/>
      <c r="CU30" s="842"/>
      <c r="CV30" s="843"/>
      <c r="CW30" s="841"/>
      <c r="CX30" s="842"/>
      <c r="CY30" s="842"/>
      <c r="CZ30" s="842"/>
      <c r="DA30" s="843"/>
      <c r="DB30" s="841"/>
      <c r="DC30" s="842"/>
      <c r="DD30" s="842"/>
      <c r="DE30" s="842"/>
      <c r="DF30" s="843"/>
      <c r="DG30" s="841"/>
      <c r="DH30" s="842"/>
      <c r="DI30" s="842"/>
      <c r="DJ30" s="842"/>
      <c r="DK30" s="843"/>
      <c r="DL30" s="841"/>
      <c r="DM30" s="842"/>
      <c r="DN30" s="842"/>
      <c r="DO30" s="842"/>
      <c r="DP30" s="843"/>
      <c r="DQ30" s="841"/>
      <c r="DR30" s="842"/>
      <c r="DS30" s="842"/>
      <c r="DT30" s="842"/>
      <c r="DU30" s="843"/>
      <c r="DV30" s="844"/>
      <c r="DW30" s="845"/>
      <c r="DX30" s="845"/>
      <c r="DY30" s="845"/>
      <c r="DZ30" s="846"/>
      <c r="EA30" s="226"/>
    </row>
    <row r="31" spans="1:131" s="227" customFormat="1" ht="26.25" customHeight="1" x14ac:dyDescent="0.15">
      <c r="A31" s="246">
        <v>4</v>
      </c>
      <c r="B31" s="815" t="s">
        <v>403</v>
      </c>
      <c r="C31" s="816"/>
      <c r="D31" s="816"/>
      <c r="E31" s="816"/>
      <c r="F31" s="816"/>
      <c r="G31" s="816"/>
      <c r="H31" s="816"/>
      <c r="I31" s="816"/>
      <c r="J31" s="816"/>
      <c r="K31" s="816"/>
      <c r="L31" s="816"/>
      <c r="M31" s="816"/>
      <c r="N31" s="816"/>
      <c r="O31" s="816"/>
      <c r="P31" s="817"/>
      <c r="Q31" s="818">
        <v>10</v>
      </c>
      <c r="R31" s="819"/>
      <c r="S31" s="819"/>
      <c r="T31" s="819"/>
      <c r="U31" s="819"/>
      <c r="V31" s="819">
        <v>10</v>
      </c>
      <c r="W31" s="819"/>
      <c r="X31" s="819"/>
      <c r="Y31" s="819"/>
      <c r="Z31" s="819"/>
      <c r="AA31" s="819">
        <v>0</v>
      </c>
      <c r="AB31" s="819"/>
      <c r="AC31" s="819"/>
      <c r="AD31" s="819"/>
      <c r="AE31" s="820"/>
      <c r="AF31" s="821">
        <v>0</v>
      </c>
      <c r="AG31" s="822"/>
      <c r="AH31" s="822"/>
      <c r="AI31" s="822"/>
      <c r="AJ31" s="823"/>
      <c r="AK31" s="890">
        <v>8</v>
      </c>
      <c r="AL31" s="891"/>
      <c r="AM31" s="891"/>
      <c r="AN31" s="891"/>
      <c r="AO31" s="891"/>
      <c r="AP31" s="891" t="s">
        <v>532</v>
      </c>
      <c r="AQ31" s="891"/>
      <c r="AR31" s="891"/>
      <c r="AS31" s="891"/>
      <c r="AT31" s="891"/>
      <c r="AU31" s="891" t="s">
        <v>532</v>
      </c>
      <c r="AV31" s="891"/>
      <c r="AW31" s="891"/>
      <c r="AX31" s="891"/>
      <c r="AY31" s="891"/>
      <c r="AZ31" s="892" t="s">
        <v>532</v>
      </c>
      <c r="BA31" s="892"/>
      <c r="BB31" s="892"/>
      <c r="BC31" s="892"/>
      <c r="BD31" s="892"/>
      <c r="BE31" s="888"/>
      <c r="BF31" s="888"/>
      <c r="BG31" s="888"/>
      <c r="BH31" s="888"/>
      <c r="BI31" s="889"/>
      <c r="BJ31" s="232"/>
      <c r="BK31" s="232"/>
      <c r="BL31" s="232"/>
      <c r="BM31" s="232"/>
      <c r="BN31" s="232"/>
      <c r="BO31" s="245"/>
      <c r="BP31" s="245"/>
      <c r="BQ31" s="242">
        <v>25</v>
      </c>
      <c r="BR31" s="243"/>
      <c r="BS31" s="828"/>
      <c r="BT31" s="829"/>
      <c r="BU31" s="829"/>
      <c r="BV31" s="829"/>
      <c r="BW31" s="829"/>
      <c r="BX31" s="829"/>
      <c r="BY31" s="829"/>
      <c r="BZ31" s="829"/>
      <c r="CA31" s="829"/>
      <c r="CB31" s="829"/>
      <c r="CC31" s="829"/>
      <c r="CD31" s="829"/>
      <c r="CE31" s="829"/>
      <c r="CF31" s="829"/>
      <c r="CG31" s="830"/>
      <c r="CH31" s="841"/>
      <c r="CI31" s="842"/>
      <c r="CJ31" s="842"/>
      <c r="CK31" s="842"/>
      <c r="CL31" s="843"/>
      <c r="CM31" s="841"/>
      <c r="CN31" s="842"/>
      <c r="CO31" s="842"/>
      <c r="CP31" s="842"/>
      <c r="CQ31" s="843"/>
      <c r="CR31" s="841"/>
      <c r="CS31" s="842"/>
      <c r="CT31" s="842"/>
      <c r="CU31" s="842"/>
      <c r="CV31" s="843"/>
      <c r="CW31" s="841"/>
      <c r="CX31" s="842"/>
      <c r="CY31" s="842"/>
      <c r="CZ31" s="842"/>
      <c r="DA31" s="843"/>
      <c r="DB31" s="841"/>
      <c r="DC31" s="842"/>
      <c r="DD31" s="842"/>
      <c r="DE31" s="842"/>
      <c r="DF31" s="843"/>
      <c r="DG31" s="841"/>
      <c r="DH31" s="842"/>
      <c r="DI31" s="842"/>
      <c r="DJ31" s="842"/>
      <c r="DK31" s="843"/>
      <c r="DL31" s="841"/>
      <c r="DM31" s="842"/>
      <c r="DN31" s="842"/>
      <c r="DO31" s="842"/>
      <c r="DP31" s="843"/>
      <c r="DQ31" s="841"/>
      <c r="DR31" s="842"/>
      <c r="DS31" s="842"/>
      <c r="DT31" s="842"/>
      <c r="DU31" s="843"/>
      <c r="DV31" s="844"/>
      <c r="DW31" s="845"/>
      <c r="DX31" s="845"/>
      <c r="DY31" s="845"/>
      <c r="DZ31" s="846"/>
      <c r="EA31" s="226"/>
    </row>
    <row r="32" spans="1:131" s="227" customFormat="1" ht="26.25" customHeight="1" x14ac:dyDescent="0.15">
      <c r="A32" s="246">
        <v>5</v>
      </c>
      <c r="B32" s="815" t="s">
        <v>404</v>
      </c>
      <c r="C32" s="816"/>
      <c r="D32" s="816"/>
      <c r="E32" s="816"/>
      <c r="F32" s="816"/>
      <c r="G32" s="816"/>
      <c r="H32" s="816"/>
      <c r="I32" s="816"/>
      <c r="J32" s="816"/>
      <c r="K32" s="816"/>
      <c r="L32" s="816"/>
      <c r="M32" s="816"/>
      <c r="N32" s="816"/>
      <c r="O32" s="816"/>
      <c r="P32" s="817"/>
      <c r="Q32" s="818">
        <v>321</v>
      </c>
      <c r="R32" s="819"/>
      <c r="S32" s="819"/>
      <c r="T32" s="819"/>
      <c r="U32" s="819"/>
      <c r="V32" s="819">
        <v>319</v>
      </c>
      <c r="W32" s="819"/>
      <c r="X32" s="819"/>
      <c r="Y32" s="819"/>
      <c r="Z32" s="819"/>
      <c r="AA32" s="819">
        <v>2</v>
      </c>
      <c r="AB32" s="819"/>
      <c r="AC32" s="819"/>
      <c r="AD32" s="819"/>
      <c r="AE32" s="820"/>
      <c r="AF32" s="821">
        <v>2</v>
      </c>
      <c r="AG32" s="822"/>
      <c r="AH32" s="822"/>
      <c r="AI32" s="822"/>
      <c r="AJ32" s="823"/>
      <c r="AK32" s="890">
        <v>128</v>
      </c>
      <c r="AL32" s="891"/>
      <c r="AM32" s="891"/>
      <c r="AN32" s="891"/>
      <c r="AO32" s="891"/>
      <c r="AP32" s="891" t="s">
        <v>532</v>
      </c>
      <c r="AQ32" s="891"/>
      <c r="AR32" s="891"/>
      <c r="AS32" s="891"/>
      <c r="AT32" s="891"/>
      <c r="AU32" s="891" t="s">
        <v>532</v>
      </c>
      <c r="AV32" s="891"/>
      <c r="AW32" s="891"/>
      <c r="AX32" s="891"/>
      <c r="AY32" s="891"/>
      <c r="AZ32" s="892" t="s">
        <v>532</v>
      </c>
      <c r="BA32" s="892"/>
      <c r="BB32" s="892"/>
      <c r="BC32" s="892"/>
      <c r="BD32" s="892"/>
      <c r="BE32" s="888"/>
      <c r="BF32" s="888"/>
      <c r="BG32" s="888"/>
      <c r="BH32" s="888"/>
      <c r="BI32" s="889"/>
      <c r="BJ32" s="232"/>
      <c r="BK32" s="232"/>
      <c r="BL32" s="232"/>
      <c r="BM32" s="232"/>
      <c r="BN32" s="232"/>
      <c r="BO32" s="245"/>
      <c r="BP32" s="245"/>
      <c r="BQ32" s="242">
        <v>26</v>
      </c>
      <c r="BR32" s="243"/>
      <c r="BS32" s="828"/>
      <c r="BT32" s="829"/>
      <c r="BU32" s="829"/>
      <c r="BV32" s="829"/>
      <c r="BW32" s="829"/>
      <c r="BX32" s="829"/>
      <c r="BY32" s="829"/>
      <c r="BZ32" s="829"/>
      <c r="CA32" s="829"/>
      <c r="CB32" s="829"/>
      <c r="CC32" s="829"/>
      <c r="CD32" s="829"/>
      <c r="CE32" s="829"/>
      <c r="CF32" s="829"/>
      <c r="CG32" s="830"/>
      <c r="CH32" s="841"/>
      <c r="CI32" s="842"/>
      <c r="CJ32" s="842"/>
      <c r="CK32" s="842"/>
      <c r="CL32" s="843"/>
      <c r="CM32" s="841"/>
      <c r="CN32" s="842"/>
      <c r="CO32" s="842"/>
      <c r="CP32" s="842"/>
      <c r="CQ32" s="843"/>
      <c r="CR32" s="841"/>
      <c r="CS32" s="842"/>
      <c r="CT32" s="842"/>
      <c r="CU32" s="842"/>
      <c r="CV32" s="843"/>
      <c r="CW32" s="841"/>
      <c r="CX32" s="842"/>
      <c r="CY32" s="842"/>
      <c r="CZ32" s="842"/>
      <c r="DA32" s="843"/>
      <c r="DB32" s="841"/>
      <c r="DC32" s="842"/>
      <c r="DD32" s="842"/>
      <c r="DE32" s="842"/>
      <c r="DF32" s="843"/>
      <c r="DG32" s="841"/>
      <c r="DH32" s="842"/>
      <c r="DI32" s="842"/>
      <c r="DJ32" s="842"/>
      <c r="DK32" s="843"/>
      <c r="DL32" s="841"/>
      <c r="DM32" s="842"/>
      <c r="DN32" s="842"/>
      <c r="DO32" s="842"/>
      <c r="DP32" s="843"/>
      <c r="DQ32" s="841"/>
      <c r="DR32" s="842"/>
      <c r="DS32" s="842"/>
      <c r="DT32" s="842"/>
      <c r="DU32" s="843"/>
      <c r="DV32" s="844"/>
      <c r="DW32" s="845"/>
      <c r="DX32" s="845"/>
      <c r="DY32" s="845"/>
      <c r="DZ32" s="846"/>
      <c r="EA32" s="226"/>
    </row>
    <row r="33" spans="1:131" s="227" customFormat="1" ht="26.25" customHeight="1" x14ac:dyDescent="0.15">
      <c r="A33" s="246">
        <v>6</v>
      </c>
      <c r="B33" s="815" t="s">
        <v>405</v>
      </c>
      <c r="C33" s="816"/>
      <c r="D33" s="816"/>
      <c r="E33" s="816"/>
      <c r="F33" s="816"/>
      <c r="G33" s="816"/>
      <c r="H33" s="816"/>
      <c r="I33" s="816"/>
      <c r="J33" s="816"/>
      <c r="K33" s="816"/>
      <c r="L33" s="816"/>
      <c r="M33" s="816"/>
      <c r="N33" s="816"/>
      <c r="O33" s="816"/>
      <c r="P33" s="817"/>
      <c r="Q33" s="818">
        <v>2688</v>
      </c>
      <c r="R33" s="819"/>
      <c r="S33" s="819"/>
      <c r="T33" s="819"/>
      <c r="U33" s="819"/>
      <c r="V33" s="819">
        <v>2673</v>
      </c>
      <c r="W33" s="819"/>
      <c r="X33" s="819"/>
      <c r="Y33" s="819"/>
      <c r="Z33" s="819"/>
      <c r="AA33" s="819">
        <v>15</v>
      </c>
      <c r="AB33" s="819"/>
      <c r="AC33" s="819"/>
      <c r="AD33" s="819"/>
      <c r="AE33" s="820"/>
      <c r="AF33" s="821">
        <v>15</v>
      </c>
      <c r="AG33" s="822"/>
      <c r="AH33" s="822"/>
      <c r="AI33" s="822"/>
      <c r="AJ33" s="823"/>
      <c r="AK33" s="890">
        <v>392</v>
      </c>
      <c r="AL33" s="891"/>
      <c r="AM33" s="891"/>
      <c r="AN33" s="891"/>
      <c r="AO33" s="891"/>
      <c r="AP33" s="891" t="s">
        <v>532</v>
      </c>
      <c r="AQ33" s="891"/>
      <c r="AR33" s="891"/>
      <c r="AS33" s="891"/>
      <c r="AT33" s="891"/>
      <c r="AU33" s="891" t="s">
        <v>532</v>
      </c>
      <c r="AV33" s="891"/>
      <c r="AW33" s="891"/>
      <c r="AX33" s="891"/>
      <c r="AY33" s="891"/>
      <c r="AZ33" s="892" t="s">
        <v>532</v>
      </c>
      <c r="BA33" s="892"/>
      <c r="BB33" s="892"/>
      <c r="BC33" s="892"/>
      <c r="BD33" s="892"/>
      <c r="BE33" s="888"/>
      <c r="BF33" s="888"/>
      <c r="BG33" s="888"/>
      <c r="BH33" s="888"/>
      <c r="BI33" s="889"/>
      <c r="BJ33" s="232"/>
      <c r="BK33" s="232"/>
      <c r="BL33" s="232"/>
      <c r="BM33" s="232"/>
      <c r="BN33" s="232"/>
      <c r="BO33" s="245"/>
      <c r="BP33" s="245"/>
      <c r="BQ33" s="242">
        <v>27</v>
      </c>
      <c r="BR33" s="243"/>
      <c r="BS33" s="828"/>
      <c r="BT33" s="829"/>
      <c r="BU33" s="829"/>
      <c r="BV33" s="829"/>
      <c r="BW33" s="829"/>
      <c r="BX33" s="829"/>
      <c r="BY33" s="829"/>
      <c r="BZ33" s="829"/>
      <c r="CA33" s="829"/>
      <c r="CB33" s="829"/>
      <c r="CC33" s="829"/>
      <c r="CD33" s="829"/>
      <c r="CE33" s="829"/>
      <c r="CF33" s="829"/>
      <c r="CG33" s="830"/>
      <c r="CH33" s="841"/>
      <c r="CI33" s="842"/>
      <c r="CJ33" s="842"/>
      <c r="CK33" s="842"/>
      <c r="CL33" s="843"/>
      <c r="CM33" s="841"/>
      <c r="CN33" s="842"/>
      <c r="CO33" s="842"/>
      <c r="CP33" s="842"/>
      <c r="CQ33" s="843"/>
      <c r="CR33" s="841"/>
      <c r="CS33" s="842"/>
      <c r="CT33" s="842"/>
      <c r="CU33" s="842"/>
      <c r="CV33" s="843"/>
      <c r="CW33" s="841"/>
      <c r="CX33" s="842"/>
      <c r="CY33" s="842"/>
      <c r="CZ33" s="842"/>
      <c r="DA33" s="843"/>
      <c r="DB33" s="841"/>
      <c r="DC33" s="842"/>
      <c r="DD33" s="842"/>
      <c r="DE33" s="842"/>
      <c r="DF33" s="843"/>
      <c r="DG33" s="841"/>
      <c r="DH33" s="842"/>
      <c r="DI33" s="842"/>
      <c r="DJ33" s="842"/>
      <c r="DK33" s="843"/>
      <c r="DL33" s="841"/>
      <c r="DM33" s="842"/>
      <c r="DN33" s="842"/>
      <c r="DO33" s="842"/>
      <c r="DP33" s="843"/>
      <c r="DQ33" s="841"/>
      <c r="DR33" s="842"/>
      <c r="DS33" s="842"/>
      <c r="DT33" s="842"/>
      <c r="DU33" s="843"/>
      <c r="DV33" s="844"/>
      <c r="DW33" s="845"/>
      <c r="DX33" s="845"/>
      <c r="DY33" s="845"/>
      <c r="DZ33" s="846"/>
      <c r="EA33" s="226"/>
    </row>
    <row r="34" spans="1:131" s="227" customFormat="1" ht="26.25" customHeight="1" x14ac:dyDescent="0.15">
      <c r="A34" s="246">
        <v>7</v>
      </c>
      <c r="B34" s="815" t="s">
        <v>406</v>
      </c>
      <c r="C34" s="816"/>
      <c r="D34" s="816"/>
      <c r="E34" s="816"/>
      <c r="F34" s="816"/>
      <c r="G34" s="816"/>
      <c r="H34" s="816"/>
      <c r="I34" s="816"/>
      <c r="J34" s="816"/>
      <c r="K34" s="816"/>
      <c r="L34" s="816"/>
      <c r="M34" s="816"/>
      <c r="N34" s="816"/>
      <c r="O34" s="816"/>
      <c r="P34" s="817"/>
      <c r="Q34" s="818">
        <v>119</v>
      </c>
      <c r="R34" s="819"/>
      <c r="S34" s="819"/>
      <c r="T34" s="819"/>
      <c r="U34" s="819"/>
      <c r="V34" s="819">
        <v>114</v>
      </c>
      <c r="W34" s="819"/>
      <c r="X34" s="819"/>
      <c r="Y34" s="819"/>
      <c r="Z34" s="819"/>
      <c r="AA34" s="819">
        <v>5</v>
      </c>
      <c r="AB34" s="819"/>
      <c r="AC34" s="819"/>
      <c r="AD34" s="819"/>
      <c r="AE34" s="820"/>
      <c r="AF34" s="821">
        <v>363</v>
      </c>
      <c r="AG34" s="822"/>
      <c r="AH34" s="822"/>
      <c r="AI34" s="822"/>
      <c r="AJ34" s="823"/>
      <c r="AK34" s="890">
        <v>21</v>
      </c>
      <c r="AL34" s="891"/>
      <c r="AM34" s="891"/>
      <c r="AN34" s="891"/>
      <c r="AO34" s="891"/>
      <c r="AP34" s="891">
        <v>1103</v>
      </c>
      <c r="AQ34" s="891"/>
      <c r="AR34" s="891"/>
      <c r="AS34" s="891"/>
      <c r="AT34" s="891"/>
      <c r="AU34" s="891">
        <v>200</v>
      </c>
      <c r="AV34" s="891"/>
      <c r="AW34" s="891"/>
      <c r="AX34" s="891"/>
      <c r="AY34" s="891"/>
      <c r="AZ34" s="892" t="s">
        <v>532</v>
      </c>
      <c r="BA34" s="892"/>
      <c r="BB34" s="892"/>
      <c r="BC34" s="892"/>
      <c r="BD34" s="892"/>
      <c r="BE34" s="888" t="s">
        <v>407</v>
      </c>
      <c r="BF34" s="888"/>
      <c r="BG34" s="888"/>
      <c r="BH34" s="888"/>
      <c r="BI34" s="889"/>
      <c r="BJ34" s="232"/>
      <c r="BK34" s="232"/>
      <c r="BL34" s="232"/>
      <c r="BM34" s="232"/>
      <c r="BN34" s="232"/>
      <c r="BO34" s="245"/>
      <c r="BP34" s="245"/>
      <c r="BQ34" s="242">
        <v>28</v>
      </c>
      <c r="BR34" s="243"/>
      <c r="BS34" s="828"/>
      <c r="BT34" s="829"/>
      <c r="BU34" s="829"/>
      <c r="BV34" s="829"/>
      <c r="BW34" s="829"/>
      <c r="BX34" s="829"/>
      <c r="BY34" s="829"/>
      <c r="BZ34" s="829"/>
      <c r="CA34" s="829"/>
      <c r="CB34" s="829"/>
      <c r="CC34" s="829"/>
      <c r="CD34" s="829"/>
      <c r="CE34" s="829"/>
      <c r="CF34" s="829"/>
      <c r="CG34" s="830"/>
      <c r="CH34" s="841"/>
      <c r="CI34" s="842"/>
      <c r="CJ34" s="842"/>
      <c r="CK34" s="842"/>
      <c r="CL34" s="843"/>
      <c r="CM34" s="841"/>
      <c r="CN34" s="842"/>
      <c r="CO34" s="842"/>
      <c r="CP34" s="842"/>
      <c r="CQ34" s="843"/>
      <c r="CR34" s="841"/>
      <c r="CS34" s="842"/>
      <c r="CT34" s="842"/>
      <c r="CU34" s="842"/>
      <c r="CV34" s="843"/>
      <c r="CW34" s="841"/>
      <c r="CX34" s="842"/>
      <c r="CY34" s="842"/>
      <c r="CZ34" s="842"/>
      <c r="DA34" s="843"/>
      <c r="DB34" s="841"/>
      <c r="DC34" s="842"/>
      <c r="DD34" s="842"/>
      <c r="DE34" s="842"/>
      <c r="DF34" s="843"/>
      <c r="DG34" s="841"/>
      <c r="DH34" s="842"/>
      <c r="DI34" s="842"/>
      <c r="DJ34" s="842"/>
      <c r="DK34" s="843"/>
      <c r="DL34" s="841"/>
      <c r="DM34" s="842"/>
      <c r="DN34" s="842"/>
      <c r="DO34" s="842"/>
      <c r="DP34" s="843"/>
      <c r="DQ34" s="841"/>
      <c r="DR34" s="842"/>
      <c r="DS34" s="842"/>
      <c r="DT34" s="842"/>
      <c r="DU34" s="843"/>
      <c r="DV34" s="844"/>
      <c r="DW34" s="845"/>
      <c r="DX34" s="845"/>
      <c r="DY34" s="845"/>
      <c r="DZ34" s="846"/>
      <c r="EA34" s="226"/>
    </row>
    <row r="35" spans="1:131" s="227" customFormat="1" ht="26.25" customHeight="1" x14ac:dyDescent="0.15">
      <c r="A35" s="246">
        <v>8</v>
      </c>
      <c r="B35" s="815" t="s">
        <v>408</v>
      </c>
      <c r="C35" s="816"/>
      <c r="D35" s="816"/>
      <c r="E35" s="816"/>
      <c r="F35" s="816"/>
      <c r="G35" s="816"/>
      <c r="H35" s="816"/>
      <c r="I35" s="816"/>
      <c r="J35" s="816"/>
      <c r="K35" s="816"/>
      <c r="L35" s="816"/>
      <c r="M35" s="816"/>
      <c r="N35" s="816"/>
      <c r="O35" s="816"/>
      <c r="P35" s="817"/>
      <c r="Q35" s="818">
        <v>514</v>
      </c>
      <c r="R35" s="819"/>
      <c r="S35" s="819"/>
      <c r="T35" s="819"/>
      <c r="U35" s="819"/>
      <c r="V35" s="819">
        <v>514</v>
      </c>
      <c r="W35" s="819"/>
      <c r="X35" s="819"/>
      <c r="Y35" s="819"/>
      <c r="Z35" s="819"/>
      <c r="AA35" s="819" t="s">
        <v>532</v>
      </c>
      <c r="AB35" s="819"/>
      <c r="AC35" s="819"/>
      <c r="AD35" s="819"/>
      <c r="AE35" s="820"/>
      <c r="AF35" s="821" t="s">
        <v>409</v>
      </c>
      <c r="AG35" s="822"/>
      <c r="AH35" s="822"/>
      <c r="AI35" s="822"/>
      <c r="AJ35" s="823"/>
      <c r="AK35" s="890">
        <v>212</v>
      </c>
      <c r="AL35" s="891"/>
      <c r="AM35" s="891"/>
      <c r="AN35" s="891"/>
      <c r="AO35" s="891"/>
      <c r="AP35" s="891">
        <v>3543</v>
      </c>
      <c r="AQ35" s="891"/>
      <c r="AR35" s="891"/>
      <c r="AS35" s="891"/>
      <c r="AT35" s="891"/>
      <c r="AU35" s="891">
        <v>2179</v>
      </c>
      <c r="AV35" s="891"/>
      <c r="AW35" s="891"/>
      <c r="AX35" s="891"/>
      <c r="AY35" s="891"/>
      <c r="AZ35" s="892" t="s">
        <v>532</v>
      </c>
      <c r="BA35" s="892"/>
      <c r="BB35" s="892"/>
      <c r="BC35" s="892"/>
      <c r="BD35" s="892"/>
      <c r="BE35" s="888" t="s">
        <v>410</v>
      </c>
      <c r="BF35" s="888"/>
      <c r="BG35" s="888"/>
      <c r="BH35" s="888"/>
      <c r="BI35" s="889"/>
      <c r="BJ35" s="232"/>
      <c r="BK35" s="232"/>
      <c r="BL35" s="232"/>
      <c r="BM35" s="232"/>
      <c r="BN35" s="232"/>
      <c r="BO35" s="245"/>
      <c r="BP35" s="245"/>
      <c r="BQ35" s="242">
        <v>29</v>
      </c>
      <c r="BR35" s="243"/>
      <c r="BS35" s="828"/>
      <c r="BT35" s="829"/>
      <c r="BU35" s="829"/>
      <c r="BV35" s="829"/>
      <c r="BW35" s="829"/>
      <c r="BX35" s="829"/>
      <c r="BY35" s="829"/>
      <c r="BZ35" s="829"/>
      <c r="CA35" s="829"/>
      <c r="CB35" s="829"/>
      <c r="CC35" s="829"/>
      <c r="CD35" s="829"/>
      <c r="CE35" s="829"/>
      <c r="CF35" s="829"/>
      <c r="CG35" s="830"/>
      <c r="CH35" s="841"/>
      <c r="CI35" s="842"/>
      <c r="CJ35" s="842"/>
      <c r="CK35" s="842"/>
      <c r="CL35" s="843"/>
      <c r="CM35" s="841"/>
      <c r="CN35" s="842"/>
      <c r="CO35" s="842"/>
      <c r="CP35" s="842"/>
      <c r="CQ35" s="843"/>
      <c r="CR35" s="841"/>
      <c r="CS35" s="842"/>
      <c r="CT35" s="842"/>
      <c r="CU35" s="842"/>
      <c r="CV35" s="843"/>
      <c r="CW35" s="841"/>
      <c r="CX35" s="842"/>
      <c r="CY35" s="842"/>
      <c r="CZ35" s="842"/>
      <c r="DA35" s="843"/>
      <c r="DB35" s="841"/>
      <c r="DC35" s="842"/>
      <c r="DD35" s="842"/>
      <c r="DE35" s="842"/>
      <c r="DF35" s="843"/>
      <c r="DG35" s="841"/>
      <c r="DH35" s="842"/>
      <c r="DI35" s="842"/>
      <c r="DJ35" s="842"/>
      <c r="DK35" s="843"/>
      <c r="DL35" s="841"/>
      <c r="DM35" s="842"/>
      <c r="DN35" s="842"/>
      <c r="DO35" s="842"/>
      <c r="DP35" s="843"/>
      <c r="DQ35" s="841"/>
      <c r="DR35" s="842"/>
      <c r="DS35" s="842"/>
      <c r="DT35" s="842"/>
      <c r="DU35" s="843"/>
      <c r="DV35" s="844"/>
      <c r="DW35" s="845"/>
      <c r="DX35" s="845"/>
      <c r="DY35" s="845"/>
      <c r="DZ35" s="846"/>
      <c r="EA35" s="226"/>
    </row>
    <row r="36" spans="1:131" s="227" customFormat="1" ht="26.25" customHeight="1" x14ac:dyDescent="0.15">
      <c r="A36" s="246">
        <v>9</v>
      </c>
      <c r="B36" s="815" t="s">
        <v>411</v>
      </c>
      <c r="C36" s="816"/>
      <c r="D36" s="816"/>
      <c r="E36" s="816"/>
      <c r="F36" s="816"/>
      <c r="G36" s="816"/>
      <c r="H36" s="816"/>
      <c r="I36" s="816"/>
      <c r="J36" s="816"/>
      <c r="K36" s="816"/>
      <c r="L36" s="816"/>
      <c r="M36" s="816"/>
      <c r="N36" s="816"/>
      <c r="O36" s="816"/>
      <c r="P36" s="817"/>
      <c r="Q36" s="818">
        <v>53</v>
      </c>
      <c r="R36" s="819"/>
      <c r="S36" s="819"/>
      <c r="T36" s="819"/>
      <c r="U36" s="819"/>
      <c r="V36" s="819">
        <v>53</v>
      </c>
      <c r="W36" s="819"/>
      <c r="X36" s="819"/>
      <c r="Y36" s="819"/>
      <c r="Z36" s="819"/>
      <c r="AA36" s="819" t="s">
        <v>532</v>
      </c>
      <c r="AB36" s="819"/>
      <c r="AC36" s="819"/>
      <c r="AD36" s="819"/>
      <c r="AE36" s="820"/>
      <c r="AF36" s="821" t="s">
        <v>412</v>
      </c>
      <c r="AG36" s="822"/>
      <c r="AH36" s="822"/>
      <c r="AI36" s="822"/>
      <c r="AJ36" s="823"/>
      <c r="AK36" s="890">
        <v>40</v>
      </c>
      <c r="AL36" s="891"/>
      <c r="AM36" s="891"/>
      <c r="AN36" s="891"/>
      <c r="AO36" s="891"/>
      <c r="AP36" s="891">
        <v>270</v>
      </c>
      <c r="AQ36" s="891"/>
      <c r="AR36" s="891"/>
      <c r="AS36" s="891"/>
      <c r="AT36" s="891"/>
      <c r="AU36" s="891">
        <v>270</v>
      </c>
      <c r="AV36" s="891"/>
      <c r="AW36" s="891"/>
      <c r="AX36" s="891"/>
      <c r="AY36" s="891"/>
      <c r="AZ36" s="892" t="s">
        <v>532</v>
      </c>
      <c r="BA36" s="892"/>
      <c r="BB36" s="892"/>
      <c r="BC36" s="892"/>
      <c r="BD36" s="892"/>
      <c r="BE36" s="888" t="s">
        <v>413</v>
      </c>
      <c r="BF36" s="888"/>
      <c r="BG36" s="888"/>
      <c r="BH36" s="888"/>
      <c r="BI36" s="889"/>
      <c r="BJ36" s="232"/>
      <c r="BK36" s="232"/>
      <c r="BL36" s="232"/>
      <c r="BM36" s="232"/>
      <c r="BN36" s="232"/>
      <c r="BO36" s="245"/>
      <c r="BP36" s="245"/>
      <c r="BQ36" s="242">
        <v>30</v>
      </c>
      <c r="BR36" s="243"/>
      <c r="BS36" s="828"/>
      <c r="BT36" s="829"/>
      <c r="BU36" s="829"/>
      <c r="BV36" s="829"/>
      <c r="BW36" s="829"/>
      <c r="BX36" s="829"/>
      <c r="BY36" s="829"/>
      <c r="BZ36" s="829"/>
      <c r="CA36" s="829"/>
      <c r="CB36" s="829"/>
      <c r="CC36" s="829"/>
      <c r="CD36" s="829"/>
      <c r="CE36" s="829"/>
      <c r="CF36" s="829"/>
      <c r="CG36" s="830"/>
      <c r="CH36" s="841"/>
      <c r="CI36" s="842"/>
      <c r="CJ36" s="842"/>
      <c r="CK36" s="842"/>
      <c r="CL36" s="843"/>
      <c r="CM36" s="841"/>
      <c r="CN36" s="842"/>
      <c r="CO36" s="842"/>
      <c r="CP36" s="842"/>
      <c r="CQ36" s="843"/>
      <c r="CR36" s="841"/>
      <c r="CS36" s="842"/>
      <c r="CT36" s="842"/>
      <c r="CU36" s="842"/>
      <c r="CV36" s="843"/>
      <c r="CW36" s="841"/>
      <c r="CX36" s="842"/>
      <c r="CY36" s="842"/>
      <c r="CZ36" s="842"/>
      <c r="DA36" s="843"/>
      <c r="DB36" s="841"/>
      <c r="DC36" s="842"/>
      <c r="DD36" s="842"/>
      <c r="DE36" s="842"/>
      <c r="DF36" s="843"/>
      <c r="DG36" s="841"/>
      <c r="DH36" s="842"/>
      <c r="DI36" s="842"/>
      <c r="DJ36" s="842"/>
      <c r="DK36" s="843"/>
      <c r="DL36" s="841"/>
      <c r="DM36" s="842"/>
      <c r="DN36" s="842"/>
      <c r="DO36" s="842"/>
      <c r="DP36" s="843"/>
      <c r="DQ36" s="841"/>
      <c r="DR36" s="842"/>
      <c r="DS36" s="842"/>
      <c r="DT36" s="842"/>
      <c r="DU36" s="843"/>
      <c r="DV36" s="844"/>
      <c r="DW36" s="845"/>
      <c r="DX36" s="845"/>
      <c r="DY36" s="845"/>
      <c r="DZ36" s="846"/>
      <c r="EA36" s="226"/>
    </row>
    <row r="37" spans="1:131" s="227" customFormat="1" ht="26.25" customHeight="1" x14ac:dyDescent="0.15">
      <c r="A37" s="246">
        <v>10</v>
      </c>
      <c r="B37" s="815" t="s">
        <v>414</v>
      </c>
      <c r="C37" s="816"/>
      <c r="D37" s="816"/>
      <c r="E37" s="816"/>
      <c r="F37" s="816"/>
      <c r="G37" s="816"/>
      <c r="H37" s="816"/>
      <c r="I37" s="816"/>
      <c r="J37" s="816"/>
      <c r="K37" s="816"/>
      <c r="L37" s="816"/>
      <c r="M37" s="816"/>
      <c r="N37" s="816"/>
      <c r="O37" s="816"/>
      <c r="P37" s="817"/>
      <c r="Q37" s="818">
        <v>28</v>
      </c>
      <c r="R37" s="819"/>
      <c r="S37" s="819"/>
      <c r="T37" s="819"/>
      <c r="U37" s="819"/>
      <c r="V37" s="819">
        <v>28</v>
      </c>
      <c r="W37" s="819"/>
      <c r="X37" s="819"/>
      <c r="Y37" s="819"/>
      <c r="Z37" s="819"/>
      <c r="AA37" s="819" t="s">
        <v>532</v>
      </c>
      <c r="AB37" s="819"/>
      <c r="AC37" s="819"/>
      <c r="AD37" s="819"/>
      <c r="AE37" s="820"/>
      <c r="AF37" s="821" t="s">
        <v>409</v>
      </c>
      <c r="AG37" s="822"/>
      <c r="AH37" s="822"/>
      <c r="AI37" s="822"/>
      <c r="AJ37" s="823"/>
      <c r="AK37" s="890">
        <v>22</v>
      </c>
      <c r="AL37" s="891"/>
      <c r="AM37" s="891"/>
      <c r="AN37" s="891"/>
      <c r="AO37" s="891"/>
      <c r="AP37" s="891">
        <v>146</v>
      </c>
      <c r="AQ37" s="891"/>
      <c r="AR37" s="891"/>
      <c r="AS37" s="891"/>
      <c r="AT37" s="891"/>
      <c r="AU37" s="891">
        <v>146</v>
      </c>
      <c r="AV37" s="891"/>
      <c r="AW37" s="891"/>
      <c r="AX37" s="891"/>
      <c r="AY37" s="891"/>
      <c r="AZ37" s="892" t="s">
        <v>532</v>
      </c>
      <c r="BA37" s="892"/>
      <c r="BB37" s="892"/>
      <c r="BC37" s="892"/>
      <c r="BD37" s="892"/>
      <c r="BE37" s="888" t="s">
        <v>415</v>
      </c>
      <c r="BF37" s="888"/>
      <c r="BG37" s="888"/>
      <c r="BH37" s="888"/>
      <c r="BI37" s="889"/>
      <c r="BJ37" s="232"/>
      <c r="BK37" s="232"/>
      <c r="BL37" s="232"/>
      <c r="BM37" s="232"/>
      <c r="BN37" s="232"/>
      <c r="BO37" s="245"/>
      <c r="BP37" s="245"/>
      <c r="BQ37" s="242">
        <v>31</v>
      </c>
      <c r="BR37" s="243"/>
      <c r="BS37" s="828"/>
      <c r="BT37" s="829"/>
      <c r="BU37" s="829"/>
      <c r="BV37" s="829"/>
      <c r="BW37" s="829"/>
      <c r="BX37" s="829"/>
      <c r="BY37" s="829"/>
      <c r="BZ37" s="829"/>
      <c r="CA37" s="829"/>
      <c r="CB37" s="829"/>
      <c r="CC37" s="829"/>
      <c r="CD37" s="829"/>
      <c r="CE37" s="829"/>
      <c r="CF37" s="829"/>
      <c r="CG37" s="830"/>
      <c r="CH37" s="841"/>
      <c r="CI37" s="842"/>
      <c r="CJ37" s="842"/>
      <c r="CK37" s="842"/>
      <c r="CL37" s="843"/>
      <c r="CM37" s="841"/>
      <c r="CN37" s="842"/>
      <c r="CO37" s="842"/>
      <c r="CP37" s="842"/>
      <c r="CQ37" s="843"/>
      <c r="CR37" s="841"/>
      <c r="CS37" s="842"/>
      <c r="CT37" s="842"/>
      <c r="CU37" s="842"/>
      <c r="CV37" s="843"/>
      <c r="CW37" s="841"/>
      <c r="CX37" s="842"/>
      <c r="CY37" s="842"/>
      <c r="CZ37" s="842"/>
      <c r="DA37" s="843"/>
      <c r="DB37" s="841"/>
      <c r="DC37" s="842"/>
      <c r="DD37" s="842"/>
      <c r="DE37" s="842"/>
      <c r="DF37" s="843"/>
      <c r="DG37" s="841"/>
      <c r="DH37" s="842"/>
      <c r="DI37" s="842"/>
      <c r="DJ37" s="842"/>
      <c r="DK37" s="843"/>
      <c r="DL37" s="841"/>
      <c r="DM37" s="842"/>
      <c r="DN37" s="842"/>
      <c r="DO37" s="842"/>
      <c r="DP37" s="843"/>
      <c r="DQ37" s="841"/>
      <c r="DR37" s="842"/>
      <c r="DS37" s="842"/>
      <c r="DT37" s="842"/>
      <c r="DU37" s="843"/>
      <c r="DV37" s="844"/>
      <c r="DW37" s="845"/>
      <c r="DX37" s="845"/>
      <c r="DY37" s="845"/>
      <c r="DZ37" s="846"/>
      <c r="EA37" s="226"/>
    </row>
    <row r="38" spans="1:131" s="227" customFormat="1" ht="26.25" customHeight="1" x14ac:dyDescent="0.15">
      <c r="A38" s="246">
        <v>11</v>
      </c>
      <c r="B38" s="815"/>
      <c r="C38" s="816"/>
      <c r="D38" s="816"/>
      <c r="E38" s="816"/>
      <c r="F38" s="816"/>
      <c r="G38" s="816"/>
      <c r="H38" s="816"/>
      <c r="I38" s="816"/>
      <c r="J38" s="816"/>
      <c r="K38" s="816"/>
      <c r="L38" s="816"/>
      <c r="M38" s="816"/>
      <c r="N38" s="816"/>
      <c r="O38" s="816"/>
      <c r="P38" s="817"/>
      <c r="Q38" s="818"/>
      <c r="R38" s="819"/>
      <c r="S38" s="819"/>
      <c r="T38" s="819"/>
      <c r="U38" s="819"/>
      <c r="V38" s="819"/>
      <c r="W38" s="819"/>
      <c r="X38" s="819"/>
      <c r="Y38" s="819"/>
      <c r="Z38" s="819"/>
      <c r="AA38" s="819"/>
      <c r="AB38" s="819"/>
      <c r="AC38" s="819"/>
      <c r="AD38" s="819"/>
      <c r="AE38" s="820"/>
      <c r="AF38" s="821"/>
      <c r="AG38" s="822"/>
      <c r="AH38" s="822"/>
      <c r="AI38" s="822"/>
      <c r="AJ38" s="823"/>
      <c r="AK38" s="890"/>
      <c r="AL38" s="891"/>
      <c r="AM38" s="891"/>
      <c r="AN38" s="891"/>
      <c r="AO38" s="891"/>
      <c r="AP38" s="891"/>
      <c r="AQ38" s="891"/>
      <c r="AR38" s="891"/>
      <c r="AS38" s="891"/>
      <c r="AT38" s="891"/>
      <c r="AU38" s="891"/>
      <c r="AV38" s="891"/>
      <c r="AW38" s="891"/>
      <c r="AX38" s="891"/>
      <c r="AY38" s="891"/>
      <c r="AZ38" s="892"/>
      <c r="BA38" s="892"/>
      <c r="BB38" s="892"/>
      <c r="BC38" s="892"/>
      <c r="BD38" s="892"/>
      <c r="BE38" s="888"/>
      <c r="BF38" s="888"/>
      <c r="BG38" s="888"/>
      <c r="BH38" s="888"/>
      <c r="BI38" s="889"/>
      <c r="BJ38" s="232"/>
      <c r="BK38" s="232"/>
      <c r="BL38" s="232"/>
      <c r="BM38" s="232"/>
      <c r="BN38" s="232"/>
      <c r="BO38" s="245"/>
      <c r="BP38" s="245"/>
      <c r="BQ38" s="242">
        <v>32</v>
      </c>
      <c r="BR38" s="243"/>
      <c r="BS38" s="828"/>
      <c r="BT38" s="829"/>
      <c r="BU38" s="829"/>
      <c r="BV38" s="829"/>
      <c r="BW38" s="829"/>
      <c r="BX38" s="829"/>
      <c r="BY38" s="829"/>
      <c r="BZ38" s="829"/>
      <c r="CA38" s="829"/>
      <c r="CB38" s="829"/>
      <c r="CC38" s="829"/>
      <c r="CD38" s="829"/>
      <c r="CE38" s="829"/>
      <c r="CF38" s="829"/>
      <c r="CG38" s="830"/>
      <c r="CH38" s="841"/>
      <c r="CI38" s="842"/>
      <c r="CJ38" s="842"/>
      <c r="CK38" s="842"/>
      <c r="CL38" s="843"/>
      <c r="CM38" s="841"/>
      <c r="CN38" s="842"/>
      <c r="CO38" s="842"/>
      <c r="CP38" s="842"/>
      <c r="CQ38" s="843"/>
      <c r="CR38" s="841"/>
      <c r="CS38" s="842"/>
      <c r="CT38" s="842"/>
      <c r="CU38" s="842"/>
      <c r="CV38" s="843"/>
      <c r="CW38" s="841"/>
      <c r="CX38" s="842"/>
      <c r="CY38" s="842"/>
      <c r="CZ38" s="842"/>
      <c r="DA38" s="843"/>
      <c r="DB38" s="841"/>
      <c r="DC38" s="842"/>
      <c r="DD38" s="842"/>
      <c r="DE38" s="842"/>
      <c r="DF38" s="843"/>
      <c r="DG38" s="841"/>
      <c r="DH38" s="842"/>
      <c r="DI38" s="842"/>
      <c r="DJ38" s="842"/>
      <c r="DK38" s="843"/>
      <c r="DL38" s="841"/>
      <c r="DM38" s="842"/>
      <c r="DN38" s="842"/>
      <c r="DO38" s="842"/>
      <c r="DP38" s="843"/>
      <c r="DQ38" s="841"/>
      <c r="DR38" s="842"/>
      <c r="DS38" s="842"/>
      <c r="DT38" s="842"/>
      <c r="DU38" s="843"/>
      <c r="DV38" s="844"/>
      <c r="DW38" s="845"/>
      <c r="DX38" s="845"/>
      <c r="DY38" s="845"/>
      <c r="DZ38" s="846"/>
      <c r="EA38" s="226"/>
    </row>
    <row r="39" spans="1:131" s="227" customFormat="1" ht="26.25" customHeight="1" x14ac:dyDescent="0.15">
      <c r="A39" s="246">
        <v>12</v>
      </c>
      <c r="B39" s="815"/>
      <c r="C39" s="816"/>
      <c r="D39" s="816"/>
      <c r="E39" s="816"/>
      <c r="F39" s="816"/>
      <c r="G39" s="816"/>
      <c r="H39" s="816"/>
      <c r="I39" s="816"/>
      <c r="J39" s="816"/>
      <c r="K39" s="816"/>
      <c r="L39" s="816"/>
      <c r="M39" s="816"/>
      <c r="N39" s="816"/>
      <c r="O39" s="816"/>
      <c r="P39" s="817"/>
      <c r="Q39" s="818"/>
      <c r="R39" s="819"/>
      <c r="S39" s="819"/>
      <c r="T39" s="819"/>
      <c r="U39" s="819"/>
      <c r="V39" s="819"/>
      <c r="W39" s="819"/>
      <c r="X39" s="819"/>
      <c r="Y39" s="819"/>
      <c r="Z39" s="819"/>
      <c r="AA39" s="819"/>
      <c r="AB39" s="819"/>
      <c r="AC39" s="819"/>
      <c r="AD39" s="819"/>
      <c r="AE39" s="820"/>
      <c r="AF39" s="821"/>
      <c r="AG39" s="822"/>
      <c r="AH39" s="822"/>
      <c r="AI39" s="822"/>
      <c r="AJ39" s="823"/>
      <c r="AK39" s="890"/>
      <c r="AL39" s="891"/>
      <c r="AM39" s="891"/>
      <c r="AN39" s="891"/>
      <c r="AO39" s="891"/>
      <c r="AP39" s="891"/>
      <c r="AQ39" s="891"/>
      <c r="AR39" s="891"/>
      <c r="AS39" s="891"/>
      <c r="AT39" s="891"/>
      <c r="AU39" s="891"/>
      <c r="AV39" s="891"/>
      <c r="AW39" s="891"/>
      <c r="AX39" s="891"/>
      <c r="AY39" s="891"/>
      <c r="AZ39" s="892"/>
      <c r="BA39" s="892"/>
      <c r="BB39" s="892"/>
      <c r="BC39" s="892"/>
      <c r="BD39" s="892"/>
      <c r="BE39" s="888"/>
      <c r="BF39" s="888"/>
      <c r="BG39" s="888"/>
      <c r="BH39" s="888"/>
      <c r="BI39" s="889"/>
      <c r="BJ39" s="232"/>
      <c r="BK39" s="232"/>
      <c r="BL39" s="232"/>
      <c r="BM39" s="232"/>
      <c r="BN39" s="232"/>
      <c r="BO39" s="245"/>
      <c r="BP39" s="245"/>
      <c r="BQ39" s="242">
        <v>33</v>
      </c>
      <c r="BR39" s="243"/>
      <c r="BS39" s="828"/>
      <c r="BT39" s="829"/>
      <c r="BU39" s="829"/>
      <c r="BV39" s="829"/>
      <c r="BW39" s="829"/>
      <c r="BX39" s="829"/>
      <c r="BY39" s="829"/>
      <c r="BZ39" s="829"/>
      <c r="CA39" s="829"/>
      <c r="CB39" s="829"/>
      <c r="CC39" s="829"/>
      <c r="CD39" s="829"/>
      <c r="CE39" s="829"/>
      <c r="CF39" s="829"/>
      <c r="CG39" s="830"/>
      <c r="CH39" s="841"/>
      <c r="CI39" s="842"/>
      <c r="CJ39" s="842"/>
      <c r="CK39" s="842"/>
      <c r="CL39" s="843"/>
      <c r="CM39" s="841"/>
      <c r="CN39" s="842"/>
      <c r="CO39" s="842"/>
      <c r="CP39" s="842"/>
      <c r="CQ39" s="843"/>
      <c r="CR39" s="841"/>
      <c r="CS39" s="842"/>
      <c r="CT39" s="842"/>
      <c r="CU39" s="842"/>
      <c r="CV39" s="843"/>
      <c r="CW39" s="841"/>
      <c r="CX39" s="842"/>
      <c r="CY39" s="842"/>
      <c r="CZ39" s="842"/>
      <c r="DA39" s="843"/>
      <c r="DB39" s="841"/>
      <c r="DC39" s="842"/>
      <c r="DD39" s="842"/>
      <c r="DE39" s="842"/>
      <c r="DF39" s="843"/>
      <c r="DG39" s="841"/>
      <c r="DH39" s="842"/>
      <c r="DI39" s="842"/>
      <c r="DJ39" s="842"/>
      <c r="DK39" s="843"/>
      <c r="DL39" s="841"/>
      <c r="DM39" s="842"/>
      <c r="DN39" s="842"/>
      <c r="DO39" s="842"/>
      <c r="DP39" s="843"/>
      <c r="DQ39" s="841"/>
      <c r="DR39" s="842"/>
      <c r="DS39" s="842"/>
      <c r="DT39" s="842"/>
      <c r="DU39" s="843"/>
      <c r="DV39" s="844"/>
      <c r="DW39" s="845"/>
      <c r="DX39" s="845"/>
      <c r="DY39" s="845"/>
      <c r="DZ39" s="846"/>
      <c r="EA39" s="226"/>
    </row>
    <row r="40" spans="1:131" s="227" customFormat="1" ht="26.25" customHeight="1" x14ac:dyDescent="0.15">
      <c r="A40" s="241">
        <v>13</v>
      </c>
      <c r="B40" s="815"/>
      <c r="C40" s="816"/>
      <c r="D40" s="816"/>
      <c r="E40" s="816"/>
      <c r="F40" s="816"/>
      <c r="G40" s="816"/>
      <c r="H40" s="816"/>
      <c r="I40" s="816"/>
      <c r="J40" s="816"/>
      <c r="K40" s="816"/>
      <c r="L40" s="816"/>
      <c r="M40" s="816"/>
      <c r="N40" s="816"/>
      <c r="O40" s="816"/>
      <c r="P40" s="817"/>
      <c r="Q40" s="818"/>
      <c r="R40" s="819"/>
      <c r="S40" s="819"/>
      <c r="T40" s="819"/>
      <c r="U40" s="819"/>
      <c r="V40" s="819"/>
      <c r="W40" s="819"/>
      <c r="X40" s="819"/>
      <c r="Y40" s="819"/>
      <c r="Z40" s="819"/>
      <c r="AA40" s="819"/>
      <c r="AB40" s="819"/>
      <c r="AC40" s="819"/>
      <c r="AD40" s="819"/>
      <c r="AE40" s="820"/>
      <c r="AF40" s="821"/>
      <c r="AG40" s="822"/>
      <c r="AH40" s="822"/>
      <c r="AI40" s="822"/>
      <c r="AJ40" s="823"/>
      <c r="AK40" s="890"/>
      <c r="AL40" s="891"/>
      <c r="AM40" s="891"/>
      <c r="AN40" s="891"/>
      <c r="AO40" s="891"/>
      <c r="AP40" s="891"/>
      <c r="AQ40" s="891"/>
      <c r="AR40" s="891"/>
      <c r="AS40" s="891"/>
      <c r="AT40" s="891"/>
      <c r="AU40" s="891"/>
      <c r="AV40" s="891"/>
      <c r="AW40" s="891"/>
      <c r="AX40" s="891"/>
      <c r="AY40" s="891"/>
      <c r="AZ40" s="892"/>
      <c r="BA40" s="892"/>
      <c r="BB40" s="892"/>
      <c r="BC40" s="892"/>
      <c r="BD40" s="892"/>
      <c r="BE40" s="888"/>
      <c r="BF40" s="888"/>
      <c r="BG40" s="888"/>
      <c r="BH40" s="888"/>
      <c r="BI40" s="889"/>
      <c r="BJ40" s="232"/>
      <c r="BK40" s="232"/>
      <c r="BL40" s="232"/>
      <c r="BM40" s="232"/>
      <c r="BN40" s="232"/>
      <c r="BO40" s="245"/>
      <c r="BP40" s="245"/>
      <c r="BQ40" s="242">
        <v>34</v>
      </c>
      <c r="BR40" s="243"/>
      <c r="BS40" s="828"/>
      <c r="BT40" s="829"/>
      <c r="BU40" s="829"/>
      <c r="BV40" s="829"/>
      <c r="BW40" s="829"/>
      <c r="BX40" s="829"/>
      <c r="BY40" s="829"/>
      <c r="BZ40" s="829"/>
      <c r="CA40" s="829"/>
      <c r="CB40" s="829"/>
      <c r="CC40" s="829"/>
      <c r="CD40" s="829"/>
      <c r="CE40" s="829"/>
      <c r="CF40" s="829"/>
      <c r="CG40" s="830"/>
      <c r="CH40" s="841"/>
      <c r="CI40" s="842"/>
      <c r="CJ40" s="842"/>
      <c r="CK40" s="842"/>
      <c r="CL40" s="843"/>
      <c r="CM40" s="841"/>
      <c r="CN40" s="842"/>
      <c r="CO40" s="842"/>
      <c r="CP40" s="842"/>
      <c r="CQ40" s="843"/>
      <c r="CR40" s="841"/>
      <c r="CS40" s="842"/>
      <c r="CT40" s="842"/>
      <c r="CU40" s="842"/>
      <c r="CV40" s="843"/>
      <c r="CW40" s="841"/>
      <c r="CX40" s="842"/>
      <c r="CY40" s="842"/>
      <c r="CZ40" s="842"/>
      <c r="DA40" s="843"/>
      <c r="DB40" s="841"/>
      <c r="DC40" s="842"/>
      <c r="DD40" s="842"/>
      <c r="DE40" s="842"/>
      <c r="DF40" s="843"/>
      <c r="DG40" s="841"/>
      <c r="DH40" s="842"/>
      <c r="DI40" s="842"/>
      <c r="DJ40" s="842"/>
      <c r="DK40" s="843"/>
      <c r="DL40" s="841"/>
      <c r="DM40" s="842"/>
      <c r="DN40" s="842"/>
      <c r="DO40" s="842"/>
      <c r="DP40" s="843"/>
      <c r="DQ40" s="841"/>
      <c r="DR40" s="842"/>
      <c r="DS40" s="842"/>
      <c r="DT40" s="842"/>
      <c r="DU40" s="843"/>
      <c r="DV40" s="844"/>
      <c r="DW40" s="845"/>
      <c r="DX40" s="845"/>
      <c r="DY40" s="845"/>
      <c r="DZ40" s="846"/>
      <c r="EA40" s="226"/>
    </row>
    <row r="41" spans="1:131" s="227" customFormat="1" ht="26.25" customHeight="1" x14ac:dyDescent="0.15">
      <c r="A41" s="241">
        <v>14</v>
      </c>
      <c r="B41" s="815"/>
      <c r="C41" s="816"/>
      <c r="D41" s="816"/>
      <c r="E41" s="816"/>
      <c r="F41" s="816"/>
      <c r="G41" s="816"/>
      <c r="H41" s="816"/>
      <c r="I41" s="816"/>
      <c r="J41" s="816"/>
      <c r="K41" s="816"/>
      <c r="L41" s="816"/>
      <c r="M41" s="816"/>
      <c r="N41" s="816"/>
      <c r="O41" s="816"/>
      <c r="P41" s="817"/>
      <c r="Q41" s="818"/>
      <c r="R41" s="819"/>
      <c r="S41" s="819"/>
      <c r="T41" s="819"/>
      <c r="U41" s="819"/>
      <c r="V41" s="819"/>
      <c r="W41" s="819"/>
      <c r="X41" s="819"/>
      <c r="Y41" s="819"/>
      <c r="Z41" s="819"/>
      <c r="AA41" s="819"/>
      <c r="AB41" s="819"/>
      <c r="AC41" s="819"/>
      <c r="AD41" s="819"/>
      <c r="AE41" s="820"/>
      <c r="AF41" s="821"/>
      <c r="AG41" s="822"/>
      <c r="AH41" s="822"/>
      <c r="AI41" s="822"/>
      <c r="AJ41" s="823"/>
      <c r="AK41" s="890"/>
      <c r="AL41" s="891"/>
      <c r="AM41" s="891"/>
      <c r="AN41" s="891"/>
      <c r="AO41" s="891"/>
      <c r="AP41" s="891"/>
      <c r="AQ41" s="891"/>
      <c r="AR41" s="891"/>
      <c r="AS41" s="891"/>
      <c r="AT41" s="891"/>
      <c r="AU41" s="891"/>
      <c r="AV41" s="891"/>
      <c r="AW41" s="891"/>
      <c r="AX41" s="891"/>
      <c r="AY41" s="891"/>
      <c r="AZ41" s="892"/>
      <c r="BA41" s="892"/>
      <c r="BB41" s="892"/>
      <c r="BC41" s="892"/>
      <c r="BD41" s="892"/>
      <c r="BE41" s="888"/>
      <c r="BF41" s="888"/>
      <c r="BG41" s="888"/>
      <c r="BH41" s="888"/>
      <c r="BI41" s="889"/>
      <c r="BJ41" s="232"/>
      <c r="BK41" s="232"/>
      <c r="BL41" s="232"/>
      <c r="BM41" s="232"/>
      <c r="BN41" s="232"/>
      <c r="BO41" s="245"/>
      <c r="BP41" s="245"/>
      <c r="BQ41" s="242">
        <v>35</v>
      </c>
      <c r="BR41" s="243"/>
      <c r="BS41" s="828"/>
      <c r="BT41" s="829"/>
      <c r="BU41" s="829"/>
      <c r="BV41" s="829"/>
      <c r="BW41" s="829"/>
      <c r="BX41" s="829"/>
      <c r="BY41" s="829"/>
      <c r="BZ41" s="829"/>
      <c r="CA41" s="829"/>
      <c r="CB41" s="829"/>
      <c r="CC41" s="829"/>
      <c r="CD41" s="829"/>
      <c r="CE41" s="829"/>
      <c r="CF41" s="829"/>
      <c r="CG41" s="830"/>
      <c r="CH41" s="841"/>
      <c r="CI41" s="842"/>
      <c r="CJ41" s="842"/>
      <c r="CK41" s="842"/>
      <c r="CL41" s="843"/>
      <c r="CM41" s="841"/>
      <c r="CN41" s="842"/>
      <c r="CO41" s="842"/>
      <c r="CP41" s="842"/>
      <c r="CQ41" s="843"/>
      <c r="CR41" s="841"/>
      <c r="CS41" s="842"/>
      <c r="CT41" s="842"/>
      <c r="CU41" s="842"/>
      <c r="CV41" s="843"/>
      <c r="CW41" s="841"/>
      <c r="CX41" s="842"/>
      <c r="CY41" s="842"/>
      <c r="CZ41" s="842"/>
      <c r="DA41" s="843"/>
      <c r="DB41" s="841"/>
      <c r="DC41" s="842"/>
      <c r="DD41" s="842"/>
      <c r="DE41" s="842"/>
      <c r="DF41" s="843"/>
      <c r="DG41" s="841"/>
      <c r="DH41" s="842"/>
      <c r="DI41" s="842"/>
      <c r="DJ41" s="842"/>
      <c r="DK41" s="843"/>
      <c r="DL41" s="841"/>
      <c r="DM41" s="842"/>
      <c r="DN41" s="842"/>
      <c r="DO41" s="842"/>
      <c r="DP41" s="843"/>
      <c r="DQ41" s="841"/>
      <c r="DR41" s="842"/>
      <c r="DS41" s="842"/>
      <c r="DT41" s="842"/>
      <c r="DU41" s="843"/>
      <c r="DV41" s="844"/>
      <c r="DW41" s="845"/>
      <c r="DX41" s="845"/>
      <c r="DY41" s="845"/>
      <c r="DZ41" s="846"/>
      <c r="EA41" s="226"/>
    </row>
    <row r="42" spans="1:131" s="227" customFormat="1" ht="26.25" customHeight="1" x14ac:dyDescent="0.15">
      <c r="A42" s="241">
        <v>15</v>
      </c>
      <c r="B42" s="815"/>
      <c r="C42" s="816"/>
      <c r="D42" s="816"/>
      <c r="E42" s="816"/>
      <c r="F42" s="816"/>
      <c r="G42" s="816"/>
      <c r="H42" s="816"/>
      <c r="I42" s="816"/>
      <c r="J42" s="816"/>
      <c r="K42" s="816"/>
      <c r="L42" s="816"/>
      <c r="M42" s="816"/>
      <c r="N42" s="816"/>
      <c r="O42" s="816"/>
      <c r="P42" s="817"/>
      <c r="Q42" s="818"/>
      <c r="R42" s="819"/>
      <c r="S42" s="819"/>
      <c r="T42" s="819"/>
      <c r="U42" s="819"/>
      <c r="V42" s="819"/>
      <c r="W42" s="819"/>
      <c r="X42" s="819"/>
      <c r="Y42" s="819"/>
      <c r="Z42" s="819"/>
      <c r="AA42" s="819"/>
      <c r="AB42" s="819"/>
      <c r="AC42" s="819"/>
      <c r="AD42" s="819"/>
      <c r="AE42" s="820"/>
      <c r="AF42" s="821"/>
      <c r="AG42" s="822"/>
      <c r="AH42" s="822"/>
      <c r="AI42" s="822"/>
      <c r="AJ42" s="823"/>
      <c r="AK42" s="890"/>
      <c r="AL42" s="891"/>
      <c r="AM42" s="891"/>
      <c r="AN42" s="891"/>
      <c r="AO42" s="891"/>
      <c r="AP42" s="891"/>
      <c r="AQ42" s="891"/>
      <c r="AR42" s="891"/>
      <c r="AS42" s="891"/>
      <c r="AT42" s="891"/>
      <c r="AU42" s="891"/>
      <c r="AV42" s="891"/>
      <c r="AW42" s="891"/>
      <c r="AX42" s="891"/>
      <c r="AY42" s="891"/>
      <c r="AZ42" s="892"/>
      <c r="BA42" s="892"/>
      <c r="BB42" s="892"/>
      <c r="BC42" s="892"/>
      <c r="BD42" s="892"/>
      <c r="BE42" s="888"/>
      <c r="BF42" s="888"/>
      <c r="BG42" s="888"/>
      <c r="BH42" s="888"/>
      <c r="BI42" s="889"/>
      <c r="BJ42" s="232"/>
      <c r="BK42" s="232"/>
      <c r="BL42" s="232"/>
      <c r="BM42" s="232"/>
      <c r="BN42" s="232"/>
      <c r="BO42" s="245"/>
      <c r="BP42" s="245"/>
      <c r="BQ42" s="242">
        <v>36</v>
      </c>
      <c r="BR42" s="243"/>
      <c r="BS42" s="828"/>
      <c r="BT42" s="829"/>
      <c r="BU42" s="829"/>
      <c r="BV42" s="829"/>
      <c r="BW42" s="829"/>
      <c r="BX42" s="829"/>
      <c r="BY42" s="829"/>
      <c r="BZ42" s="829"/>
      <c r="CA42" s="829"/>
      <c r="CB42" s="829"/>
      <c r="CC42" s="829"/>
      <c r="CD42" s="829"/>
      <c r="CE42" s="829"/>
      <c r="CF42" s="829"/>
      <c r="CG42" s="830"/>
      <c r="CH42" s="841"/>
      <c r="CI42" s="842"/>
      <c r="CJ42" s="842"/>
      <c r="CK42" s="842"/>
      <c r="CL42" s="843"/>
      <c r="CM42" s="841"/>
      <c r="CN42" s="842"/>
      <c r="CO42" s="842"/>
      <c r="CP42" s="842"/>
      <c r="CQ42" s="843"/>
      <c r="CR42" s="841"/>
      <c r="CS42" s="842"/>
      <c r="CT42" s="842"/>
      <c r="CU42" s="842"/>
      <c r="CV42" s="843"/>
      <c r="CW42" s="841"/>
      <c r="CX42" s="842"/>
      <c r="CY42" s="842"/>
      <c r="CZ42" s="842"/>
      <c r="DA42" s="843"/>
      <c r="DB42" s="841"/>
      <c r="DC42" s="842"/>
      <c r="DD42" s="842"/>
      <c r="DE42" s="842"/>
      <c r="DF42" s="843"/>
      <c r="DG42" s="841"/>
      <c r="DH42" s="842"/>
      <c r="DI42" s="842"/>
      <c r="DJ42" s="842"/>
      <c r="DK42" s="843"/>
      <c r="DL42" s="841"/>
      <c r="DM42" s="842"/>
      <c r="DN42" s="842"/>
      <c r="DO42" s="842"/>
      <c r="DP42" s="843"/>
      <c r="DQ42" s="841"/>
      <c r="DR42" s="842"/>
      <c r="DS42" s="842"/>
      <c r="DT42" s="842"/>
      <c r="DU42" s="843"/>
      <c r="DV42" s="844"/>
      <c r="DW42" s="845"/>
      <c r="DX42" s="845"/>
      <c r="DY42" s="845"/>
      <c r="DZ42" s="846"/>
      <c r="EA42" s="226"/>
    </row>
    <row r="43" spans="1:131" s="227" customFormat="1" ht="26.25" customHeight="1" x14ac:dyDescent="0.15">
      <c r="A43" s="241">
        <v>16</v>
      </c>
      <c r="B43" s="815"/>
      <c r="C43" s="816"/>
      <c r="D43" s="816"/>
      <c r="E43" s="816"/>
      <c r="F43" s="816"/>
      <c r="G43" s="816"/>
      <c r="H43" s="816"/>
      <c r="I43" s="816"/>
      <c r="J43" s="816"/>
      <c r="K43" s="816"/>
      <c r="L43" s="816"/>
      <c r="M43" s="816"/>
      <c r="N43" s="816"/>
      <c r="O43" s="816"/>
      <c r="P43" s="817"/>
      <c r="Q43" s="818"/>
      <c r="R43" s="819"/>
      <c r="S43" s="819"/>
      <c r="T43" s="819"/>
      <c r="U43" s="819"/>
      <c r="V43" s="819"/>
      <c r="W43" s="819"/>
      <c r="X43" s="819"/>
      <c r="Y43" s="819"/>
      <c r="Z43" s="819"/>
      <c r="AA43" s="819"/>
      <c r="AB43" s="819"/>
      <c r="AC43" s="819"/>
      <c r="AD43" s="819"/>
      <c r="AE43" s="820"/>
      <c r="AF43" s="821"/>
      <c r="AG43" s="822"/>
      <c r="AH43" s="822"/>
      <c r="AI43" s="822"/>
      <c r="AJ43" s="823"/>
      <c r="AK43" s="890"/>
      <c r="AL43" s="891"/>
      <c r="AM43" s="891"/>
      <c r="AN43" s="891"/>
      <c r="AO43" s="891"/>
      <c r="AP43" s="891"/>
      <c r="AQ43" s="891"/>
      <c r="AR43" s="891"/>
      <c r="AS43" s="891"/>
      <c r="AT43" s="891"/>
      <c r="AU43" s="891"/>
      <c r="AV43" s="891"/>
      <c r="AW43" s="891"/>
      <c r="AX43" s="891"/>
      <c r="AY43" s="891"/>
      <c r="AZ43" s="892"/>
      <c r="BA43" s="892"/>
      <c r="BB43" s="892"/>
      <c r="BC43" s="892"/>
      <c r="BD43" s="892"/>
      <c r="BE43" s="888"/>
      <c r="BF43" s="888"/>
      <c r="BG43" s="888"/>
      <c r="BH43" s="888"/>
      <c r="BI43" s="889"/>
      <c r="BJ43" s="232"/>
      <c r="BK43" s="232"/>
      <c r="BL43" s="232"/>
      <c r="BM43" s="232"/>
      <c r="BN43" s="232"/>
      <c r="BO43" s="245"/>
      <c r="BP43" s="245"/>
      <c r="BQ43" s="242">
        <v>37</v>
      </c>
      <c r="BR43" s="243"/>
      <c r="BS43" s="828"/>
      <c r="BT43" s="829"/>
      <c r="BU43" s="829"/>
      <c r="BV43" s="829"/>
      <c r="BW43" s="829"/>
      <c r="BX43" s="829"/>
      <c r="BY43" s="829"/>
      <c r="BZ43" s="829"/>
      <c r="CA43" s="829"/>
      <c r="CB43" s="829"/>
      <c r="CC43" s="829"/>
      <c r="CD43" s="829"/>
      <c r="CE43" s="829"/>
      <c r="CF43" s="829"/>
      <c r="CG43" s="830"/>
      <c r="CH43" s="841"/>
      <c r="CI43" s="842"/>
      <c r="CJ43" s="842"/>
      <c r="CK43" s="842"/>
      <c r="CL43" s="843"/>
      <c r="CM43" s="841"/>
      <c r="CN43" s="842"/>
      <c r="CO43" s="842"/>
      <c r="CP43" s="842"/>
      <c r="CQ43" s="843"/>
      <c r="CR43" s="841"/>
      <c r="CS43" s="842"/>
      <c r="CT43" s="842"/>
      <c r="CU43" s="842"/>
      <c r="CV43" s="843"/>
      <c r="CW43" s="841"/>
      <c r="CX43" s="842"/>
      <c r="CY43" s="842"/>
      <c r="CZ43" s="842"/>
      <c r="DA43" s="843"/>
      <c r="DB43" s="841"/>
      <c r="DC43" s="842"/>
      <c r="DD43" s="842"/>
      <c r="DE43" s="842"/>
      <c r="DF43" s="843"/>
      <c r="DG43" s="841"/>
      <c r="DH43" s="842"/>
      <c r="DI43" s="842"/>
      <c r="DJ43" s="842"/>
      <c r="DK43" s="843"/>
      <c r="DL43" s="841"/>
      <c r="DM43" s="842"/>
      <c r="DN43" s="842"/>
      <c r="DO43" s="842"/>
      <c r="DP43" s="843"/>
      <c r="DQ43" s="841"/>
      <c r="DR43" s="842"/>
      <c r="DS43" s="842"/>
      <c r="DT43" s="842"/>
      <c r="DU43" s="843"/>
      <c r="DV43" s="844"/>
      <c r="DW43" s="845"/>
      <c r="DX43" s="845"/>
      <c r="DY43" s="845"/>
      <c r="DZ43" s="846"/>
      <c r="EA43" s="226"/>
    </row>
    <row r="44" spans="1:131" s="227" customFormat="1" ht="26.25" customHeight="1" x14ac:dyDescent="0.15">
      <c r="A44" s="241">
        <v>17</v>
      </c>
      <c r="B44" s="815"/>
      <c r="C44" s="816"/>
      <c r="D44" s="816"/>
      <c r="E44" s="816"/>
      <c r="F44" s="816"/>
      <c r="G44" s="816"/>
      <c r="H44" s="816"/>
      <c r="I44" s="816"/>
      <c r="J44" s="816"/>
      <c r="K44" s="816"/>
      <c r="L44" s="816"/>
      <c r="M44" s="816"/>
      <c r="N44" s="816"/>
      <c r="O44" s="816"/>
      <c r="P44" s="817"/>
      <c r="Q44" s="818"/>
      <c r="R44" s="819"/>
      <c r="S44" s="819"/>
      <c r="T44" s="819"/>
      <c r="U44" s="819"/>
      <c r="V44" s="819"/>
      <c r="W44" s="819"/>
      <c r="X44" s="819"/>
      <c r="Y44" s="819"/>
      <c r="Z44" s="819"/>
      <c r="AA44" s="819"/>
      <c r="AB44" s="819"/>
      <c r="AC44" s="819"/>
      <c r="AD44" s="819"/>
      <c r="AE44" s="820"/>
      <c r="AF44" s="821"/>
      <c r="AG44" s="822"/>
      <c r="AH44" s="822"/>
      <c r="AI44" s="822"/>
      <c r="AJ44" s="823"/>
      <c r="AK44" s="890"/>
      <c r="AL44" s="891"/>
      <c r="AM44" s="891"/>
      <c r="AN44" s="891"/>
      <c r="AO44" s="891"/>
      <c r="AP44" s="891"/>
      <c r="AQ44" s="891"/>
      <c r="AR44" s="891"/>
      <c r="AS44" s="891"/>
      <c r="AT44" s="891"/>
      <c r="AU44" s="891"/>
      <c r="AV44" s="891"/>
      <c r="AW44" s="891"/>
      <c r="AX44" s="891"/>
      <c r="AY44" s="891"/>
      <c r="AZ44" s="892"/>
      <c r="BA44" s="892"/>
      <c r="BB44" s="892"/>
      <c r="BC44" s="892"/>
      <c r="BD44" s="892"/>
      <c r="BE44" s="888"/>
      <c r="BF44" s="888"/>
      <c r="BG44" s="888"/>
      <c r="BH44" s="888"/>
      <c r="BI44" s="889"/>
      <c r="BJ44" s="232"/>
      <c r="BK44" s="232"/>
      <c r="BL44" s="232"/>
      <c r="BM44" s="232"/>
      <c r="BN44" s="232"/>
      <c r="BO44" s="245"/>
      <c r="BP44" s="245"/>
      <c r="BQ44" s="242">
        <v>38</v>
      </c>
      <c r="BR44" s="243"/>
      <c r="BS44" s="828"/>
      <c r="BT44" s="829"/>
      <c r="BU44" s="829"/>
      <c r="BV44" s="829"/>
      <c r="BW44" s="829"/>
      <c r="BX44" s="829"/>
      <c r="BY44" s="829"/>
      <c r="BZ44" s="829"/>
      <c r="CA44" s="829"/>
      <c r="CB44" s="829"/>
      <c r="CC44" s="829"/>
      <c r="CD44" s="829"/>
      <c r="CE44" s="829"/>
      <c r="CF44" s="829"/>
      <c r="CG44" s="830"/>
      <c r="CH44" s="841"/>
      <c r="CI44" s="842"/>
      <c r="CJ44" s="842"/>
      <c r="CK44" s="842"/>
      <c r="CL44" s="843"/>
      <c r="CM44" s="841"/>
      <c r="CN44" s="842"/>
      <c r="CO44" s="842"/>
      <c r="CP44" s="842"/>
      <c r="CQ44" s="843"/>
      <c r="CR44" s="841"/>
      <c r="CS44" s="842"/>
      <c r="CT44" s="842"/>
      <c r="CU44" s="842"/>
      <c r="CV44" s="843"/>
      <c r="CW44" s="841"/>
      <c r="CX44" s="842"/>
      <c r="CY44" s="842"/>
      <c r="CZ44" s="842"/>
      <c r="DA44" s="843"/>
      <c r="DB44" s="841"/>
      <c r="DC44" s="842"/>
      <c r="DD44" s="842"/>
      <c r="DE44" s="842"/>
      <c r="DF44" s="843"/>
      <c r="DG44" s="841"/>
      <c r="DH44" s="842"/>
      <c r="DI44" s="842"/>
      <c r="DJ44" s="842"/>
      <c r="DK44" s="843"/>
      <c r="DL44" s="841"/>
      <c r="DM44" s="842"/>
      <c r="DN44" s="842"/>
      <c r="DO44" s="842"/>
      <c r="DP44" s="843"/>
      <c r="DQ44" s="841"/>
      <c r="DR44" s="842"/>
      <c r="DS44" s="842"/>
      <c r="DT44" s="842"/>
      <c r="DU44" s="843"/>
      <c r="DV44" s="844"/>
      <c r="DW44" s="845"/>
      <c r="DX44" s="845"/>
      <c r="DY44" s="845"/>
      <c r="DZ44" s="846"/>
      <c r="EA44" s="226"/>
    </row>
    <row r="45" spans="1:131" s="227" customFormat="1" ht="26.25" customHeight="1" x14ac:dyDescent="0.15">
      <c r="A45" s="241">
        <v>18</v>
      </c>
      <c r="B45" s="815"/>
      <c r="C45" s="816"/>
      <c r="D45" s="816"/>
      <c r="E45" s="816"/>
      <c r="F45" s="816"/>
      <c r="G45" s="816"/>
      <c r="H45" s="816"/>
      <c r="I45" s="816"/>
      <c r="J45" s="816"/>
      <c r="K45" s="816"/>
      <c r="L45" s="816"/>
      <c r="M45" s="816"/>
      <c r="N45" s="816"/>
      <c r="O45" s="816"/>
      <c r="P45" s="817"/>
      <c r="Q45" s="818"/>
      <c r="R45" s="819"/>
      <c r="S45" s="819"/>
      <c r="T45" s="819"/>
      <c r="U45" s="819"/>
      <c r="V45" s="819"/>
      <c r="W45" s="819"/>
      <c r="X45" s="819"/>
      <c r="Y45" s="819"/>
      <c r="Z45" s="819"/>
      <c r="AA45" s="819"/>
      <c r="AB45" s="819"/>
      <c r="AC45" s="819"/>
      <c r="AD45" s="819"/>
      <c r="AE45" s="820"/>
      <c r="AF45" s="821"/>
      <c r="AG45" s="822"/>
      <c r="AH45" s="822"/>
      <c r="AI45" s="822"/>
      <c r="AJ45" s="823"/>
      <c r="AK45" s="890"/>
      <c r="AL45" s="891"/>
      <c r="AM45" s="891"/>
      <c r="AN45" s="891"/>
      <c r="AO45" s="891"/>
      <c r="AP45" s="891"/>
      <c r="AQ45" s="891"/>
      <c r="AR45" s="891"/>
      <c r="AS45" s="891"/>
      <c r="AT45" s="891"/>
      <c r="AU45" s="891"/>
      <c r="AV45" s="891"/>
      <c r="AW45" s="891"/>
      <c r="AX45" s="891"/>
      <c r="AY45" s="891"/>
      <c r="AZ45" s="892"/>
      <c r="BA45" s="892"/>
      <c r="BB45" s="892"/>
      <c r="BC45" s="892"/>
      <c r="BD45" s="892"/>
      <c r="BE45" s="888"/>
      <c r="BF45" s="888"/>
      <c r="BG45" s="888"/>
      <c r="BH45" s="888"/>
      <c r="BI45" s="889"/>
      <c r="BJ45" s="232"/>
      <c r="BK45" s="232"/>
      <c r="BL45" s="232"/>
      <c r="BM45" s="232"/>
      <c r="BN45" s="232"/>
      <c r="BO45" s="245"/>
      <c r="BP45" s="245"/>
      <c r="BQ45" s="242">
        <v>39</v>
      </c>
      <c r="BR45" s="243"/>
      <c r="BS45" s="828"/>
      <c r="BT45" s="829"/>
      <c r="BU45" s="829"/>
      <c r="BV45" s="829"/>
      <c r="BW45" s="829"/>
      <c r="BX45" s="829"/>
      <c r="BY45" s="829"/>
      <c r="BZ45" s="829"/>
      <c r="CA45" s="829"/>
      <c r="CB45" s="829"/>
      <c r="CC45" s="829"/>
      <c r="CD45" s="829"/>
      <c r="CE45" s="829"/>
      <c r="CF45" s="829"/>
      <c r="CG45" s="830"/>
      <c r="CH45" s="841"/>
      <c r="CI45" s="842"/>
      <c r="CJ45" s="842"/>
      <c r="CK45" s="842"/>
      <c r="CL45" s="843"/>
      <c r="CM45" s="841"/>
      <c r="CN45" s="842"/>
      <c r="CO45" s="842"/>
      <c r="CP45" s="842"/>
      <c r="CQ45" s="843"/>
      <c r="CR45" s="841"/>
      <c r="CS45" s="842"/>
      <c r="CT45" s="842"/>
      <c r="CU45" s="842"/>
      <c r="CV45" s="843"/>
      <c r="CW45" s="841"/>
      <c r="CX45" s="842"/>
      <c r="CY45" s="842"/>
      <c r="CZ45" s="842"/>
      <c r="DA45" s="843"/>
      <c r="DB45" s="841"/>
      <c r="DC45" s="842"/>
      <c r="DD45" s="842"/>
      <c r="DE45" s="842"/>
      <c r="DF45" s="843"/>
      <c r="DG45" s="841"/>
      <c r="DH45" s="842"/>
      <c r="DI45" s="842"/>
      <c r="DJ45" s="842"/>
      <c r="DK45" s="843"/>
      <c r="DL45" s="841"/>
      <c r="DM45" s="842"/>
      <c r="DN45" s="842"/>
      <c r="DO45" s="842"/>
      <c r="DP45" s="843"/>
      <c r="DQ45" s="841"/>
      <c r="DR45" s="842"/>
      <c r="DS45" s="842"/>
      <c r="DT45" s="842"/>
      <c r="DU45" s="843"/>
      <c r="DV45" s="844"/>
      <c r="DW45" s="845"/>
      <c r="DX45" s="845"/>
      <c r="DY45" s="845"/>
      <c r="DZ45" s="846"/>
      <c r="EA45" s="226"/>
    </row>
    <row r="46" spans="1:131" s="227" customFormat="1" ht="26.25" customHeight="1" x14ac:dyDescent="0.15">
      <c r="A46" s="241">
        <v>19</v>
      </c>
      <c r="B46" s="815"/>
      <c r="C46" s="816"/>
      <c r="D46" s="816"/>
      <c r="E46" s="816"/>
      <c r="F46" s="816"/>
      <c r="G46" s="816"/>
      <c r="H46" s="816"/>
      <c r="I46" s="816"/>
      <c r="J46" s="816"/>
      <c r="K46" s="816"/>
      <c r="L46" s="816"/>
      <c r="M46" s="816"/>
      <c r="N46" s="816"/>
      <c r="O46" s="816"/>
      <c r="P46" s="817"/>
      <c r="Q46" s="818"/>
      <c r="R46" s="819"/>
      <c r="S46" s="819"/>
      <c r="T46" s="819"/>
      <c r="U46" s="819"/>
      <c r="V46" s="819"/>
      <c r="W46" s="819"/>
      <c r="X46" s="819"/>
      <c r="Y46" s="819"/>
      <c r="Z46" s="819"/>
      <c r="AA46" s="819"/>
      <c r="AB46" s="819"/>
      <c r="AC46" s="819"/>
      <c r="AD46" s="819"/>
      <c r="AE46" s="820"/>
      <c r="AF46" s="821"/>
      <c r="AG46" s="822"/>
      <c r="AH46" s="822"/>
      <c r="AI46" s="822"/>
      <c r="AJ46" s="823"/>
      <c r="AK46" s="890"/>
      <c r="AL46" s="891"/>
      <c r="AM46" s="891"/>
      <c r="AN46" s="891"/>
      <c r="AO46" s="891"/>
      <c r="AP46" s="891"/>
      <c r="AQ46" s="891"/>
      <c r="AR46" s="891"/>
      <c r="AS46" s="891"/>
      <c r="AT46" s="891"/>
      <c r="AU46" s="891"/>
      <c r="AV46" s="891"/>
      <c r="AW46" s="891"/>
      <c r="AX46" s="891"/>
      <c r="AY46" s="891"/>
      <c r="AZ46" s="892"/>
      <c r="BA46" s="892"/>
      <c r="BB46" s="892"/>
      <c r="BC46" s="892"/>
      <c r="BD46" s="892"/>
      <c r="BE46" s="888"/>
      <c r="BF46" s="888"/>
      <c r="BG46" s="888"/>
      <c r="BH46" s="888"/>
      <c r="BI46" s="889"/>
      <c r="BJ46" s="232"/>
      <c r="BK46" s="232"/>
      <c r="BL46" s="232"/>
      <c r="BM46" s="232"/>
      <c r="BN46" s="232"/>
      <c r="BO46" s="245"/>
      <c r="BP46" s="245"/>
      <c r="BQ46" s="242">
        <v>40</v>
      </c>
      <c r="BR46" s="243"/>
      <c r="BS46" s="828"/>
      <c r="BT46" s="829"/>
      <c r="BU46" s="829"/>
      <c r="BV46" s="829"/>
      <c r="BW46" s="829"/>
      <c r="BX46" s="829"/>
      <c r="BY46" s="829"/>
      <c r="BZ46" s="829"/>
      <c r="CA46" s="829"/>
      <c r="CB46" s="829"/>
      <c r="CC46" s="829"/>
      <c r="CD46" s="829"/>
      <c r="CE46" s="829"/>
      <c r="CF46" s="829"/>
      <c r="CG46" s="830"/>
      <c r="CH46" s="841"/>
      <c r="CI46" s="842"/>
      <c r="CJ46" s="842"/>
      <c r="CK46" s="842"/>
      <c r="CL46" s="843"/>
      <c r="CM46" s="841"/>
      <c r="CN46" s="842"/>
      <c r="CO46" s="842"/>
      <c r="CP46" s="842"/>
      <c r="CQ46" s="843"/>
      <c r="CR46" s="841"/>
      <c r="CS46" s="842"/>
      <c r="CT46" s="842"/>
      <c r="CU46" s="842"/>
      <c r="CV46" s="843"/>
      <c r="CW46" s="841"/>
      <c r="CX46" s="842"/>
      <c r="CY46" s="842"/>
      <c r="CZ46" s="842"/>
      <c r="DA46" s="843"/>
      <c r="DB46" s="841"/>
      <c r="DC46" s="842"/>
      <c r="DD46" s="842"/>
      <c r="DE46" s="842"/>
      <c r="DF46" s="843"/>
      <c r="DG46" s="841"/>
      <c r="DH46" s="842"/>
      <c r="DI46" s="842"/>
      <c r="DJ46" s="842"/>
      <c r="DK46" s="843"/>
      <c r="DL46" s="841"/>
      <c r="DM46" s="842"/>
      <c r="DN46" s="842"/>
      <c r="DO46" s="842"/>
      <c r="DP46" s="843"/>
      <c r="DQ46" s="841"/>
      <c r="DR46" s="842"/>
      <c r="DS46" s="842"/>
      <c r="DT46" s="842"/>
      <c r="DU46" s="843"/>
      <c r="DV46" s="844"/>
      <c r="DW46" s="845"/>
      <c r="DX46" s="845"/>
      <c r="DY46" s="845"/>
      <c r="DZ46" s="846"/>
      <c r="EA46" s="226"/>
    </row>
    <row r="47" spans="1:131" s="227" customFormat="1" ht="26.25" customHeight="1" x14ac:dyDescent="0.15">
      <c r="A47" s="241">
        <v>20</v>
      </c>
      <c r="B47" s="815"/>
      <c r="C47" s="816"/>
      <c r="D47" s="816"/>
      <c r="E47" s="816"/>
      <c r="F47" s="816"/>
      <c r="G47" s="816"/>
      <c r="H47" s="816"/>
      <c r="I47" s="816"/>
      <c r="J47" s="816"/>
      <c r="K47" s="816"/>
      <c r="L47" s="816"/>
      <c r="M47" s="816"/>
      <c r="N47" s="816"/>
      <c r="O47" s="816"/>
      <c r="P47" s="817"/>
      <c r="Q47" s="818"/>
      <c r="R47" s="819"/>
      <c r="S47" s="819"/>
      <c r="T47" s="819"/>
      <c r="U47" s="819"/>
      <c r="V47" s="819"/>
      <c r="W47" s="819"/>
      <c r="X47" s="819"/>
      <c r="Y47" s="819"/>
      <c r="Z47" s="819"/>
      <c r="AA47" s="819"/>
      <c r="AB47" s="819"/>
      <c r="AC47" s="819"/>
      <c r="AD47" s="819"/>
      <c r="AE47" s="820"/>
      <c r="AF47" s="821"/>
      <c r="AG47" s="822"/>
      <c r="AH47" s="822"/>
      <c r="AI47" s="822"/>
      <c r="AJ47" s="823"/>
      <c r="AK47" s="890"/>
      <c r="AL47" s="891"/>
      <c r="AM47" s="891"/>
      <c r="AN47" s="891"/>
      <c r="AO47" s="891"/>
      <c r="AP47" s="891"/>
      <c r="AQ47" s="891"/>
      <c r="AR47" s="891"/>
      <c r="AS47" s="891"/>
      <c r="AT47" s="891"/>
      <c r="AU47" s="891"/>
      <c r="AV47" s="891"/>
      <c r="AW47" s="891"/>
      <c r="AX47" s="891"/>
      <c r="AY47" s="891"/>
      <c r="AZ47" s="892"/>
      <c r="BA47" s="892"/>
      <c r="BB47" s="892"/>
      <c r="BC47" s="892"/>
      <c r="BD47" s="892"/>
      <c r="BE47" s="888"/>
      <c r="BF47" s="888"/>
      <c r="BG47" s="888"/>
      <c r="BH47" s="888"/>
      <c r="BI47" s="889"/>
      <c r="BJ47" s="232"/>
      <c r="BK47" s="232"/>
      <c r="BL47" s="232"/>
      <c r="BM47" s="232"/>
      <c r="BN47" s="232"/>
      <c r="BO47" s="245"/>
      <c r="BP47" s="245"/>
      <c r="BQ47" s="242">
        <v>41</v>
      </c>
      <c r="BR47" s="243"/>
      <c r="BS47" s="828"/>
      <c r="BT47" s="829"/>
      <c r="BU47" s="829"/>
      <c r="BV47" s="829"/>
      <c r="BW47" s="829"/>
      <c r="BX47" s="829"/>
      <c r="BY47" s="829"/>
      <c r="BZ47" s="829"/>
      <c r="CA47" s="829"/>
      <c r="CB47" s="829"/>
      <c r="CC47" s="829"/>
      <c r="CD47" s="829"/>
      <c r="CE47" s="829"/>
      <c r="CF47" s="829"/>
      <c r="CG47" s="830"/>
      <c r="CH47" s="841"/>
      <c r="CI47" s="842"/>
      <c r="CJ47" s="842"/>
      <c r="CK47" s="842"/>
      <c r="CL47" s="843"/>
      <c r="CM47" s="841"/>
      <c r="CN47" s="842"/>
      <c r="CO47" s="842"/>
      <c r="CP47" s="842"/>
      <c r="CQ47" s="843"/>
      <c r="CR47" s="841"/>
      <c r="CS47" s="842"/>
      <c r="CT47" s="842"/>
      <c r="CU47" s="842"/>
      <c r="CV47" s="843"/>
      <c r="CW47" s="841"/>
      <c r="CX47" s="842"/>
      <c r="CY47" s="842"/>
      <c r="CZ47" s="842"/>
      <c r="DA47" s="843"/>
      <c r="DB47" s="841"/>
      <c r="DC47" s="842"/>
      <c r="DD47" s="842"/>
      <c r="DE47" s="842"/>
      <c r="DF47" s="843"/>
      <c r="DG47" s="841"/>
      <c r="DH47" s="842"/>
      <c r="DI47" s="842"/>
      <c r="DJ47" s="842"/>
      <c r="DK47" s="843"/>
      <c r="DL47" s="841"/>
      <c r="DM47" s="842"/>
      <c r="DN47" s="842"/>
      <c r="DO47" s="842"/>
      <c r="DP47" s="843"/>
      <c r="DQ47" s="841"/>
      <c r="DR47" s="842"/>
      <c r="DS47" s="842"/>
      <c r="DT47" s="842"/>
      <c r="DU47" s="843"/>
      <c r="DV47" s="844"/>
      <c r="DW47" s="845"/>
      <c r="DX47" s="845"/>
      <c r="DY47" s="845"/>
      <c r="DZ47" s="846"/>
      <c r="EA47" s="226"/>
    </row>
    <row r="48" spans="1:131" s="227" customFormat="1" ht="26.25" customHeight="1" x14ac:dyDescent="0.15">
      <c r="A48" s="241">
        <v>21</v>
      </c>
      <c r="B48" s="815"/>
      <c r="C48" s="816"/>
      <c r="D48" s="816"/>
      <c r="E48" s="816"/>
      <c r="F48" s="816"/>
      <c r="G48" s="816"/>
      <c r="H48" s="816"/>
      <c r="I48" s="816"/>
      <c r="J48" s="816"/>
      <c r="K48" s="816"/>
      <c r="L48" s="816"/>
      <c r="M48" s="816"/>
      <c r="N48" s="816"/>
      <c r="O48" s="816"/>
      <c r="P48" s="817"/>
      <c r="Q48" s="818"/>
      <c r="R48" s="819"/>
      <c r="S48" s="819"/>
      <c r="T48" s="819"/>
      <c r="U48" s="819"/>
      <c r="V48" s="819"/>
      <c r="W48" s="819"/>
      <c r="X48" s="819"/>
      <c r="Y48" s="819"/>
      <c r="Z48" s="819"/>
      <c r="AA48" s="819"/>
      <c r="AB48" s="819"/>
      <c r="AC48" s="819"/>
      <c r="AD48" s="819"/>
      <c r="AE48" s="820"/>
      <c r="AF48" s="821"/>
      <c r="AG48" s="822"/>
      <c r="AH48" s="822"/>
      <c r="AI48" s="822"/>
      <c r="AJ48" s="823"/>
      <c r="AK48" s="890"/>
      <c r="AL48" s="891"/>
      <c r="AM48" s="891"/>
      <c r="AN48" s="891"/>
      <c r="AO48" s="891"/>
      <c r="AP48" s="891"/>
      <c r="AQ48" s="891"/>
      <c r="AR48" s="891"/>
      <c r="AS48" s="891"/>
      <c r="AT48" s="891"/>
      <c r="AU48" s="891"/>
      <c r="AV48" s="891"/>
      <c r="AW48" s="891"/>
      <c r="AX48" s="891"/>
      <c r="AY48" s="891"/>
      <c r="AZ48" s="892"/>
      <c r="BA48" s="892"/>
      <c r="BB48" s="892"/>
      <c r="BC48" s="892"/>
      <c r="BD48" s="892"/>
      <c r="BE48" s="888"/>
      <c r="BF48" s="888"/>
      <c r="BG48" s="888"/>
      <c r="BH48" s="888"/>
      <c r="BI48" s="889"/>
      <c r="BJ48" s="232"/>
      <c r="BK48" s="232"/>
      <c r="BL48" s="232"/>
      <c r="BM48" s="232"/>
      <c r="BN48" s="232"/>
      <c r="BO48" s="245"/>
      <c r="BP48" s="245"/>
      <c r="BQ48" s="242">
        <v>42</v>
      </c>
      <c r="BR48" s="243"/>
      <c r="BS48" s="828"/>
      <c r="BT48" s="829"/>
      <c r="BU48" s="829"/>
      <c r="BV48" s="829"/>
      <c r="BW48" s="829"/>
      <c r="BX48" s="829"/>
      <c r="BY48" s="829"/>
      <c r="BZ48" s="829"/>
      <c r="CA48" s="829"/>
      <c r="CB48" s="829"/>
      <c r="CC48" s="829"/>
      <c r="CD48" s="829"/>
      <c r="CE48" s="829"/>
      <c r="CF48" s="829"/>
      <c r="CG48" s="830"/>
      <c r="CH48" s="841"/>
      <c r="CI48" s="842"/>
      <c r="CJ48" s="842"/>
      <c r="CK48" s="842"/>
      <c r="CL48" s="843"/>
      <c r="CM48" s="841"/>
      <c r="CN48" s="842"/>
      <c r="CO48" s="842"/>
      <c r="CP48" s="842"/>
      <c r="CQ48" s="843"/>
      <c r="CR48" s="841"/>
      <c r="CS48" s="842"/>
      <c r="CT48" s="842"/>
      <c r="CU48" s="842"/>
      <c r="CV48" s="843"/>
      <c r="CW48" s="841"/>
      <c r="CX48" s="842"/>
      <c r="CY48" s="842"/>
      <c r="CZ48" s="842"/>
      <c r="DA48" s="843"/>
      <c r="DB48" s="841"/>
      <c r="DC48" s="842"/>
      <c r="DD48" s="842"/>
      <c r="DE48" s="842"/>
      <c r="DF48" s="843"/>
      <c r="DG48" s="841"/>
      <c r="DH48" s="842"/>
      <c r="DI48" s="842"/>
      <c r="DJ48" s="842"/>
      <c r="DK48" s="843"/>
      <c r="DL48" s="841"/>
      <c r="DM48" s="842"/>
      <c r="DN48" s="842"/>
      <c r="DO48" s="842"/>
      <c r="DP48" s="843"/>
      <c r="DQ48" s="841"/>
      <c r="DR48" s="842"/>
      <c r="DS48" s="842"/>
      <c r="DT48" s="842"/>
      <c r="DU48" s="843"/>
      <c r="DV48" s="844"/>
      <c r="DW48" s="845"/>
      <c r="DX48" s="845"/>
      <c r="DY48" s="845"/>
      <c r="DZ48" s="846"/>
      <c r="EA48" s="226"/>
    </row>
    <row r="49" spans="1:131" s="227" customFormat="1" ht="26.25" customHeight="1" x14ac:dyDescent="0.15">
      <c r="A49" s="241">
        <v>22</v>
      </c>
      <c r="B49" s="815"/>
      <c r="C49" s="816"/>
      <c r="D49" s="816"/>
      <c r="E49" s="816"/>
      <c r="F49" s="816"/>
      <c r="G49" s="816"/>
      <c r="H49" s="816"/>
      <c r="I49" s="816"/>
      <c r="J49" s="816"/>
      <c r="K49" s="816"/>
      <c r="L49" s="816"/>
      <c r="M49" s="816"/>
      <c r="N49" s="816"/>
      <c r="O49" s="816"/>
      <c r="P49" s="817"/>
      <c r="Q49" s="818"/>
      <c r="R49" s="819"/>
      <c r="S49" s="819"/>
      <c r="T49" s="819"/>
      <c r="U49" s="819"/>
      <c r="V49" s="819"/>
      <c r="W49" s="819"/>
      <c r="X49" s="819"/>
      <c r="Y49" s="819"/>
      <c r="Z49" s="819"/>
      <c r="AA49" s="819"/>
      <c r="AB49" s="819"/>
      <c r="AC49" s="819"/>
      <c r="AD49" s="819"/>
      <c r="AE49" s="820"/>
      <c r="AF49" s="821"/>
      <c r="AG49" s="822"/>
      <c r="AH49" s="822"/>
      <c r="AI49" s="822"/>
      <c r="AJ49" s="823"/>
      <c r="AK49" s="890"/>
      <c r="AL49" s="891"/>
      <c r="AM49" s="891"/>
      <c r="AN49" s="891"/>
      <c r="AO49" s="891"/>
      <c r="AP49" s="891"/>
      <c r="AQ49" s="891"/>
      <c r="AR49" s="891"/>
      <c r="AS49" s="891"/>
      <c r="AT49" s="891"/>
      <c r="AU49" s="891"/>
      <c r="AV49" s="891"/>
      <c r="AW49" s="891"/>
      <c r="AX49" s="891"/>
      <c r="AY49" s="891"/>
      <c r="AZ49" s="892"/>
      <c r="BA49" s="892"/>
      <c r="BB49" s="892"/>
      <c r="BC49" s="892"/>
      <c r="BD49" s="892"/>
      <c r="BE49" s="888"/>
      <c r="BF49" s="888"/>
      <c r="BG49" s="888"/>
      <c r="BH49" s="888"/>
      <c r="BI49" s="889"/>
      <c r="BJ49" s="232"/>
      <c r="BK49" s="232"/>
      <c r="BL49" s="232"/>
      <c r="BM49" s="232"/>
      <c r="BN49" s="232"/>
      <c r="BO49" s="245"/>
      <c r="BP49" s="245"/>
      <c r="BQ49" s="242">
        <v>43</v>
      </c>
      <c r="BR49" s="243"/>
      <c r="BS49" s="828"/>
      <c r="BT49" s="829"/>
      <c r="BU49" s="829"/>
      <c r="BV49" s="829"/>
      <c r="BW49" s="829"/>
      <c r="BX49" s="829"/>
      <c r="BY49" s="829"/>
      <c r="BZ49" s="829"/>
      <c r="CA49" s="829"/>
      <c r="CB49" s="829"/>
      <c r="CC49" s="829"/>
      <c r="CD49" s="829"/>
      <c r="CE49" s="829"/>
      <c r="CF49" s="829"/>
      <c r="CG49" s="830"/>
      <c r="CH49" s="841"/>
      <c r="CI49" s="842"/>
      <c r="CJ49" s="842"/>
      <c r="CK49" s="842"/>
      <c r="CL49" s="843"/>
      <c r="CM49" s="841"/>
      <c r="CN49" s="842"/>
      <c r="CO49" s="842"/>
      <c r="CP49" s="842"/>
      <c r="CQ49" s="843"/>
      <c r="CR49" s="841"/>
      <c r="CS49" s="842"/>
      <c r="CT49" s="842"/>
      <c r="CU49" s="842"/>
      <c r="CV49" s="843"/>
      <c r="CW49" s="841"/>
      <c r="CX49" s="842"/>
      <c r="CY49" s="842"/>
      <c r="CZ49" s="842"/>
      <c r="DA49" s="843"/>
      <c r="DB49" s="841"/>
      <c r="DC49" s="842"/>
      <c r="DD49" s="842"/>
      <c r="DE49" s="842"/>
      <c r="DF49" s="843"/>
      <c r="DG49" s="841"/>
      <c r="DH49" s="842"/>
      <c r="DI49" s="842"/>
      <c r="DJ49" s="842"/>
      <c r="DK49" s="843"/>
      <c r="DL49" s="841"/>
      <c r="DM49" s="842"/>
      <c r="DN49" s="842"/>
      <c r="DO49" s="842"/>
      <c r="DP49" s="843"/>
      <c r="DQ49" s="841"/>
      <c r="DR49" s="842"/>
      <c r="DS49" s="842"/>
      <c r="DT49" s="842"/>
      <c r="DU49" s="843"/>
      <c r="DV49" s="844"/>
      <c r="DW49" s="845"/>
      <c r="DX49" s="845"/>
      <c r="DY49" s="845"/>
      <c r="DZ49" s="846"/>
      <c r="EA49" s="226"/>
    </row>
    <row r="50" spans="1:131" s="227" customFormat="1" ht="26.25" customHeight="1" x14ac:dyDescent="0.15">
      <c r="A50" s="241">
        <v>23</v>
      </c>
      <c r="B50" s="815"/>
      <c r="C50" s="816"/>
      <c r="D50" s="816"/>
      <c r="E50" s="816"/>
      <c r="F50" s="816"/>
      <c r="G50" s="816"/>
      <c r="H50" s="816"/>
      <c r="I50" s="816"/>
      <c r="J50" s="816"/>
      <c r="K50" s="816"/>
      <c r="L50" s="816"/>
      <c r="M50" s="816"/>
      <c r="N50" s="816"/>
      <c r="O50" s="816"/>
      <c r="P50" s="817"/>
      <c r="Q50" s="893"/>
      <c r="R50" s="894"/>
      <c r="S50" s="894"/>
      <c r="T50" s="894"/>
      <c r="U50" s="894"/>
      <c r="V50" s="894"/>
      <c r="W50" s="894"/>
      <c r="X50" s="894"/>
      <c r="Y50" s="894"/>
      <c r="Z50" s="894"/>
      <c r="AA50" s="894"/>
      <c r="AB50" s="894"/>
      <c r="AC50" s="894"/>
      <c r="AD50" s="894"/>
      <c r="AE50" s="895"/>
      <c r="AF50" s="821"/>
      <c r="AG50" s="822"/>
      <c r="AH50" s="822"/>
      <c r="AI50" s="822"/>
      <c r="AJ50" s="823"/>
      <c r="AK50" s="896"/>
      <c r="AL50" s="894"/>
      <c r="AM50" s="894"/>
      <c r="AN50" s="894"/>
      <c r="AO50" s="894"/>
      <c r="AP50" s="894"/>
      <c r="AQ50" s="894"/>
      <c r="AR50" s="894"/>
      <c r="AS50" s="894"/>
      <c r="AT50" s="894"/>
      <c r="AU50" s="894"/>
      <c r="AV50" s="894"/>
      <c r="AW50" s="894"/>
      <c r="AX50" s="894"/>
      <c r="AY50" s="894"/>
      <c r="AZ50" s="897"/>
      <c r="BA50" s="897"/>
      <c r="BB50" s="897"/>
      <c r="BC50" s="897"/>
      <c r="BD50" s="897"/>
      <c r="BE50" s="888"/>
      <c r="BF50" s="888"/>
      <c r="BG50" s="888"/>
      <c r="BH50" s="888"/>
      <c r="BI50" s="889"/>
      <c r="BJ50" s="232"/>
      <c r="BK50" s="232"/>
      <c r="BL50" s="232"/>
      <c r="BM50" s="232"/>
      <c r="BN50" s="232"/>
      <c r="BO50" s="245"/>
      <c r="BP50" s="245"/>
      <c r="BQ50" s="242">
        <v>44</v>
      </c>
      <c r="BR50" s="243"/>
      <c r="BS50" s="828"/>
      <c r="BT50" s="829"/>
      <c r="BU50" s="829"/>
      <c r="BV50" s="829"/>
      <c r="BW50" s="829"/>
      <c r="BX50" s="829"/>
      <c r="BY50" s="829"/>
      <c r="BZ50" s="829"/>
      <c r="CA50" s="829"/>
      <c r="CB50" s="829"/>
      <c r="CC50" s="829"/>
      <c r="CD50" s="829"/>
      <c r="CE50" s="829"/>
      <c r="CF50" s="829"/>
      <c r="CG50" s="830"/>
      <c r="CH50" s="841"/>
      <c r="CI50" s="842"/>
      <c r="CJ50" s="842"/>
      <c r="CK50" s="842"/>
      <c r="CL50" s="843"/>
      <c r="CM50" s="841"/>
      <c r="CN50" s="842"/>
      <c r="CO50" s="842"/>
      <c r="CP50" s="842"/>
      <c r="CQ50" s="843"/>
      <c r="CR50" s="841"/>
      <c r="CS50" s="842"/>
      <c r="CT50" s="842"/>
      <c r="CU50" s="842"/>
      <c r="CV50" s="843"/>
      <c r="CW50" s="841"/>
      <c r="CX50" s="842"/>
      <c r="CY50" s="842"/>
      <c r="CZ50" s="842"/>
      <c r="DA50" s="843"/>
      <c r="DB50" s="841"/>
      <c r="DC50" s="842"/>
      <c r="DD50" s="842"/>
      <c r="DE50" s="842"/>
      <c r="DF50" s="843"/>
      <c r="DG50" s="841"/>
      <c r="DH50" s="842"/>
      <c r="DI50" s="842"/>
      <c r="DJ50" s="842"/>
      <c r="DK50" s="843"/>
      <c r="DL50" s="841"/>
      <c r="DM50" s="842"/>
      <c r="DN50" s="842"/>
      <c r="DO50" s="842"/>
      <c r="DP50" s="843"/>
      <c r="DQ50" s="841"/>
      <c r="DR50" s="842"/>
      <c r="DS50" s="842"/>
      <c r="DT50" s="842"/>
      <c r="DU50" s="843"/>
      <c r="DV50" s="844"/>
      <c r="DW50" s="845"/>
      <c r="DX50" s="845"/>
      <c r="DY50" s="845"/>
      <c r="DZ50" s="846"/>
      <c r="EA50" s="226"/>
    </row>
    <row r="51" spans="1:131" s="227" customFormat="1" ht="26.25" customHeight="1" x14ac:dyDescent="0.15">
      <c r="A51" s="241">
        <v>24</v>
      </c>
      <c r="B51" s="815"/>
      <c r="C51" s="816"/>
      <c r="D51" s="816"/>
      <c r="E51" s="816"/>
      <c r="F51" s="816"/>
      <c r="G51" s="816"/>
      <c r="H51" s="816"/>
      <c r="I51" s="816"/>
      <c r="J51" s="816"/>
      <c r="K51" s="816"/>
      <c r="L51" s="816"/>
      <c r="M51" s="816"/>
      <c r="N51" s="816"/>
      <c r="O51" s="816"/>
      <c r="P51" s="817"/>
      <c r="Q51" s="893"/>
      <c r="R51" s="894"/>
      <c r="S51" s="894"/>
      <c r="T51" s="894"/>
      <c r="U51" s="894"/>
      <c r="V51" s="894"/>
      <c r="W51" s="894"/>
      <c r="X51" s="894"/>
      <c r="Y51" s="894"/>
      <c r="Z51" s="894"/>
      <c r="AA51" s="894"/>
      <c r="AB51" s="894"/>
      <c r="AC51" s="894"/>
      <c r="AD51" s="894"/>
      <c r="AE51" s="895"/>
      <c r="AF51" s="821"/>
      <c r="AG51" s="822"/>
      <c r="AH51" s="822"/>
      <c r="AI51" s="822"/>
      <c r="AJ51" s="823"/>
      <c r="AK51" s="896"/>
      <c r="AL51" s="894"/>
      <c r="AM51" s="894"/>
      <c r="AN51" s="894"/>
      <c r="AO51" s="894"/>
      <c r="AP51" s="894"/>
      <c r="AQ51" s="894"/>
      <c r="AR51" s="894"/>
      <c r="AS51" s="894"/>
      <c r="AT51" s="894"/>
      <c r="AU51" s="894"/>
      <c r="AV51" s="894"/>
      <c r="AW51" s="894"/>
      <c r="AX51" s="894"/>
      <c r="AY51" s="894"/>
      <c r="AZ51" s="897"/>
      <c r="BA51" s="897"/>
      <c r="BB51" s="897"/>
      <c r="BC51" s="897"/>
      <c r="BD51" s="897"/>
      <c r="BE51" s="888"/>
      <c r="BF51" s="888"/>
      <c r="BG51" s="888"/>
      <c r="BH51" s="888"/>
      <c r="BI51" s="889"/>
      <c r="BJ51" s="232"/>
      <c r="BK51" s="232"/>
      <c r="BL51" s="232"/>
      <c r="BM51" s="232"/>
      <c r="BN51" s="232"/>
      <c r="BO51" s="245"/>
      <c r="BP51" s="245"/>
      <c r="BQ51" s="242">
        <v>45</v>
      </c>
      <c r="BR51" s="243"/>
      <c r="BS51" s="828"/>
      <c r="BT51" s="829"/>
      <c r="BU51" s="829"/>
      <c r="BV51" s="829"/>
      <c r="BW51" s="829"/>
      <c r="BX51" s="829"/>
      <c r="BY51" s="829"/>
      <c r="BZ51" s="829"/>
      <c r="CA51" s="829"/>
      <c r="CB51" s="829"/>
      <c r="CC51" s="829"/>
      <c r="CD51" s="829"/>
      <c r="CE51" s="829"/>
      <c r="CF51" s="829"/>
      <c r="CG51" s="830"/>
      <c r="CH51" s="841"/>
      <c r="CI51" s="842"/>
      <c r="CJ51" s="842"/>
      <c r="CK51" s="842"/>
      <c r="CL51" s="843"/>
      <c r="CM51" s="841"/>
      <c r="CN51" s="842"/>
      <c r="CO51" s="842"/>
      <c r="CP51" s="842"/>
      <c r="CQ51" s="843"/>
      <c r="CR51" s="841"/>
      <c r="CS51" s="842"/>
      <c r="CT51" s="842"/>
      <c r="CU51" s="842"/>
      <c r="CV51" s="843"/>
      <c r="CW51" s="841"/>
      <c r="CX51" s="842"/>
      <c r="CY51" s="842"/>
      <c r="CZ51" s="842"/>
      <c r="DA51" s="843"/>
      <c r="DB51" s="841"/>
      <c r="DC51" s="842"/>
      <c r="DD51" s="842"/>
      <c r="DE51" s="842"/>
      <c r="DF51" s="843"/>
      <c r="DG51" s="841"/>
      <c r="DH51" s="842"/>
      <c r="DI51" s="842"/>
      <c r="DJ51" s="842"/>
      <c r="DK51" s="843"/>
      <c r="DL51" s="841"/>
      <c r="DM51" s="842"/>
      <c r="DN51" s="842"/>
      <c r="DO51" s="842"/>
      <c r="DP51" s="843"/>
      <c r="DQ51" s="841"/>
      <c r="DR51" s="842"/>
      <c r="DS51" s="842"/>
      <c r="DT51" s="842"/>
      <c r="DU51" s="843"/>
      <c r="DV51" s="844"/>
      <c r="DW51" s="845"/>
      <c r="DX51" s="845"/>
      <c r="DY51" s="845"/>
      <c r="DZ51" s="846"/>
      <c r="EA51" s="226"/>
    </row>
    <row r="52" spans="1:131" s="227" customFormat="1" ht="26.25" customHeight="1" x14ac:dyDescent="0.15">
      <c r="A52" s="241">
        <v>25</v>
      </c>
      <c r="B52" s="815"/>
      <c r="C52" s="816"/>
      <c r="D52" s="816"/>
      <c r="E52" s="816"/>
      <c r="F52" s="816"/>
      <c r="G52" s="816"/>
      <c r="H52" s="816"/>
      <c r="I52" s="816"/>
      <c r="J52" s="816"/>
      <c r="K52" s="816"/>
      <c r="L52" s="816"/>
      <c r="M52" s="816"/>
      <c r="N52" s="816"/>
      <c r="O52" s="816"/>
      <c r="P52" s="817"/>
      <c r="Q52" s="893"/>
      <c r="R52" s="894"/>
      <c r="S52" s="894"/>
      <c r="T52" s="894"/>
      <c r="U52" s="894"/>
      <c r="V52" s="894"/>
      <c r="W52" s="894"/>
      <c r="X52" s="894"/>
      <c r="Y52" s="894"/>
      <c r="Z52" s="894"/>
      <c r="AA52" s="894"/>
      <c r="AB52" s="894"/>
      <c r="AC52" s="894"/>
      <c r="AD52" s="894"/>
      <c r="AE52" s="895"/>
      <c r="AF52" s="821"/>
      <c r="AG52" s="822"/>
      <c r="AH52" s="822"/>
      <c r="AI52" s="822"/>
      <c r="AJ52" s="823"/>
      <c r="AK52" s="896"/>
      <c r="AL52" s="894"/>
      <c r="AM52" s="894"/>
      <c r="AN52" s="894"/>
      <c r="AO52" s="894"/>
      <c r="AP52" s="894"/>
      <c r="AQ52" s="894"/>
      <c r="AR52" s="894"/>
      <c r="AS52" s="894"/>
      <c r="AT52" s="894"/>
      <c r="AU52" s="894"/>
      <c r="AV52" s="894"/>
      <c r="AW52" s="894"/>
      <c r="AX52" s="894"/>
      <c r="AY52" s="894"/>
      <c r="AZ52" s="897"/>
      <c r="BA52" s="897"/>
      <c r="BB52" s="897"/>
      <c r="BC52" s="897"/>
      <c r="BD52" s="897"/>
      <c r="BE52" s="888"/>
      <c r="BF52" s="888"/>
      <c r="BG52" s="888"/>
      <c r="BH52" s="888"/>
      <c r="BI52" s="889"/>
      <c r="BJ52" s="232"/>
      <c r="BK52" s="232"/>
      <c r="BL52" s="232"/>
      <c r="BM52" s="232"/>
      <c r="BN52" s="232"/>
      <c r="BO52" s="245"/>
      <c r="BP52" s="245"/>
      <c r="BQ52" s="242">
        <v>46</v>
      </c>
      <c r="BR52" s="243"/>
      <c r="BS52" s="828"/>
      <c r="BT52" s="829"/>
      <c r="BU52" s="829"/>
      <c r="BV52" s="829"/>
      <c r="BW52" s="829"/>
      <c r="BX52" s="829"/>
      <c r="BY52" s="829"/>
      <c r="BZ52" s="829"/>
      <c r="CA52" s="829"/>
      <c r="CB52" s="829"/>
      <c r="CC52" s="829"/>
      <c r="CD52" s="829"/>
      <c r="CE52" s="829"/>
      <c r="CF52" s="829"/>
      <c r="CG52" s="830"/>
      <c r="CH52" s="841"/>
      <c r="CI52" s="842"/>
      <c r="CJ52" s="842"/>
      <c r="CK52" s="842"/>
      <c r="CL52" s="843"/>
      <c r="CM52" s="841"/>
      <c r="CN52" s="842"/>
      <c r="CO52" s="842"/>
      <c r="CP52" s="842"/>
      <c r="CQ52" s="843"/>
      <c r="CR52" s="841"/>
      <c r="CS52" s="842"/>
      <c r="CT52" s="842"/>
      <c r="CU52" s="842"/>
      <c r="CV52" s="843"/>
      <c r="CW52" s="841"/>
      <c r="CX52" s="842"/>
      <c r="CY52" s="842"/>
      <c r="CZ52" s="842"/>
      <c r="DA52" s="843"/>
      <c r="DB52" s="841"/>
      <c r="DC52" s="842"/>
      <c r="DD52" s="842"/>
      <c r="DE52" s="842"/>
      <c r="DF52" s="843"/>
      <c r="DG52" s="841"/>
      <c r="DH52" s="842"/>
      <c r="DI52" s="842"/>
      <c r="DJ52" s="842"/>
      <c r="DK52" s="843"/>
      <c r="DL52" s="841"/>
      <c r="DM52" s="842"/>
      <c r="DN52" s="842"/>
      <c r="DO52" s="842"/>
      <c r="DP52" s="843"/>
      <c r="DQ52" s="841"/>
      <c r="DR52" s="842"/>
      <c r="DS52" s="842"/>
      <c r="DT52" s="842"/>
      <c r="DU52" s="843"/>
      <c r="DV52" s="844"/>
      <c r="DW52" s="845"/>
      <c r="DX52" s="845"/>
      <c r="DY52" s="845"/>
      <c r="DZ52" s="846"/>
      <c r="EA52" s="226"/>
    </row>
    <row r="53" spans="1:131" s="227" customFormat="1" ht="26.25" customHeight="1" x14ac:dyDescent="0.15">
      <c r="A53" s="241">
        <v>26</v>
      </c>
      <c r="B53" s="815"/>
      <c r="C53" s="816"/>
      <c r="D53" s="816"/>
      <c r="E53" s="816"/>
      <c r="F53" s="816"/>
      <c r="G53" s="816"/>
      <c r="H53" s="816"/>
      <c r="I53" s="816"/>
      <c r="J53" s="816"/>
      <c r="K53" s="816"/>
      <c r="L53" s="816"/>
      <c r="M53" s="816"/>
      <c r="N53" s="816"/>
      <c r="O53" s="816"/>
      <c r="P53" s="817"/>
      <c r="Q53" s="893"/>
      <c r="R53" s="894"/>
      <c r="S53" s="894"/>
      <c r="T53" s="894"/>
      <c r="U53" s="894"/>
      <c r="V53" s="894"/>
      <c r="W53" s="894"/>
      <c r="X53" s="894"/>
      <c r="Y53" s="894"/>
      <c r="Z53" s="894"/>
      <c r="AA53" s="894"/>
      <c r="AB53" s="894"/>
      <c r="AC53" s="894"/>
      <c r="AD53" s="894"/>
      <c r="AE53" s="895"/>
      <c r="AF53" s="821"/>
      <c r="AG53" s="822"/>
      <c r="AH53" s="822"/>
      <c r="AI53" s="822"/>
      <c r="AJ53" s="823"/>
      <c r="AK53" s="896"/>
      <c r="AL53" s="894"/>
      <c r="AM53" s="894"/>
      <c r="AN53" s="894"/>
      <c r="AO53" s="894"/>
      <c r="AP53" s="894"/>
      <c r="AQ53" s="894"/>
      <c r="AR53" s="894"/>
      <c r="AS53" s="894"/>
      <c r="AT53" s="894"/>
      <c r="AU53" s="894"/>
      <c r="AV53" s="894"/>
      <c r="AW53" s="894"/>
      <c r="AX53" s="894"/>
      <c r="AY53" s="894"/>
      <c r="AZ53" s="897"/>
      <c r="BA53" s="897"/>
      <c r="BB53" s="897"/>
      <c r="BC53" s="897"/>
      <c r="BD53" s="897"/>
      <c r="BE53" s="888"/>
      <c r="BF53" s="888"/>
      <c r="BG53" s="888"/>
      <c r="BH53" s="888"/>
      <c r="BI53" s="889"/>
      <c r="BJ53" s="232"/>
      <c r="BK53" s="232"/>
      <c r="BL53" s="232"/>
      <c r="BM53" s="232"/>
      <c r="BN53" s="232"/>
      <c r="BO53" s="245"/>
      <c r="BP53" s="245"/>
      <c r="BQ53" s="242">
        <v>47</v>
      </c>
      <c r="BR53" s="243"/>
      <c r="BS53" s="828"/>
      <c r="BT53" s="829"/>
      <c r="BU53" s="829"/>
      <c r="BV53" s="829"/>
      <c r="BW53" s="829"/>
      <c r="BX53" s="829"/>
      <c r="BY53" s="829"/>
      <c r="BZ53" s="829"/>
      <c r="CA53" s="829"/>
      <c r="CB53" s="829"/>
      <c r="CC53" s="829"/>
      <c r="CD53" s="829"/>
      <c r="CE53" s="829"/>
      <c r="CF53" s="829"/>
      <c r="CG53" s="830"/>
      <c r="CH53" s="841"/>
      <c r="CI53" s="842"/>
      <c r="CJ53" s="842"/>
      <c r="CK53" s="842"/>
      <c r="CL53" s="843"/>
      <c r="CM53" s="841"/>
      <c r="CN53" s="842"/>
      <c r="CO53" s="842"/>
      <c r="CP53" s="842"/>
      <c r="CQ53" s="843"/>
      <c r="CR53" s="841"/>
      <c r="CS53" s="842"/>
      <c r="CT53" s="842"/>
      <c r="CU53" s="842"/>
      <c r="CV53" s="843"/>
      <c r="CW53" s="841"/>
      <c r="CX53" s="842"/>
      <c r="CY53" s="842"/>
      <c r="CZ53" s="842"/>
      <c r="DA53" s="843"/>
      <c r="DB53" s="841"/>
      <c r="DC53" s="842"/>
      <c r="DD53" s="842"/>
      <c r="DE53" s="842"/>
      <c r="DF53" s="843"/>
      <c r="DG53" s="841"/>
      <c r="DH53" s="842"/>
      <c r="DI53" s="842"/>
      <c r="DJ53" s="842"/>
      <c r="DK53" s="843"/>
      <c r="DL53" s="841"/>
      <c r="DM53" s="842"/>
      <c r="DN53" s="842"/>
      <c r="DO53" s="842"/>
      <c r="DP53" s="843"/>
      <c r="DQ53" s="841"/>
      <c r="DR53" s="842"/>
      <c r="DS53" s="842"/>
      <c r="DT53" s="842"/>
      <c r="DU53" s="843"/>
      <c r="DV53" s="844"/>
      <c r="DW53" s="845"/>
      <c r="DX53" s="845"/>
      <c r="DY53" s="845"/>
      <c r="DZ53" s="846"/>
      <c r="EA53" s="226"/>
    </row>
    <row r="54" spans="1:131" s="227" customFormat="1" ht="26.25" customHeight="1" x14ac:dyDescent="0.15">
      <c r="A54" s="241">
        <v>27</v>
      </c>
      <c r="B54" s="815"/>
      <c r="C54" s="816"/>
      <c r="D54" s="816"/>
      <c r="E54" s="816"/>
      <c r="F54" s="816"/>
      <c r="G54" s="816"/>
      <c r="H54" s="816"/>
      <c r="I54" s="816"/>
      <c r="J54" s="816"/>
      <c r="K54" s="816"/>
      <c r="L54" s="816"/>
      <c r="M54" s="816"/>
      <c r="N54" s="816"/>
      <c r="O54" s="816"/>
      <c r="P54" s="817"/>
      <c r="Q54" s="893"/>
      <c r="R54" s="894"/>
      <c r="S54" s="894"/>
      <c r="T54" s="894"/>
      <c r="U54" s="894"/>
      <c r="V54" s="894"/>
      <c r="W54" s="894"/>
      <c r="X54" s="894"/>
      <c r="Y54" s="894"/>
      <c r="Z54" s="894"/>
      <c r="AA54" s="894"/>
      <c r="AB54" s="894"/>
      <c r="AC54" s="894"/>
      <c r="AD54" s="894"/>
      <c r="AE54" s="895"/>
      <c r="AF54" s="821"/>
      <c r="AG54" s="822"/>
      <c r="AH54" s="822"/>
      <c r="AI54" s="822"/>
      <c r="AJ54" s="823"/>
      <c r="AK54" s="896"/>
      <c r="AL54" s="894"/>
      <c r="AM54" s="894"/>
      <c r="AN54" s="894"/>
      <c r="AO54" s="894"/>
      <c r="AP54" s="894"/>
      <c r="AQ54" s="894"/>
      <c r="AR54" s="894"/>
      <c r="AS54" s="894"/>
      <c r="AT54" s="894"/>
      <c r="AU54" s="894"/>
      <c r="AV54" s="894"/>
      <c r="AW54" s="894"/>
      <c r="AX54" s="894"/>
      <c r="AY54" s="894"/>
      <c r="AZ54" s="897"/>
      <c r="BA54" s="897"/>
      <c r="BB54" s="897"/>
      <c r="BC54" s="897"/>
      <c r="BD54" s="897"/>
      <c r="BE54" s="888"/>
      <c r="BF54" s="888"/>
      <c r="BG54" s="888"/>
      <c r="BH54" s="888"/>
      <c r="BI54" s="889"/>
      <c r="BJ54" s="232"/>
      <c r="BK54" s="232"/>
      <c r="BL54" s="232"/>
      <c r="BM54" s="232"/>
      <c r="BN54" s="232"/>
      <c r="BO54" s="245"/>
      <c r="BP54" s="245"/>
      <c r="BQ54" s="242">
        <v>48</v>
      </c>
      <c r="BR54" s="243"/>
      <c r="BS54" s="828"/>
      <c r="BT54" s="829"/>
      <c r="BU54" s="829"/>
      <c r="BV54" s="829"/>
      <c r="BW54" s="829"/>
      <c r="BX54" s="829"/>
      <c r="BY54" s="829"/>
      <c r="BZ54" s="829"/>
      <c r="CA54" s="829"/>
      <c r="CB54" s="829"/>
      <c r="CC54" s="829"/>
      <c r="CD54" s="829"/>
      <c r="CE54" s="829"/>
      <c r="CF54" s="829"/>
      <c r="CG54" s="830"/>
      <c r="CH54" s="841"/>
      <c r="CI54" s="842"/>
      <c r="CJ54" s="842"/>
      <c r="CK54" s="842"/>
      <c r="CL54" s="843"/>
      <c r="CM54" s="841"/>
      <c r="CN54" s="842"/>
      <c r="CO54" s="842"/>
      <c r="CP54" s="842"/>
      <c r="CQ54" s="843"/>
      <c r="CR54" s="841"/>
      <c r="CS54" s="842"/>
      <c r="CT54" s="842"/>
      <c r="CU54" s="842"/>
      <c r="CV54" s="843"/>
      <c r="CW54" s="841"/>
      <c r="CX54" s="842"/>
      <c r="CY54" s="842"/>
      <c r="CZ54" s="842"/>
      <c r="DA54" s="843"/>
      <c r="DB54" s="841"/>
      <c r="DC54" s="842"/>
      <c r="DD54" s="842"/>
      <c r="DE54" s="842"/>
      <c r="DF54" s="843"/>
      <c r="DG54" s="841"/>
      <c r="DH54" s="842"/>
      <c r="DI54" s="842"/>
      <c r="DJ54" s="842"/>
      <c r="DK54" s="843"/>
      <c r="DL54" s="841"/>
      <c r="DM54" s="842"/>
      <c r="DN54" s="842"/>
      <c r="DO54" s="842"/>
      <c r="DP54" s="843"/>
      <c r="DQ54" s="841"/>
      <c r="DR54" s="842"/>
      <c r="DS54" s="842"/>
      <c r="DT54" s="842"/>
      <c r="DU54" s="843"/>
      <c r="DV54" s="844"/>
      <c r="DW54" s="845"/>
      <c r="DX54" s="845"/>
      <c r="DY54" s="845"/>
      <c r="DZ54" s="846"/>
      <c r="EA54" s="226"/>
    </row>
    <row r="55" spans="1:131" s="227" customFormat="1" ht="26.25" customHeight="1" x14ac:dyDescent="0.15">
      <c r="A55" s="241">
        <v>28</v>
      </c>
      <c r="B55" s="815"/>
      <c r="C55" s="816"/>
      <c r="D55" s="816"/>
      <c r="E55" s="816"/>
      <c r="F55" s="816"/>
      <c r="G55" s="816"/>
      <c r="H55" s="816"/>
      <c r="I55" s="816"/>
      <c r="J55" s="816"/>
      <c r="K55" s="816"/>
      <c r="L55" s="816"/>
      <c r="M55" s="816"/>
      <c r="N55" s="816"/>
      <c r="O55" s="816"/>
      <c r="P55" s="817"/>
      <c r="Q55" s="893"/>
      <c r="R55" s="894"/>
      <c r="S55" s="894"/>
      <c r="T55" s="894"/>
      <c r="U55" s="894"/>
      <c r="V55" s="894"/>
      <c r="W55" s="894"/>
      <c r="X55" s="894"/>
      <c r="Y55" s="894"/>
      <c r="Z55" s="894"/>
      <c r="AA55" s="894"/>
      <c r="AB55" s="894"/>
      <c r="AC55" s="894"/>
      <c r="AD55" s="894"/>
      <c r="AE55" s="895"/>
      <c r="AF55" s="821"/>
      <c r="AG55" s="822"/>
      <c r="AH55" s="822"/>
      <c r="AI55" s="822"/>
      <c r="AJ55" s="823"/>
      <c r="AK55" s="896"/>
      <c r="AL55" s="894"/>
      <c r="AM55" s="894"/>
      <c r="AN55" s="894"/>
      <c r="AO55" s="894"/>
      <c r="AP55" s="894"/>
      <c r="AQ55" s="894"/>
      <c r="AR55" s="894"/>
      <c r="AS55" s="894"/>
      <c r="AT55" s="894"/>
      <c r="AU55" s="894"/>
      <c r="AV55" s="894"/>
      <c r="AW55" s="894"/>
      <c r="AX55" s="894"/>
      <c r="AY55" s="894"/>
      <c r="AZ55" s="897"/>
      <c r="BA55" s="897"/>
      <c r="BB55" s="897"/>
      <c r="BC55" s="897"/>
      <c r="BD55" s="897"/>
      <c r="BE55" s="888"/>
      <c r="BF55" s="888"/>
      <c r="BG55" s="888"/>
      <c r="BH55" s="888"/>
      <c r="BI55" s="889"/>
      <c r="BJ55" s="232"/>
      <c r="BK55" s="232"/>
      <c r="BL55" s="232"/>
      <c r="BM55" s="232"/>
      <c r="BN55" s="232"/>
      <c r="BO55" s="245"/>
      <c r="BP55" s="245"/>
      <c r="BQ55" s="242">
        <v>49</v>
      </c>
      <c r="BR55" s="243"/>
      <c r="BS55" s="828"/>
      <c r="BT55" s="829"/>
      <c r="BU55" s="829"/>
      <c r="BV55" s="829"/>
      <c r="BW55" s="829"/>
      <c r="BX55" s="829"/>
      <c r="BY55" s="829"/>
      <c r="BZ55" s="829"/>
      <c r="CA55" s="829"/>
      <c r="CB55" s="829"/>
      <c r="CC55" s="829"/>
      <c r="CD55" s="829"/>
      <c r="CE55" s="829"/>
      <c r="CF55" s="829"/>
      <c r="CG55" s="830"/>
      <c r="CH55" s="841"/>
      <c r="CI55" s="842"/>
      <c r="CJ55" s="842"/>
      <c r="CK55" s="842"/>
      <c r="CL55" s="843"/>
      <c r="CM55" s="841"/>
      <c r="CN55" s="842"/>
      <c r="CO55" s="842"/>
      <c r="CP55" s="842"/>
      <c r="CQ55" s="843"/>
      <c r="CR55" s="841"/>
      <c r="CS55" s="842"/>
      <c r="CT55" s="842"/>
      <c r="CU55" s="842"/>
      <c r="CV55" s="843"/>
      <c r="CW55" s="841"/>
      <c r="CX55" s="842"/>
      <c r="CY55" s="842"/>
      <c r="CZ55" s="842"/>
      <c r="DA55" s="843"/>
      <c r="DB55" s="841"/>
      <c r="DC55" s="842"/>
      <c r="DD55" s="842"/>
      <c r="DE55" s="842"/>
      <c r="DF55" s="843"/>
      <c r="DG55" s="841"/>
      <c r="DH55" s="842"/>
      <c r="DI55" s="842"/>
      <c r="DJ55" s="842"/>
      <c r="DK55" s="843"/>
      <c r="DL55" s="841"/>
      <c r="DM55" s="842"/>
      <c r="DN55" s="842"/>
      <c r="DO55" s="842"/>
      <c r="DP55" s="843"/>
      <c r="DQ55" s="841"/>
      <c r="DR55" s="842"/>
      <c r="DS55" s="842"/>
      <c r="DT55" s="842"/>
      <c r="DU55" s="843"/>
      <c r="DV55" s="844"/>
      <c r="DW55" s="845"/>
      <c r="DX55" s="845"/>
      <c r="DY55" s="845"/>
      <c r="DZ55" s="846"/>
      <c r="EA55" s="226"/>
    </row>
    <row r="56" spans="1:131" s="227" customFormat="1" ht="26.25" customHeight="1" x14ac:dyDescent="0.15">
      <c r="A56" s="241">
        <v>29</v>
      </c>
      <c r="B56" s="815"/>
      <c r="C56" s="816"/>
      <c r="D56" s="816"/>
      <c r="E56" s="816"/>
      <c r="F56" s="816"/>
      <c r="G56" s="816"/>
      <c r="H56" s="816"/>
      <c r="I56" s="816"/>
      <c r="J56" s="816"/>
      <c r="K56" s="816"/>
      <c r="L56" s="816"/>
      <c r="M56" s="816"/>
      <c r="N56" s="816"/>
      <c r="O56" s="816"/>
      <c r="P56" s="817"/>
      <c r="Q56" s="893"/>
      <c r="R56" s="894"/>
      <c r="S56" s="894"/>
      <c r="T56" s="894"/>
      <c r="U56" s="894"/>
      <c r="V56" s="894"/>
      <c r="W56" s="894"/>
      <c r="X56" s="894"/>
      <c r="Y56" s="894"/>
      <c r="Z56" s="894"/>
      <c r="AA56" s="894"/>
      <c r="AB56" s="894"/>
      <c r="AC56" s="894"/>
      <c r="AD56" s="894"/>
      <c r="AE56" s="895"/>
      <c r="AF56" s="821"/>
      <c r="AG56" s="822"/>
      <c r="AH56" s="822"/>
      <c r="AI56" s="822"/>
      <c r="AJ56" s="823"/>
      <c r="AK56" s="896"/>
      <c r="AL56" s="894"/>
      <c r="AM56" s="894"/>
      <c r="AN56" s="894"/>
      <c r="AO56" s="894"/>
      <c r="AP56" s="894"/>
      <c r="AQ56" s="894"/>
      <c r="AR56" s="894"/>
      <c r="AS56" s="894"/>
      <c r="AT56" s="894"/>
      <c r="AU56" s="894"/>
      <c r="AV56" s="894"/>
      <c r="AW56" s="894"/>
      <c r="AX56" s="894"/>
      <c r="AY56" s="894"/>
      <c r="AZ56" s="897"/>
      <c r="BA56" s="897"/>
      <c r="BB56" s="897"/>
      <c r="BC56" s="897"/>
      <c r="BD56" s="897"/>
      <c r="BE56" s="888"/>
      <c r="BF56" s="888"/>
      <c r="BG56" s="888"/>
      <c r="BH56" s="888"/>
      <c r="BI56" s="889"/>
      <c r="BJ56" s="232"/>
      <c r="BK56" s="232"/>
      <c r="BL56" s="232"/>
      <c r="BM56" s="232"/>
      <c r="BN56" s="232"/>
      <c r="BO56" s="245"/>
      <c r="BP56" s="245"/>
      <c r="BQ56" s="242">
        <v>50</v>
      </c>
      <c r="BR56" s="243"/>
      <c r="BS56" s="828"/>
      <c r="BT56" s="829"/>
      <c r="BU56" s="829"/>
      <c r="BV56" s="829"/>
      <c r="BW56" s="829"/>
      <c r="BX56" s="829"/>
      <c r="BY56" s="829"/>
      <c r="BZ56" s="829"/>
      <c r="CA56" s="829"/>
      <c r="CB56" s="829"/>
      <c r="CC56" s="829"/>
      <c r="CD56" s="829"/>
      <c r="CE56" s="829"/>
      <c r="CF56" s="829"/>
      <c r="CG56" s="830"/>
      <c r="CH56" s="841"/>
      <c r="CI56" s="842"/>
      <c r="CJ56" s="842"/>
      <c r="CK56" s="842"/>
      <c r="CL56" s="843"/>
      <c r="CM56" s="841"/>
      <c r="CN56" s="842"/>
      <c r="CO56" s="842"/>
      <c r="CP56" s="842"/>
      <c r="CQ56" s="843"/>
      <c r="CR56" s="841"/>
      <c r="CS56" s="842"/>
      <c r="CT56" s="842"/>
      <c r="CU56" s="842"/>
      <c r="CV56" s="843"/>
      <c r="CW56" s="841"/>
      <c r="CX56" s="842"/>
      <c r="CY56" s="842"/>
      <c r="CZ56" s="842"/>
      <c r="DA56" s="843"/>
      <c r="DB56" s="841"/>
      <c r="DC56" s="842"/>
      <c r="DD56" s="842"/>
      <c r="DE56" s="842"/>
      <c r="DF56" s="843"/>
      <c r="DG56" s="841"/>
      <c r="DH56" s="842"/>
      <c r="DI56" s="842"/>
      <c r="DJ56" s="842"/>
      <c r="DK56" s="843"/>
      <c r="DL56" s="841"/>
      <c r="DM56" s="842"/>
      <c r="DN56" s="842"/>
      <c r="DO56" s="842"/>
      <c r="DP56" s="843"/>
      <c r="DQ56" s="841"/>
      <c r="DR56" s="842"/>
      <c r="DS56" s="842"/>
      <c r="DT56" s="842"/>
      <c r="DU56" s="843"/>
      <c r="DV56" s="844"/>
      <c r="DW56" s="845"/>
      <c r="DX56" s="845"/>
      <c r="DY56" s="845"/>
      <c r="DZ56" s="846"/>
      <c r="EA56" s="226"/>
    </row>
    <row r="57" spans="1:131" s="227" customFormat="1" ht="26.25" customHeight="1" x14ac:dyDescent="0.15">
      <c r="A57" s="241">
        <v>30</v>
      </c>
      <c r="B57" s="815"/>
      <c r="C57" s="816"/>
      <c r="D57" s="816"/>
      <c r="E57" s="816"/>
      <c r="F57" s="816"/>
      <c r="G57" s="816"/>
      <c r="H57" s="816"/>
      <c r="I57" s="816"/>
      <c r="J57" s="816"/>
      <c r="K57" s="816"/>
      <c r="L57" s="816"/>
      <c r="M57" s="816"/>
      <c r="N57" s="816"/>
      <c r="O57" s="816"/>
      <c r="P57" s="817"/>
      <c r="Q57" s="893"/>
      <c r="R57" s="894"/>
      <c r="S57" s="894"/>
      <c r="T57" s="894"/>
      <c r="U57" s="894"/>
      <c r="V57" s="894"/>
      <c r="W57" s="894"/>
      <c r="X57" s="894"/>
      <c r="Y57" s="894"/>
      <c r="Z57" s="894"/>
      <c r="AA57" s="894"/>
      <c r="AB57" s="894"/>
      <c r="AC57" s="894"/>
      <c r="AD57" s="894"/>
      <c r="AE57" s="895"/>
      <c r="AF57" s="821"/>
      <c r="AG57" s="822"/>
      <c r="AH57" s="822"/>
      <c r="AI57" s="822"/>
      <c r="AJ57" s="823"/>
      <c r="AK57" s="896"/>
      <c r="AL57" s="894"/>
      <c r="AM57" s="894"/>
      <c r="AN57" s="894"/>
      <c r="AO57" s="894"/>
      <c r="AP57" s="894"/>
      <c r="AQ57" s="894"/>
      <c r="AR57" s="894"/>
      <c r="AS57" s="894"/>
      <c r="AT57" s="894"/>
      <c r="AU57" s="894"/>
      <c r="AV57" s="894"/>
      <c r="AW57" s="894"/>
      <c r="AX57" s="894"/>
      <c r="AY57" s="894"/>
      <c r="AZ57" s="897"/>
      <c r="BA57" s="897"/>
      <c r="BB57" s="897"/>
      <c r="BC57" s="897"/>
      <c r="BD57" s="897"/>
      <c r="BE57" s="888"/>
      <c r="BF57" s="888"/>
      <c r="BG57" s="888"/>
      <c r="BH57" s="888"/>
      <c r="BI57" s="889"/>
      <c r="BJ57" s="232"/>
      <c r="BK57" s="232"/>
      <c r="BL57" s="232"/>
      <c r="BM57" s="232"/>
      <c r="BN57" s="232"/>
      <c r="BO57" s="245"/>
      <c r="BP57" s="245"/>
      <c r="BQ57" s="242">
        <v>51</v>
      </c>
      <c r="BR57" s="243"/>
      <c r="BS57" s="828"/>
      <c r="BT57" s="829"/>
      <c r="BU57" s="829"/>
      <c r="BV57" s="829"/>
      <c r="BW57" s="829"/>
      <c r="BX57" s="829"/>
      <c r="BY57" s="829"/>
      <c r="BZ57" s="829"/>
      <c r="CA57" s="829"/>
      <c r="CB57" s="829"/>
      <c r="CC57" s="829"/>
      <c r="CD57" s="829"/>
      <c r="CE57" s="829"/>
      <c r="CF57" s="829"/>
      <c r="CG57" s="830"/>
      <c r="CH57" s="841"/>
      <c r="CI57" s="842"/>
      <c r="CJ57" s="842"/>
      <c r="CK57" s="842"/>
      <c r="CL57" s="843"/>
      <c r="CM57" s="841"/>
      <c r="CN57" s="842"/>
      <c r="CO57" s="842"/>
      <c r="CP57" s="842"/>
      <c r="CQ57" s="843"/>
      <c r="CR57" s="841"/>
      <c r="CS57" s="842"/>
      <c r="CT57" s="842"/>
      <c r="CU57" s="842"/>
      <c r="CV57" s="843"/>
      <c r="CW57" s="841"/>
      <c r="CX57" s="842"/>
      <c r="CY57" s="842"/>
      <c r="CZ57" s="842"/>
      <c r="DA57" s="843"/>
      <c r="DB57" s="841"/>
      <c r="DC57" s="842"/>
      <c r="DD57" s="842"/>
      <c r="DE57" s="842"/>
      <c r="DF57" s="843"/>
      <c r="DG57" s="841"/>
      <c r="DH57" s="842"/>
      <c r="DI57" s="842"/>
      <c r="DJ57" s="842"/>
      <c r="DK57" s="843"/>
      <c r="DL57" s="841"/>
      <c r="DM57" s="842"/>
      <c r="DN57" s="842"/>
      <c r="DO57" s="842"/>
      <c r="DP57" s="843"/>
      <c r="DQ57" s="841"/>
      <c r="DR57" s="842"/>
      <c r="DS57" s="842"/>
      <c r="DT57" s="842"/>
      <c r="DU57" s="843"/>
      <c r="DV57" s="844"/>
      <c r="DW57" s="845"/>
      <c r="DX57" s="845"/>
      <c r="DY57" s="845"/>
      <c r="DZ57" s="846"/>
      <c r="EA57" s="226"/>
    </row>
    <row r="58" spans="1:131" s="227" customFormat="1" ht="26.25" customHeight="1" x14ac:dyDescent="0.15">
      <c r="A58" s="241">
        <v>31</v>
      </c>
      <c r="B58" s="815"/>
      <c r="C58" s="816"/>
      <c r="D58" s="816"/>
      <c r="E58" s="816"/>
      <c r="F58" s="816"/>
      <c r="G58" s="816"/>
      <c r="H58" s="816"/>
      <c r="I58" s="816"/>
      <c r="J58" s="816"/>
      <c r="K58" s="816"/>
      <c r="L58" s="816"/>
      <c r="M58" s="816"/>
      <c r="N58" s="816"/>
      <c r="O58" s="816"/>
      <c r="P58" s="817"/>
      <c r="Q58" s="893"/>
      <c r="R58" s="894"/>
      <c r="S58" s="894"/>
      <c r="T58" s="894"/>
      <c r="U58" s="894"/>
      <c r="V58" s="894"/>
      <c r="W58" s="894"/>
      <c r="X58" s="894"/>
      <c r="Y58" s="894"/>
      <c r="Z58" s="894"/>
      <c r="AA58" s="894"/>
      <c r="AB58" s="894"/>
      <c r="AC58" s="894"/>
      <c r="AD58" s="894"/>
      <c r="AE58" s="895"/>
      <c r="AF58" s="821"/>
      <c r="AG58" s="822"/>
      <c r="AH58" s="822"/>
      <c r="AI58" s="822"/>
      <c r="AJ58" s="823"/>
      <c r="AK58" s="896"/>
      <c r="AL58" s="894"/>
      <c r="AM58" s="894"/>
      <c r="AN58" s="894"/>
      <c r="AO58" s="894"/>
      <c r="AP58" s="894"/>
      <c r="AQ58" s="894"/>
      <c r="AR58" s="894"/>
      <c r="AS58" s="894"/>
      <c r="AT58" s="894"/>
      <c r="AU58" s="894"/>
      <c r="AV58" s="894"/>
      <c r="AW58" s="894"/>
      <c r="AX58" s="894"/>
      <c r="AY58" s="894"/>
      <c r="AZ58" s="897"/>
      <c r="BA58" s="897"/>
      <c r="BB58" s="897"/>
      <c r="BC58" s="897"/>
      <c r="BD58" s="897"/>
      <c r="BE58" s="888"/>
      <c r="BF58" s="888"/>
      <c r="BG58" s="888"/>
      <c r="BH58" s="888"/>
      <c r="BI58" s="889"/>
      <c r="BJ58" s="232"/>
      <c r="BK58" s="232"/>
      <c r="BL58" s="232"/>
      <c r="BM58" s="232"/>
      <c r="BN58" s="232"/>
      <c r="BO58" s="245"/>
      <c r="BP58" s="245"/>
      <c r="BQ58" s="242">
        <v>52</v>
      </c>
      <c r="BR58" s="243"/>
      <c r="BS58" s="828"/>
      <c r="BT58" s="829"/>
      <c r="BU58" s="829"/>
      <c r="BV58" s="829"/>
      <c r="BW58" s="829"/>
      <c r="BX58" s="829"/>
      <c r="BY58" s="829"/>
      <c r="BZ58" s="829"/>
      <c r="CA58" s="829"/>
      <c r="CB58" s="829"/>
      <c r="CC58" s="829"/>
      <c r="CD58" s="829"/>
      <c r="CE58" s="829"/>
      <c r="CF58" s="829"/>
      <c r="CG58" s="830"/>
      <c r="CH58" s="841"/>
      <c r="CI58" s="842"/>
      <c r="CJ58" s="842"/>
      <c r="CK58" s="842"/>
      <c r="CL58" s="843"/>
      <c r="CM58" s="841"/>
      <c r="CN58" s="842"/>
      <c r="CO58" s="842"/>
      <c r="CP58" s="842"/>
      <c r="CQ58" s="843"/>
      <c r="CR58" s="841"/>
      <c r="CS58" s="842"/>
      <c r="CT58" s="842"/>
      <c r="CU58" s="842"/>
      <c r="CV58" s="843"/>
      <c r="CW58" s="841"/>
      <c r="CX58" s="842"/>
      <c r="CY58" s="842"/>
      <c r="CZ58" s="842"/>
      <c r="DA58" s="843"/>
      <c r="DB58" s="841"/>
      <c r="DC58" s="842"/>
      <c r="DD58" s="842"/>
      <c r="DE58" s="842"/>
      <c r="DF58" s="843"/>
      <c r="DG58" s="841"/>
      <c r="DH58" s="842"/>
      <c r="DI58" s="842"/>
      <c r="DJ58" s="842"/>
      <c r="DK58" s="843"/>
      <c r="DL58" s="841"/>
      <c r="DM58" s="842"/>
      <c r="DN58" s="842"/>
      <c r="DO58" s="842"/>
      <c r="DP58" s="843"/>
      <c r="DQ58" s="841"/>
      <c r="DR58" s="842"/>
      <c r="DS58" s="842"/>
      <c r="DT58" s="842"/>
      <c r="DU58" s="843"/>
      <c r="DV58" s="844"/>
      <c r="DW58" s="845"/>
      <c r="DX58" s="845"/>
      <c r="DY58" s="845"/>
      <c r="DZ58" s="846"/>
      <c r="EA58" s="226"/>
    </row>
    <row r="59" spans="1:131" s="227" customFormat="1" ht="26.25" customHeight="1" x14ac:dyDescent="0.15">
      <c r="A59" s="241">
        <v>32</v>
      </c>
      <c r="B59" s="815"/>
      <c r="C59" s="816"/>
      <c r="D59" s="816"/>
      <c r="E59" s="816"/>
      <c r="F59" s="816"/>
      <c r="G59" s="816"/>
      <c r="H59" s="816"/>
      <c r="I59" s="816"/>
      <c r="J59" s="816"/>
      <c r="K59" s="816"/>
      <c r="L59" s="816"/>
      <c r="M59" s="816"/>
      <c r="N59" s="816"/>
      <c r="O59" s="816"/>
      <c r="P59" s="817"/>
      <c r="Q59" s="893"/>
      <c r="R59" s="894"/>
      <c r="S59" s="894"/>
      <c r="T59" s="894"/>
      <c r="U59" s="894"/>
      <c r="V59" s="894"/>
      <c r="W59" s="894"/>
      <c r="X59" s="894"/>
      <c r="Y59" s="894"/>
      <c r="Z59" s="894"/>
      <c r="AA59" s="894"/>
      <c r="AB59" s="894"/>
      <c r="AC59" s="894"/>
      <c r="AD59" s="894"/>
      <c r="AE59" s="895"/>
      <c r="AF59" s="821"/>
      <c r="AG59" s="822"/>
      <c r="AH59" s="822"/>
      <c r="AI59" s="822"/>
      <c r="AJ59" s="823"/>
      <c r="AK59" s="896"/>
      <c r="AL59" s="894"/>
      <c r="AM59" s="894"/>
      <c r="AN59" s="894"/>
      <c r="AO59" s="894"/>
      <c r="AP59" s="894"/>
      <c r="AQ59" s="894"/>
      <c r="AR59" s="894"/>
      <c r="AS59" s="894"/>
      <c r="AT59" s="894"/>
      <c r="AU59" s="894"/>
      <c r="AV59" s="894"/>
      <c r="AW59" s="894"/>
      <c r="AX59" s="894"/>
      <c r="AY59" s="894"/>
      <c r="AZ59" s="897"/>
      <c r="BA59" s="897"/>
      <c r="BB59" s="897"/>
      <c r="BC59" s="897"/>
      <c r="BD59" s="897"/>
      <c r="BE59" s="888"/>
      <c r="BF59" s="888"/>
      <c r="BG59" s="888"/>
      <c r="BH59" s="888"/>
      <c r="BI59" s="889"/>
      <c r="BJ59" s="232"/>
      <c r="BK59" s="232"/>
      <c r="BL59" s="232"/>
      <c r="BM59" s="232"/>
      <c r="BN59" s="232"/>
      <c r="BO59" s="245"/>
      <c r="BP59" s="245"/>
      <c r="BQ59" s="242">
        <v>53</v>
      </c>
      <c r="BR59" s="243"/>
      <c r="BS59" s="828"/>
      <c r="BT59" s="829"/>
      <c r="BU59" s="829"/>
      <c r="BV59" s="829"/>
      <c r="BW59" s="829"/>
      <c r="BX59" s="829"/>
      <c r="BY59" s="829"/>
      <c r="BZ59" s="829"/>
      <c r="CA59" s="829"/>
      <c r="CB59" s="829"/>
      <c r="CC59" s="829"/>
      <c r="CD59" s="829"/>
      <c r="CE59" s="829"/>
      <c r="CF59" s="829"/>
      <c r="CG59" s="830"/>
      <c r="CH59" s="841"/>
      <c r="CI59" s="842"/>
      <c r="CJ59" s="842"/>
      <c r="CK59" s="842"/>
      <c r="CL59" s="843"/>
      <c r="CM59" s="841"/>
      <c r="CN59" s="842"/>
      <c r="CO59" s="842"/>
      <c r="CP59" s="842"/>
      <c r="CQ59" s="843"/>
      <c r="CR59" s="841"/>
      <c r="CS59" s="842"/>
      <c r="CT59" s="842"/>
      <c r="CU59" s="842"/>
      <c r="CV59" s="843"/>
      <c r="CW59" s="841"/>
      <c r="CX59" s="842"/>
      <c r="CY59" s="842"/>
      <c r="CZ59" s="842"/>
      <c r="DA59" s="843"/>
      <c r="DB59" s="841"/>
      <c r="DC59" s="842"/>
      <c r="DD59" s="842"/>
      <c r="DE59" s="842"/>
      <c r="DF59" s="843"/>
      <c r="DG59" s="841"/>
      <c r="DH59" s="842"/>
      <c r="DI59" s="842"/>
      <c r="DJ59" s="842"/>
      <c r="DK59" s="843"/>
      <c r="DL59" s="841"/>
      <c r="DM59" s="842"/>
      <c r="DN59" s="842"/>
      <c r="DO59" s="842"/>
      <c r="DP59" s="843"/>
      <c r="DQ59" s="841"/>
      <c r="DR59" s="842"/>
      <c r="DS59" s="842"/>
      <c r="DT59" s="842"/>
      <c r="DU59" s="843"/>
      <c r="DV59" s="844"/>
      <c r="DW59" s="845"/>
      <c r="DX59" s="845"/>
      <c r="DY59" s="845"/>
      <c r="DZ59" s="846"/>
      <c r="EA59" s="226"/>
    </row>
    <row r="60" spans="1:131" s="227" customFormat="1" ht="26.25" customHeight="1" x14ac:dyDescent="0.15">
      <c r="A60" s="241">
        <v>33</v>
      </c>
      <c r="B60" s="815"/>
      <c r="C60" s="816"/>
      <c r="D60" s="816"/>
      <c r="E60" s="816"/>
      <c r="F60" s="816"/>
      <c r="G60" s="816"/>
      <c r="H60" s="816"/>
      <c r="I60" s="816"/>
      <c r="J60" s="816"/>
      <c r="K60" s="816"/>
      <c r="L60" s="816"/>
      <c r="M60" s="816"/>
      <c r="N60" s="816"/>
      <c r="O60" s="816"/>
      <c r="P60" s="817"/>
      <c r="Q60" s="893"/>
      <c r="R60" s="894"/>
      <c r="S60" s="894"/>
      <c r="T60" s="894"/>
      <c r="U60" s="894"/>
      <c r="V60" s="894"/>
      <c r="W60" s="894"/>
      <c r="X60" s="894"/>
      <c r="Y60" s="894"/>
      <c r="Z60" s="894"/>
      <c r="AA60" s="894"/>
      <c r="AB60" s="894"/>
      <c r="AC60" s="894"/>
      <c r="AD60" s="894"/>
      <c r="AE60" s="895"/>
      <c r="AF60" s="821"/>
      <c r="AG60" s="822"/>
      <c r="AH60" s="822"/>
      <c r="AI60" s="822"/>
      <c r="AJ60" s="823"/>
      <c r="AK60" s="896"/>
      <c r="AL60" s="894"/>
      <c r="AM60" s="894"/>
      <c r="AN60" s="894"/>
      <c r="AO60" s="894"/>
      <c r="AP60" s="894"/>
      <c r="AQ60" s="894"/>
      <c r="AR60" s="894"/>
      <c r="AS60" s="894"/>
      <c r="AT60" s="894"/>
      <c r="AU60" s="894"/>
      <c r="AV60" s="894"/>
      <c r="AW60" s="894"/>
      <c r="AX60" s="894"/>
      <c r="AY60" s="894"/>
      <c r="AZ60" s="897"/>
      <c r="BA60" s="897"/>
      <c r="BB60" s="897"/>
      <c r="BC60" s="897"/>
      <c r="BD60" s="897"/>
      <c r="BE60" s="888"/>
      <c r="BF60" s="888"/>
      <c r="BG60" s="888"/>
      <c r="BH60" s="888"/>
      <c r="BI60" s="889"/>
      <c r="BJ60" s="232"/>
      <c r="BK60" s="232"/>
      <c r="BL60" s="232"/>
      <c r="BM60" s="232"/>
      <c r="BN60" s="232"/>
      <c r="BO60" s="245"/>
      <c r="BP60" s="245"/>
      <c r="BQ60" s="242">
        <v>54</v>
      </c>
      <c r="BR60" s="243"/>
      <c r="BS60" s="828"/>
      <c r="BT60" s="829"/>
      <c r="BU60" s="829"/>
      <c r="BV60" s="829"/>
      <c r="BW60" s="829"/>
      <c r="BX60" s="829"/>
      <c r="BY60" s="829"/>
      <c r="BZ60" s="829"/>
      <c r="CA60" s="829"/>
      <c r="CB60" s="829"/>
      <c r="CC60" s="829"/>
      <c r="CD60" s="829"/>
      <c r="CE60" s="829"/>
      <c r="CF60" s="829"/>
      <c r="CG60" s="830"/>
      <c r="CH60" s="841"/>
      <c r="CI60" s="842"/>
      <c r="CJ60" s="842"/>
      <c r="CK60" s="842"/>
      <c r="CL60" s="843"/>
      <c r="CM60" s="841"/>
      <c r="CN60" s="842"/>
      <c r="CO60" s="842"/>
      <c r="CP60" s="842"/>
      <c r="CQ60" s="843"/>
      <c r="CR60" s="841"/>
      <c r="CS60" s="842"/>
      <c r="CT60" s="842"/>
      <c r="CU60" s="842"/>
      <c r="CV60" s="843"/>
      <c r="CW60" s="841"/>
      <c r="CX60" s="842"/>
      <c r="CY60" s="842"/>
      <c r="CZ60" s="842"/>
      <c r="DA60" s="843"/>
      <c r="DB60" s="841"/>
      <c r="DC60" s="842"/>
      <c r="DD60" s="842"/>
      <c r="DE60" s="842"/>
      <c r="DF60" s="843"/>
      <c r="DG60" s="841"/>
      <c r="DH60" s="842"/>
      <c r="DI60" s="842"/>
      <c r="DJ60" s="842"/>
      <c r="DK60" s="843"/>
      <c r="DL60" s="841"/>
      <c r="DM60" s="842"/>
      <c r="DN60" s="842"/>
      <c r="DO60" s="842"/>
      <c r="DP60" s="843"/>
      <c r="DQ60" s="841"/>
      <c r="DR60" s="842"/>
      <c r="DS60" s="842"/>
      <c r="DT60" s="842"/>
      <c r="DU60" s="843"/>
      <c r="DV60" s="844"/>
      <c r="DW60" s="845"/>
      <c r="DX60" s="845"/>
      <c r="DY60" s="845"/>
      <c r="DZ60" s="846"/>
      <c r="EA60" s="226"/>
    </row>
    <row r="61" spans="1:131" s="227" customFormat="1" ht="26.25" customHeight="1" thickBot="1" x14ac:dyDescent="0.2">
      <c r="A61" s="241">
        <v>34</v>
      </c>
      <c r="B61" s="815"/>
      <c r="C61" s="816"/>
      <c r="D61" s="816"/>
      <c r="E61" s="816"/>
      <c r="F61" s="816"/>
      <c r="G61" s="816"/>
      <c r="H61" s="816"/>
      <c r="I61" s="816"/>
      <c r="J61" s="816"/>
      <c r="K61" s="816"/>
      <c r="L61" s="816"/>
      <c r="M61" s="816"/>
      <c r="N61" s="816"/>
      <c r="O61" s="816"/>
      <c r="P61" s="817"/>
      <c r="Q61" s="893"/>
      <c r="R61" s="894"/>
      <c r="S61" s="894"/>
      <c r="T61" s="894"/>
      <c r="U61" s="894"/>
      <c r="V61" s="894"/>
      <c r="W61" s="894"/>
      <c r="X61" s="894"/>
      <c r="Y61" s="894"/>
      <c r="Z61" s="894"/>
      <c r="AA61" s="894"/>
      <c r="AB61" s="894"/>
      <c r="AC61" s="894"/>
      <c r="AD61" s="894"/>
      <c r="AE61" s="895"/>
      <c r="AF61" s="821"/>
      <c r="AG61" s="822"/>
      <c r="AH61" s="822"/>
      <c r="AI61" s="822"/>
      <c r="AJ61" s="823"/>
      <c r="AK61" s="896"/>
      <c r="AL61" s="894"/>
      <c r="AM61" s="894"/>
      <c r="AN61" s="894"/>
      <c r="AO61" s="894"/>
      <c r="AP61" s="894"/>
      <c r="AQ61" s="894"/>
      <c r="AR61" s="894"/>
      <c r="AS61" s="894"/>
      <c r="AT61" s="894"/>
      <c r="AU61" s="894"/>
      <c r="AV61" s="894"/>
      <c r="AW61" s="894"/>
      <c r="AX61" s="894"/>
      <c r="AY61" s="894"/>
      <c r="AZ61" s="897"/>
      <c r="BA61" s="897"/>
      <c r="BB61" s="897"/>
      <c r="BC61" s="897"/>
      <c r="BD61" s="897"/>
      <c r="BE61" s="888"/>
      <c r="BF61" s="888"/>
      <c r="BG61" s="888"/>
      <c r="BH61" s="888"/>
      <c r="BI61" s="889"/>
      <c r="BJ61" s="232"/>
      <c r="BK61" s="232"/>
      <c r="BL61" s="232"/>
      <c r="BM61" s="232"/>
      <c r="BN61" s="232"/>
      <c r="BO61" s="245"/>
      <c r="BP61" s="245"/>
      <c r="BQ61" s="242">
        <v>55</v>
      </c>
      <c r="BR61" s="243"/>
      <c r="BS61" s="828"/>
      <c r="BT61" s="829"/>
      <c r="BU61" s="829"/>
      <c r="BV61" s="829"/>
      <c r="BW61" s="829"/>
      <c r="BX61" s="829"/>
      <c r="BY61" s="829"/>
      <c r="BZ61" s="829"/>
      <c r="CA61" s="829"/>
      <c r="CB61" s="829"/>
      <c r="CC61" s="829"/>
      <c r="CD61" s="829"/>
      <c r="CE61" s="829"/>
      <c r="CF61" s="829"/>
      <c r="CG61" s="830"/>
      <c r="CH61" s="841"/>
      <c r="CI61" s="842"/>
      <c r="CJ61" s="842"/>
      <c r="CK61" s="842"/>
      <c r="CL61" s="843"/>
      <c r="CM61" s="841"/>
      <c r="CN61" s="842"/>
      <c r="CO61" s="842"/>
      <c r="CP61" s="842"/>
      <c r="CQ61" s="843"/>
      <c r="CR61" s="841"/>
      <c r="CS61" s="842"/>
      <c r="CT61" s="842"/>
      <c r="CU61" s="842"/>
      <c r="CV61" s="843"/>
      <c r="CW61" s="841"/>
      <c r="CX61" s="842"/>
      <c r="CY61" s="842"/>
      <c r="CZ61" s="842"/>
      <c r="DA61" s="843"/>
      <c r="DB61" s="841"/>
      <c r="DC61" s="842"/>
      <c r="DD61" s="842"/>
      <c r="DE61" s="842"/>
      <c r="DF61" s="843"/>
      <c r="DG61" s="841"/>
      <c r="DH61" s="842"/>
      <c r="DI61" s="842"/>
      <c r="DJ61" s="842"/>
      <c r="DK61" s="843"/>
      <c r="DL61" s="841"/>
      <c r="DM61" s="842"/>
      <c r="DN61" s="842"/>
      <c r="DO61" s="842"/>
      <c r="DP61" s="843"/>
      <c r="DQ61" s="841"/>
      <c r="DR61" s="842"/>
      <c r="DS61" s="842"/>
      <c r="DT61" s="842"/>
      <c r="DU61" s="843"/>
      <c r="DV61" s="844"/>
      <c r="DW61" s="845"/>
      <c r="DX61" s="845"/>
      <c r="DY61" s="845"/>
      <c r="DZ61" s="846"/>
      <c r="EA61" s="226"/>
    </row>
    <row r="62" spans="1:131" s="227" customFormat="1" ht="26.25" customHeight="1" x14ac:dyDescent="0.15">
      <c r="A62" s="241">
        <v>35</v>
      </c>
      <c r="B62" s="815"/>
      <c r="C62" s="816"/>
      <c r="D62" s="816"/>
      <c r="E62" s="816"/>
      <c r="F62" s="816"/>
      <c r="G62" s="816"/>
      <c r="H62" s="816"/>
      <c r="I62" s="816"/>
      <c r="J62" s="816"/>
      <c r="K62" s="816"/>
      <c r="L62" s="816"/>
      <c r="M62" s="816"/>
      <c r="N62" s="816"/>
      <c r="O62" s="816"/>
      <c r="P62" s="817"/>
      <c r="Q62" s="893"/>
      <c r="R62" s="894"/>
      <c r="S62" s="894"/>
      <c r="T62" s="894"/>
      <c r="U62" s="894"/>
      <c r="V62" s="894"/>
      <c r="W62" s="894"/>
      <c r="X62" s="894"/>
      <c r="Y62" s="894"/>
      <c r="Z62" s="894"/>
      <c r="AA62" s="894"/>
      <c r="AB62" s="894"/>
      <c r="AC62" s="894"/>
      <c r="AD62" s="894"/>
      <c r="AE62" s="895"/>
      <c r="AF62" s="821"/>
      <c r="AG62" s="822"/>
      <c r="AH62" s="822"/>
      <c r="AI62" s="822"/>
      <c r="AJ62" s="823"/>
      <c r="AK62" s="896"/>
      <c r="AL62" s="894"/>
      <c r="AM62" s="894"/>
      <c r="AN62" s="894"/>
      <c r="AO62" s="894"/>
      <c r="AP62" s="894"/>
      <c r="AQ62" s="894"/>
      <c r="AR62" s="894"/>
      <c r="AS62" s="894"/>
      <c r="AT62" s="894"/>
      <c r="AU62" s="894"/>
      <c r="AV62" s="894"/>
      <c r="AW62" s="894"/>
      <c r="AX62" s="894"/>
      <c r="AY62" s="894"/>
      <c r="AZ62" s="897"/>
      <c r="BA62" s="897"/>
      <c r="BB62" s="897"/>
      <c r="BC62" s="897"/>
      <c r="BD62" s="897"/>
      <c r="BE62" s="888"/>
      <c r="BF62" s="888"/>
      <c r="BG62" s="888"/>
      <c r="BH62" s="888"/>
      <c r="BI62" s="889"/>
      <c r="BJ62" s="905" t="s">
        <v>416</v>
      </c>
      <c r="BK62" s="866"/>
      <c r="BL62" s="866"/>
      <c r="BM62" s="866"/>
      <c r="BN62" s="867"/>
      <c r="BO62" s="245"/>
      <c r="BP62" s="245"/>
      <c r="BQ62" s="242">
        <v>56</v>
      </c>
      <c r="BR62" s="243"/>
      <c r="BS62" s="828"/>
      <c r="BT62" s="829"/>
      <c r="BU62" s="829"/>
      <c r="BV62" s="829"/>
      <c r="BW62" s="829"/>
      <c r="BX62" s="829"/>
      <c r="BY62" s="829"/>
      <c r="BZ62" s="829"/>
      <c r="CA62" s="829"/>
      <c r="CB62" s="829"/>
      <c r="CC62" s="829"/>
      <c r="CD62" s="829"/>
      <c r="CE62" s="829"/>
      <c r="CF62" s="829"/>
      <c r="CG62" s="830"/>
      <c r="CH62" s="841"/>
      <c r="CI62" s="842"/>
      <c r="CJ62" s="842"/>
      <c r="CK62" s="842"/>
      <c r="CL62" s="843"/>
      <c r="CM62" s="841"/>
      <c r="CN62" s="842"/>
      <c r="CO62" s="842"/>
      <c r="CP62" s="842"/>
      <c r="CQ62" s="843"/>
      <c r="CR62" s="841"/>
      <c r="CS62" s="842"/>
      <c r="CT62" s="842"/>
      <c r="CU62" s="842"/>
      <c r="CV62" s="843"/>
      <c r="CW62" s="841"/>
      <c r="CX62" s="842"/>
      <c r="CY62" s="842"/>
      <c r="CZ62" s="842"/>
      <c r="DA62" s="843"/>
      <c r="DB62" s="841"/>
      <c r="DC62" s="842"/>
      <c r="DD62" s="842"/>
      <c r="DE62" s="842"/>
      <c r="DF62" s="843"/>
      <c r="DG62" s="841"/>
      <c r="DH62" s="842"/>
      <c r="DI62" s="842"/>
      <c r="DJ62" s="842"/>
      <c r="DK62" s="843"/>
      <c r="DL62" s="841"/>
      <c r="DM62" s="842"/>
      <c r="DN62" s="842"/>
      <c r="DO62" s="842"/>
      <c r="DP62" s="843"/>
      <c r="DQ62" s="841"/>
      <c r="DR62" s="842"/>
      <c r="DS62" s="842"/>
      <c r="DT62" s="842"/>
      <c r="DU62" s="843"/>
      <c r="DV62" s="844"/>
      <c r="DW62" s="845"/>
      <c r="DX62" s="845"/>
      <c r="DY62" s="845"/>
      <c r="DZ62" s="846"/>
      <c r="EA62" s="226"/>
    </row>
    <row r="63" spans="1:131" s="227" customFormat="1" ht="26.25" customHeight="1" thickBot="1" x14ac:dyDescent="0.2">
      <c r="A63" s="244" t="s">
        <v>387</v>
      </c>
      <c r="B63" s="850" t="s">
        <v>417</v>
      </c>
      <c r="C63" s="851"/>
      <c r="D63" s="851"/>
      <c r="E63" s="851"/>
      <c r="F63" s="851"/>
      <c r="G63" s="851"/>
      <c r="H63" s="851"/>
      <c r="I63" s="851"/>
      <c r="J63" s="851"/>
      <c r="K63" s="851"/>
      <c r="L63" s="851"/>
      <c r="M63" s="851"/>
      <c r="N63" s="851"/>
      <c r="O63" s="851"/>
      <c r="P63" s="852"/>
      <c r="Q63" s="898"/>
      <c r="R63" s="899"/>
      <c r="S63" s="899"/>
      <c r="T63" s="899"/>
      <c r="U63" s="899"/>
      <c r="V63" s="899"/>
      <c r="W63" s="899"/>
      <c r="X63" s="899"/>
      <c r="Y63" s="899"/>
      <c r="Z63" s="899"/>
      <c r="AA63" s="899"/>
      <c r="AB63" s="899"/>
      <c r="AC63" s="899"/>
      <c r="AD63" s="899"/>
      <c r="AE63" s="900"/>
      <c r="AF63" s="901">
        <v>424</v>
      </c>
      <c r="AG63" s="902"/>
      <c r="AH63" s="902"/>
      <c r="AI63" s="902"/>
      <c r="AJ63" s="903"/>
      <c r="AK63" s="904"/>
      <c r="AL63" s="899"/>
      <c r="AM63" s="899"/>
      <c r="AN63" s="899"/>
      <c r="AO63" s="899"/>
      <c r="AP63" s="902">
        <v>5348</v>
      </c>
      <c r="AQ63" s="902"/>
      <c r="AR63" s="902"/>
      <c r="AS63" s="902"/>
      <c r="AT63" s="902"/>
      <c r="AU63" s="902">
        <v>2845</v>
      </c>
      <c r="AV63" s="902"/>
      <c r="AW63" s="902"/>
      <c r="AX63" s="902"/>
      <c r="AY63" s="902"/>
      <c r="AZ63" s="906"/>
      <c r="BA63" s="906"/>
      <c r="BB63" s="906"/>
      <c r="BC63" s="906"/>
      <c r="BD63" s="906"/>
      <c r="BE63" s="907"/>
      <c r="BF63" s="907"/>
      <c r="BG63" s="907"/>
      <c r="BH63" s="907"/>
      <c r="BI63" s="908"/>
      <c r="BJ63" s="909" t="s">
        <v>418</v>
      </c>
      <c r="BK63" s="910"/>
      <c r="BL63" s="910"/>
      <c r="BM63" s="910"/>
      <c r="BN63" s="911"/>
      <c r="BO63" s="245"/>
      <c r="BP63" s="245"/>
      <c r="BQ63" s="242">
        <v>57</v>
      </c>
      <c r="BR63" s="243"/>
      <c r="BS63" s="828"/>
      <c r="BT63" s="829"/>
      <c r="BU63" s="829"/>
      <c r="BV63" s="829"/>
      <c r="BW63" s="829"/>
      <c r="BX63" s="829"/>
      <c r="BY63" s="829"/>
      <c r="BZ63" s="829"/>
      <c r="CA63" s="829"/>
      <c r="CB63" s="829"/>
      <c r="CC63" s="829"/>
      <c r="CD63" s="829"/>
      <c r="CE63" s="829"/>
      <c r="CF63" s="829"/>
      <c r="CG63" s="830"/>
      <c r="CH63" s="841"/>
      <c r="CI63" s="842"/>
      <c r="CJ63" s="842"/>
      <c r="CK63" s="842"/>
      <c r="CL63" s="843"/>
      <c r="CM63" s="841"/>
      <c r="CN63" s="842"/>
      <c r="CO63" s="842"/>
      <c r="CP63" s="842"/>
      <c r="CQ63" s="843"/>
      <c r="CR63" s="841"/>
      <c r="CS63" s="842"/>
      <c r="CT63" s="842"/>
      <c r="CU63" s="842"/>
      <c r="CV63" s="843"/>
      <c r="CW63" s="841"/>
      <c r="CX63" s="842"/>
      <c r="CY63" s="842"/>
      <c r="CZ63" s="842"/>
      <c r="DA63" s="843"/>
      <c r="DB63" s="841"/>
      <c r="DC63" s="842"/>
      <c r="DD63" s="842"/>
      <c r="DE63" s="842"/>
      <c r="DF63" s="843"/>
      <c r="DG63" s="841"/>
      <c r="DH63" s="842"/>
      <c r="DI63" s="842"/>
      <c r="DJ63" s="842"/>
      <c r="DK63" s="843"/>
      <c r="DL63" s="841"/>
      <c r="DM63" s="842"/>
      <c r="DN63" s="842"/>
      <c r="DO63" s="842"/>
      <c r="DP63" s="843"/>
      <c r="DQ63" s="841"/>
      <c r="DR63" s="842"/>
      <c r="DS63" s="842"/>
      <c r="DT63" s="842"/>
      <c r="DU63" s="843"/>
      <c r="DV63" s="844"/>
      <c r="DW63" s="845"/>
      <c r="DX63" s="845"/>
      <c r="DY63" s="845"/>
      <c r="DZ63" s="846"/>
      <c r="EA63" s="226"/>
    </row>
    <row r="64" spans="1:131" s="227" customFormat="1" ht="26.25" customHeight="1" x14ac:dyDescent="0.15">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828"/>
      <c r="BT64" s="829"/>
      <c r="BU64" s="829"/>
      <c r="BV64" s="829"/>
      <c r="BW64" s="829"/>
      <c r="BX64" s="829"/>
      <c r="BY64" s="829"/>
      <c r="BZ64" s="829"/>
      <c r="CA64" s="829"/>
      <c r="CB64" s="829"/>
      <c r="CC64" s="829"/>
      <c r="CD64" s="829"/>
      <c r="CE64" s="829"/>
      <c r="CF64" s="829"/>
      <c r="CG64" s="830"/>
      <c r="CH64" s="841"/>
      <c r="CI64" s="842"/>
      <c r="CJ64" s="842"/>
      <c r="CK64" s="842"/>
      <c r="CL64" s="843"/>
      <c r="CM64" s="841"/>
      <c r="CN64" s="842"/>
      <c r="CO64" s="842"/>
      <c r="CP64" s="842"/>
      <c r="CQ64" s="843"/>
      <c r="CR64" s="841"/>
      <c r="CS64" s="842"/>
      <c r="CT64" s="842"/>
      <c r="CU64" s="842"/>
      <c r="CV64" s="843"/>
      <c r="CW64" s="841"/>
      <c r="CX64" s="842"/>
      <c r="CY64" s="842"/>
      <c r="CZ64" s="842"/>
      <c r="DA64" s="843"/>
      <c r="DB64" s="841"/>
      <c r="DC64" s="842"/>
      <c r="DD64" s="842"/>
      <c r="DE64" s="842"/>
      <c r="DF64" s="843"/>
      <c r="DG64" s="841"/>
      <c r="DH64" s="842"/>
      <c r="DI64" s="842"/>
      <c r="DJ64" s="842"/>
      <c r="DK64" s="843"/>
      <c r="DL64" s="841"/>
      <c r="DM64" s="842"/>
      <c r="DN64" s="842"/>
      <c r="DO64" s="842"/>
      <c r="DP64" s="843"/>
      <c r="DQ64" s="841"/>
      <c r="DR64" s="842"/>
      <c r="DS64" s="842"/>
      <c r="DT64" s="842"/>
      <c r="DU64" s="843"/>
      <c r="DV64" s="844"/>
      <c r="DW64" s="845"/>
      <c r="DX64" s="845"/>
      <c r="DY64" s="845"/>
      <c r="DZ64" s="846"/>
      <c r="EA64" s="226"/>
    </row>
    <row r="65" spans="1:131" s="227" customFormat="1" ht="26.25" customHeight="1" thickBot="1" x14ac:dyDescent="0.2">
      <c r="A65" s="232" t="s">
        <v>419</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828"/>
      <c r="BT65" s="829"/>
      <c r="BU65" s="829"/>
      <c r="BV65" s="829"/>
      <c r="BW65" s="829"/>
      <c r="BX65" s="829"/>
      <c r="BY65" s="829"/>
      <c r="BZ65" s="829"/>
      <c r="CA65" s="829"/>
      <c r="CB65" s="829"/>
      <c r="CC65" s="829"/>
      <c r="CD65" s="829"/>
      <c r="CE65" s="829"/>
      <c r="CF65" s="829"/>
      <c r="CG65" s="830"/>
      <c r="CH65" s="841"/>
      <c r="CI65" s="842"/>
      <c r="CJ65" s="842"/>
      <c r="CK65" s="842"/>
      <c r="CL65" s="843"/>
      <c r="CM65" s="841"/>
      <c r="CN65" s="842"/>
      <c r="CO65" s="842"/>
      <c r="CP65" s="842"/>
      <c r="CQ65" s="843"/>
      <c r="CR65" s="841"/>
      <c r="CS65" s="842"/>
      <c r="CT65" s="842"/>
      <c r="CU65" s="842"/>
      <c r="CV65" s="843"/>
      <c r="CW65" s="841"/>
      <c r="CX65" s="842"/>
      <c r="CY65" s="842"/>
      <c r="CZ65" s="842"/>
      <c r="DA65" s="843"/>
      <c r="DB65" s="841"/>
      <c r="DC65" s="842"/>
      <c r="DD65" s="842"/>
      <c r="DE65" s="842"/>
      <c r="DF65" s="843"/>
      <c r="DG65" s="841"/>
      <c r="DH65" s="842"/>
      <c r="DI65" s="842"/>
      <c r="DJ65" s="842"/>
      <c r="DK65" s="843"/>
      <c r="DL65" s="841"/>
      <c r="DM65" s="842"/>
      <c r="DN65" s="842"/>
      <c r="DO65" s="842"/>
      <c r="DP65" s="843"/>
      <c r="DQ65" s="841"/>
      <c r="DR65" s="842"/>
      <c r="DS65" s="842"/>
      <c r="DT65" s="842"/>
      <c r="DU65" s="843"/>
      <c r="DV65" s="844"/>
      <c r="DW65" s="845"/>
      <c r="DX65" s="845"/>
      <c r="DY65" s="845"/>
      <c r="DZ65" s="846"/>
      <c r="EA65" s="226"/>
    </row>
    <row r="66" spans="1:131" s="227" customFormat="1" ht="26.25" customHeight="1" x14ac:dyDescent="0.15">
      <c r="A66" s="800" t="s">
        <v>420</v>
      </c>
      <c r="B66" s="801"/>
      <c r="C66" s="801"/>
      <c r="D66" s="801"/>
      <c r="E66" s="801"/>
      <c r="F66" s="801"/>
      <c r="G66" s="801"/>
      <c r="H66" s="801"/>
      <c r="I66" s="801"/>
      <c r="J66" s="801"/>
      <c r="K66" s="801"/>
      <c r="L66" s="801"/>
      <c r="M66" s="801"/>
      <c r="N66" s="801"/>
      <c r="O66" s="801"/>
      <c r="P66" s="802"/>
      <c r="Q66" s="777" t="s">
        <v>421</v>
      </c>
      <c r="R66" s="778"/>
      <c r="S66" s="778"/>
      <c r="T66" s="778"/>
      <c r="U66" s="779"/>
      <c r="V66" s="777" t="s">
        <v>422</v>
      </c>
      <c r="W66" s="778"/>
      <c r="X66" s="778"/>
      <c r="Y66" s="778"/>
      <c r="Z66" s="779"/>
      <c r="AA66" s="777" t="s">
        <v>423</v>
      </c>
      <c r="AB66" s="778"/>
      <c r="AC66" s="778"/>
      <c r="AD66" s="778"/>
      <c r="AE66" s="779"/>
      <c r="AF66" s="912" t="s">
        <v>424</v>
      </c>
      <c r="AG66" s="873"/>
      <c r="AH66" s="873"/>
      <c r="AI66" s="873"/>
      <c r="AJ66" s="913"/>
      <c r="AK66" s="777" t="s">
        <v>425</v>
      </c>
      <c r="AL66" s="801"/>
      <c r="AM66" s="801"/>
      <c r="AN66" s="801"/>
      <c r="AO66" s="802"/>
      <c r="AP66" s="777" t="s">
        <v>426</v>
      </c>
      <c r="AQ66" s="778"/>
      <c r="AR66" s="778"/>
      <c r="AS66" s="778"/>
      <c r="AT66" s="779"/>
      <c r="AU66" s="777" t="s">
        <v>427</v>
      </c>
      <c r="AV66" s="778"/>
      <c r="AW66" s="778"/>
      <c r="AX66" s="778"/>
      <c r="AY66" s="779"/>
      <c r="AZ66" s="777" t="s">
        <v>373</v>
      </c>
      <c r="BA66" s="778"/>
      <c r="BB66" s="778"/>
      <c r="BC66" s="778"/>
      <c r="BD66" s="789"/>
      <c r="BE66" s="245"/>
      <c r="BF66" s="245"/>
      <c r="BG66" s="245"/>
      <c r="BH66" s="245"/>
      <c r="BI66" s="245"/>
      <c r="BJ66" s="245"/>
      <c r="BK66" s="245"/>
      <c r="BL66" s="245"/>
      <c r="BM66" s="245"/>
      <c r="BN66" s="245"/>
      <c r="BO66" s="245"/>
      <c r="BP66" s="245"/>
      <c r="BQ66" s="242">
        <v>60</v>
      </c>
      <c r="BR66" s="247"/>
      <c r="BS66" s="923"/>
      <c r="BT66" s="924"/>
      <c r="BU66" s="924"/>
      <c r="BV66" s="924"/>
      <c r="BW66" s="924"/>
      <c r="BX66" s="924"/>
      <c r="BY66" s="924"/>
      <c r="BZ66" s="924"/>
      <c r="CA66" s="924"/>
      <c r="CB66" s="924"/>
      <c r="CC66" s="924"/>
      <c r="CD66" s="924"/>
      <c r="CE66" s="924"/>
      <c r="CF66" s="924"/>
      <c r="CG66" s="925"/>
      <c r="CH66" s="920"/>
      <c r="CI66" s="921"/>
      <c r="CJ66" s="921"/>
      <c r="CK66" s="921"/>
      <c r="CL66" s="922"/>
      <c r="CM66" s="920"/>
      <c r="CN66" s="921"/>
      <c r="CO66" s="921"/>
      <c r="CP66" s="921"/>
      <c r="CQ66" s="922"/>
      <c r="CR66" s="920"/>
      <c r="CS66" s="921"/>
      <c r="CT66" s="921"/>
      <c r="CU66" s="921"/>
      <c r="CV66" s="922"/>
      <c r="CW66" s="920"/>
      <c r="CX66" s="921"/>
      <c r="CY66" s="921"/>
      <c r="CZ66" s="921"/>
      <c r="DA66" s="922"/>
      <c r="DB66" s="920"/>
      <c r="DC66" s="921"/>
      <c r="DD66" s="921"/>
      <c r="DE66" s="921"/>
      <c r="DF66" s="922"/>
      <c r="DG66" s="920"/>
      <c r="DH66" s="921"/>
      <c r="DI66" s="921"/>
      <c r="DJ66" s="921"/>
      <c r="DK66" s="922"/>
      <c r="DL66" s="920"/>
      <c r="DM66" s="921"/>
      <c r="DN66" s="921"/>
      <c r="DO66" s="921"/>
      <c r="DP66" s="922"/>
      <c r="DQ66" s="920"/>
      <c r="DR66" s="921"/>
      <c r="DS66" s="921"/>
      <c r="DT66" s="921"/>
      <c r="DU66" s="922"/>
      <c r="DV66" s="917"/>
      <c r="DW66" s="918"/>
      <c r="DX66" s="918"/>
      <c r="DY66" s="918"/>
      <c r="DZ66" s="919"/>
      <c r="EA66" s="226"/>
    </row>
    <row r="67" spans="1:131" s="227" customFormat="1" ht="26.25" customHeight="1" thickBot="1" x14ac:dyDescent="0.2">
      <c r="A67" s="803"/>
      <c r="B67" s="804"/>
      <c r="C67" s="804"/>
      <c r="D67" s="804"/>
      <c r="E67" s="804"/>
      <c r="F67" s="804"/>
      <c r="G67" s="804"/>
      <c r="H67" s="804"/>
      <c r="I67" s="804"/>
      <c r="J67" s="804"/>
      <c r="K67" s="804"/>
      <c r="L67" s="804"/>
      <c r="M67" s="804"/>
      <c r="N67" s="804"/>
      <c r="O67" s="804"/>
      <c r="P67" s="805"/>
      <c r="Q67" s="780"/>
      <c r="R67" s="781"/>
      <c r="S67" s="781"/>
      <c r="T67" s="781"/>
      <c r="U67" s="782"/>
      <c r="V67" s="780"/>
      <c r="W67" s="781"/>
      <c r="X67" s="781"/>
      <c r="Y67" s="781"/>
      <c r="Z67" s="782"/>
      <c r="AA67" s="780"/>
      <c r="AB67" s="781"/>
      <c r="AC67" s="781"/>
      <c r="AD67" s="781"/>
      <c r="AE67" s="782"/>
      <c r="AF67" s="914"/>
      <c r="AG67" s="876"/>
      <c r="AH67" s="876"/>
      <c r="AI67" s="876"/>
      <c r="AJ67" s="915"/>
      <c r="AK67" s="916"/>
      <c r="AL67" s="804"/>
      <c r="AM67" s="804"/>
      <c r="AN67" s="804"/>
      <c r="AO67" s="805"/>
      <c r="AP67" s="780"/>
      <c r="AQ67" s="781"/>
      <c r="AR67" s="781"/>
      <c r="AS67" s="781"/>
      <c r="AT67" s="782"/>
      <c r="AU67" s="780"/>
      <c r="AV67" s="781"/>
      <c r="AW67" s="781"/>
      <c r="AX67" s="781"/>
      <c r="AY67" s="782"/>
      <c r="AZ67" s="780"/>
      <c r="BA67" s="781"/>
      <c r="BB67" s="781"/>
      <c r="BC67" s="781"/>
      <c r="BD67" s="790"/>
      <c r="BE67" s="245"/>
      <c r="BF67" s="245"/>
      <c r="BG67" s="245"/>
      <c r="BH67" s="245"/>
      <c r="BI67" s="245"/>
      <c r="BJ67" s="245"/>
      <c r="BK67" s="245"/>
      <c r="BL67" s="245"/>
      <c r="BM67" s="245"/>
      <c r="BN67" s="245"/>
      <c r="BO67" s="245"/>
      <c r="BP67" s="245"/>
      <c r="BQ67" s="242">
        <v>61</v>
      </c>
      <c r="BR67" s="247"/>
      <c r="BS67" s="923"/>
      <c r="BT67" s="924"/>
      <c r="BU67" s="924"/>
      <c r="BV67" s="924"/>
      <c r="BW67" s="924"/>
      <c r="BX67" s="924"/>
      <c r="BY67" s="924"/>
      <c r="BZ67" s="924"/>
      <c r="CA67" s="924"/>
      <c r="CB67" s="924"/>
      <c r="CC67" s="924"/>
      <c r="CD67" s="924"/>
      <c r="CE67" s="924"/>
      <c r="CF67" s="924"/>
      <c r="CG67" s="925"/>
      <c r="CH67" s="920"/>
      <c r="CI67" s="921"/>
      <c r="CJ67" s="921"/>
      <c r="CK67" s="921"/>
      <c r="CL67" s="922"/>
      <c r="CM67" s="920"/>
      <c r="CN67" s="921"/>
      <c r="CO67" s="921"/>
      <c r="CP67" s="921"/>
      <c r="CQ67" s="922"/>
      <c r="CR67" s="920"/>
      <c r="CS67" s="921"/>
      <c r="CT67" s="921"/>
      <c r="CU67" s="921"/>
      <c r="CV67" s="922"/>
      <c r="CW67" s="920"/>
      <c r="CX67" s="921"/>
      <c r="CY67" s="921"/>
      <c r="CZ67" s="921"/>
      <c r="DA67" s="922"/>
      <c r="DB67" s="920"/>
      <c r="DC67" s="921"/>
      <c r="DD67" s="921"/>
      <c r="DE67" s="921"/>
      <c r="DF67" s="922"/>
      <c r="DG67" s="920"/>
      <c r="DH67" s="921"/>
      <c r="DI67" s="921"/>
      <c r="DJ67" s="921"/>
      <c r="DK67" s="922"/>
      <c r="DL67" s="920"/>
      <c r="DM67" s="921"/>
      <c r="DN67" s="921"/>
      <c r="DO67" s="921"/>
      <c r="DP67" s="922"/>
      <c r="DQ67" s="920"/>
      <c r="DR67" s="921"/>
      <c r="DS67" s="921"/>
      <c r="DT67" s="921"/>
      <c r="DU67" s="922"/>
      <c r="DV67" s="917"/>
      <c r="DW67" s="918"/>
      <c r="DX67" s="918"/>
      <c r="DY67" s="918"/>
      <c r="DZ67" s="919"/>
      <c r="EA67" s="226"/>
    </row>
    <row r="68" spans="1:131" s="227" customFormat="1" ht="26.25" customHeight="1" thickTop="1" x14ac:dyDescent="0.15">
      <c r="A68" s="238">
        <v>1</v>
      </c>
      <c r="B68" s="929" t="s">
        <v>591</v>
      </c>
      <c r="C68" s="930"/>
      <c r="D68" s="930"/>
      <c r="E68" s="930"/>
      <c r="F68" s="930"/>
      <c r="G68" s="930"/>
      <c r="H68" s="930"/>
      <c r="I68" s="930"/>
      <c r="J68" s="930"/>
      <c r="K68" s="930"/>
      <c r="L68" s="930"/>
      <c r="M68" s="930"/>
      <c r="N68" s="930"/>
      <c r="O68" s="930"/>
      <c r="P68" s="931"/>
      <c r="Q68" s="932">
        <v>1345</v>
      </c>
      <c r="R68" s="926"/>
      <c r="S68" s="926"/>
      <c r="T68" s="926"/>
      <c r="U68" s="926"/>
      <c r="V68" s="926">
        <v>1345</v>
      </c>
      <c r="W68" s="926"/>
      <c r="X68" s="926"/>
      <c r="Y68" s="926"/>
      <c r="Z68" s="926"/>
      <c r="AA68" s="926" t="s">
        <v>532</v>
      </c>
      <c r="AB68" s="926"/>
      <c r="AC68" s="926"/>
      <c r="AD68" s="926"/>
      <c r="AE68" s="926"/>
      <c r="AF68" s="926" t="s">
        <v>532</v>
      </c>
      <c r="AG68" s="926"/>
      <c r="AH68" s="926"/>
      <c r="AI68" s="926"/>
      <c r="AJ68" s="926"/>
      <c r="AK68" s="926" t="s">
        <v>532</v>
      </c>
      <c r="AL68" s="926"/>
      <c r="AM68" s="926"/>
      <c r="AN68" s="926"/>
      <c r="AO68" s="926"/>
      <c r="AP68" s="926">
        <v>37</v>
      </c>
      <c r="AQ68" s="926"/>
      <c r="AR68" s="926"/>
      <c r="AS68" s="926"/>
      <c r="AT68" s="926"/>
      <c r="AU68" s="926" t="s">
        <v>532</v>
      </c>
      <c r="AV68" s="926"/>
      <c r="AW68" s="926"/>
      <c r="AX68" s="926"/>
      <c r="AY68" s="926"/>
      <c r="AZ68" s="927"/>
      <c r="BA68" s="927"/>
      <c r="BB68" s="927"/>
      <c r="BC68" s="927"/>
      <c r="BD68" s="928"/>
      <c r="BE68" s="245"/>
      <c r="BF68" s="245"/>
      <c r="BG68" s="245"/>
      <c r="BH68" s="245"/>
      <c r="BI68" s="245"/>
      <c r="BJ68" s="245"/>
      <c r="BK68" s="245"/>
      <c r="BL68" s="245"/>
      <c r="BM68" s="245"/>
      <c r="BN68" s="245"/>
      <c r="BO68" s="245"/>
      <c r="BP68" s="245"/>
      <c r="BQ68" s="242">
        <v>62</v>
      </c>
      <c r="BR68" s="247"/>
      <c r="BS68" s="923"/>
      <c r="BT68" s="924"/>
      <c r="BU68" s="924"/>
      <c r="BV68" s="924"/>
      <c r="BW68" s="924"/>
      <c r="BX68" s="924"/>
      <c r="BY68" s="924"/>
      <c r="BZ68" s="924"/>
      <c r="CA68" s="924"/>
      <c r="CB68" s="924"/>
      <c r="CC68" s="924"/>
      <c r="CD68" s="924"/>
      <c r="CE68" s="924"/>
      <c r="CF68" s="924"/>
      <c r="CG68" s="925"/>
      <c r="CH68" s="920"/>
      <c r="CI68" s="921"/>
      <c r="CJ68" s="921"/>
      <c r="CK68" s="921"/>
      <c r="CL68" s="922"/>
      <c r="CM68" s="920"/>
      <c r="CN68" s="921"/>
      <c r="CO68" s="921"/>
      <c r="CP68" s="921"/>
      <c r="CQ68" s="922"/>
      <c r="CR68" s="920"/>
      <c r="CS68" s="921"/>
      <c r="CT68" s="921"/>
      <c r="CU68" s="921"/>
      <c r="CV68" s="922"/>
      <c r="CW68" s="920"/>
      <c r="CX68" s="921"/>
      <c r="CY68" s="921"/>
      <c r="CZ68" s="921"/>
      <c r="DA68" s="922"/>
      <c r="DB68" s="920"/>
      <c r="DC68" s="921"/>
      <c r="DD68" s="921"/>
      <c r="DE68" s="921"/>
      <c r="DF68" s="922"/>
      <c r="DG68" s="920"/>
      <c r="DH68" s="921"/>
      <c r="DI68" s="921"/>
      <c r="DJ68" s="921"/>
      <c r="DK68" s="922"/>
      <c r="DL68" s="920"/>
      <c r="DM68" s="921"/>
      <c r="DN68" s="921"/>
      <c r="DO68" s="921"/>
      <c r="DP68" s="922"/>
      <c r="DQ68" s="920"/>
      <c r="DR68" s="921"/>
      <c r="DS68" s="921"/>
      <c r="DT68" s="921"/>
      <c r="DU68" s="922"/>
      <c r="DV68" s="917"/>
      <c r="DW68" s="918"/>
      <c r="DX68" s="918"/>
      <c r="DY68" s="918"/>
      <c r="DZ68" s="919"/>
      <c r="EA68" s="226"/>
    </row>
    <row r="69" spans="1:131" s="227" customFormat="1" ht="26.25" customHeight="1" x14ac:dyDescent="0.15">
      <c r="A69" s="241">
        <v>2</v>
      </c>
      <c r="B69" s="933" t="s">
        <v>592</v>
      </c>
      <c r="C69" s="934"/>
      <c r="D69" s="934"/>
      <c r="E69" s="934"/>
      <c r="F69" s="934"/>
      <c r="G69" s="934"/>
      <c r="H69" s="934"/>
      <c r="I69" s="934"/>
      <c r="J69" s="934"/>
      <c r="K69" s="934"/>
      <c r="L69" s="934"/>
      <c r="M69" s="934"/>
      <c r="N69" s="934"/>
      <c r="O69" s="934"/>
      <c r="P69" s="935"/>
      <c r="Q69" s="936">
        <v>148</v>
      </c>
      <c r="R69" s="891"/>
      <c r="S69" s="891"/>
      <c r="T69" s="891"/>
      <c r="U69" s="891"/>
      <c r="V69" s="891">
        <v>140</v>
      </c>
      <c r="W69" s="891"/>
      <c r="X69" s="891"/>
      <c r="Y69" s="891"/>
      <c r="Z69" s="891"/>
      <c r="AA69" s="891">
        <v>9</v>
      </c>
      <c r="AB69" s="891"/>
      <c r="AC69" s="891"/>
      <c r="AD69" s="891"/>
      <c r="AE69" s="891"/>
      <c r="AF69" s="891">
        <v>9</v>
      </c>
      <c r="AG69" s="891"/>
      <c r="AH69" s="891"/>
      <c r="AI69" s="891"/>
      <c r="AJ69" s="891"/>
      <c r="AK69" s="891" t="s">
        <v>532</v>
      </c>
      <c r="AL69" s="891"/>
      <c r="AM69" s="891"/>
      <c r="AN69" s="891"/>
      <c r="AO69" s="891"/>
      <c r="AP69" s="891" t="s">
        <v>532</v>
      </c>
      <c r="AQ69" s="891"/>
      <c r="AR69" s="891"/>
      <c r="AS69" s="891"/>
      <c r="AT69" s="891"/>
      <c r="AU69" s="891" t="s">
        <v>532</v>
      </c>
      <c r="AV69" s="891"/>
      <c r="AW69" s="891"/>
      <c r="AX69" s="891"/>
      <c r="AY69" s="891"/>
      <c r="AZ69" s="937"/>
      <c r="BA69" s="937"/>
      <c r="BB69" s="937"/>
      <c r="BC69" s="937"/>
      <c r="BD69" s="938"/>
      <c r="BE69" s="245"/>
      <c r="BF69" s="245"/>
      <c r="BG69" s="245"/>
      <c r="BH69" s="245"/>
      <c r="BI69" s="245"/>
      <c r="BJ69" s="245"/>
      <c r="BK69" s="245"/>
      <c r="BL69" s="245"/>
      <c r="BM69" s="245"/>
      <c r="BN69" s="245"/>
      <c r="BO69" s="245"/>
      <c r="BP69" s="245"/>
      <c r="BQ69" s="242">
        <v>63</v>
      </c>
      <c r="BR69" s="247"/>
      <c r="BS69" s="923"/>
      <c r="BT69" s="924"/>
      <c r="BU69" s="924"/>
      <c r="BV69" s="924"/>
      <c r="BW69" s="924"/>
      <c r="BX69" s="924"/>
      <c r="BY69" s="924"/>
      <c r="BZ69" s="924"/>
      <c r="CA69" s="924"/>
      <c r="CB69" s="924"/>
      <c r="CC69" s="924"/>
      <c r="CD69" s="924"/>
      <c r="CE69" s="924"/>
      <c r="CF69" s="924"/>
      <c r="CG69" s="925"/>
      <c r="CH69" s="920"/>
      <c r="CI69" s="921"/>
      <c r="CJ69" s="921"/>
      <c r="CK69" s="921"/>
      <c r="CL69" s="922"/>
      <c r="CM69" s="920"/>
      <c r="CN69" s="921"/>
      <c r="CO69" s="921"/>
      <c r="CP69" s="921"/>
      <c r="CQ69" s="922"/>
      <c r="CR69" s="920"/>
      <c r="CS69" s="921"/>
      <c r="CT69" s="921"/>
      <c r="CU69" s="921"/>
      <c r="CV69" s="922"/>
      <c r="CW69" s="920"/>
      <c r="CX69" s="921"/>
      <c r="CY69" s="921"/>
      <c r="CZ69" s="921"/>
      <c r="DA69" s="922"/>
      <c r="DB69" s="920"/>
      <c r="DC69" s="921"/>
      <c r="DD69" s="921"/>
      <c r="DE69" s="921"/>
      <c r="DF69" s="922"/>
      <c r="DG69" s="920"/>
      <c r="DH69" s="921"/>
      <c r="DI69" s="921"/>
      <c r="DJ69" s="921"/>
      <c r="DK69" s="922"/>
      <c r="DL69" s="920"/>
      <c r="DM69" s="921"/>
      <c r="DN69" s="921"/>
      <c r="DO69" s="921"/>
      <c r="DP69" s="922"/>
      <c r="DQ69" s="920"/>
      <c r="DR69" s="921"/>
      <c r="DS69" s="921"/>
      <c r="DT69" s="921"/>
      <c r="DU69" s="922"/>
      <c r="DV69" s="917"/>
      <c r="DW69" s="918"/>
      <c r="DX69" s="918"/>
      <c r="DY69" s="918"/>
      <c r="DZ69" s="919"/>
      <c r="EA69" s="226"/>
    </row>
    <row r="70" spans="1:131" s="227" customFormat="1" ht="26.25" customHeight="1" x14ac:dyDescent="0.15">
      <c r="A70" s="241">
        <v>3</v>
      </c>
      <c r="B70" s="933" t="s">
        <v>593</v>
      </c>
      <c r="C70" s="934"/>
      <c r="D70" s="934"/>
      <c r="E70" s="934"/>
      <c r="F70" s="934"/>
      <c r="G70" s="934"/>
      <c r="H70" s="934"/>
      <c r="I70" s="934"/>
      <c r="J70" s="934"/>
      <c r="K70" s="934"/>
      <c r="L70" s="934"/>
      <c r="M70" s="934"/>
      <c r="N70" s="934"/>
      <c r="O70" s="934"/>
      <c r="P70" s="935"/>
      <c r="Q70" s="936">
        <v>33</v>
      </c>
      <c r="R70" s="891"/>
      <c r="S70" s="891"/>
      <c r="T70" s="891"/>
      <c r="U70" s="891"/>
      <c r="V70" s="891">
        <v>31</v>
      </c>
      <c r="W70" s="891"/>
      <c r="X70" s="891"/>
      <c r="Y70" s="891"/>
      <c r="Z70" s="891"/>
      <c r="AA70" s="891">
        <v>3</v>
      </c>
      <c r="AB70" s="891"/>
      <c r="AC70" s="891"/>
      <c r="AD70" s="891"/>
      <c r="AE70" s="891"/>
      <c r="AF70" s="891">
        <v>3</v>
      </c>
      <c r="AG70" s="891"/>
      <c r="AH70" s="891"/>
      <c r="AI70" s="891"/>
      <c r="AJ70" s="891"/>
      <c r="AK70" s="891" t="s">
        <v>532</v>
      </c>
      <c r="AL70" s="891"/>
      <c r="AM70" s="891"/>
      <c r="AN70" s="891"/>
      <c r="AO70" s="891"/>
      <c r="AP70" s="891" t="s">
        <v>532</v>
      </c>
      <c r="AQ70" s="891"/>
      <c r="AR70" s="891"/>
      <c r="AS70" s="891"/>
      <c r="AT70" s="891"/>
      <c r="AU70" s="891" t="s">
        <v>532</v>
      </c>
      <c r="AV70" s="891"/>
      <c r="AW70" s="891"/>
      <c r="AX70" s="891"/>
      <c r="AY70" s="891"/>
      <c r="AZ70" s="937"/>
      <c r="BA70" s="937"/>
      <c r="BB70" s="937"/>
      <c r="BC70" s="937"/>
      <c r="BD70" s="938"/>
      <c r="BE70" s="245"/>
      <c r="BF70" s="245"/>
      <c r="BG70" s="245"/>
      <c r="BH70" s="245"/>
      <c r="BI70" s="245"/>
      <c r="BJ70" s="245"/>
      <c r="BK70" s="245"/>
      <c r="BL70" s="245"/>
      <c r="BM70" s="245"/>
      <c r="BN70" s="245"/>
      <c r="BO70" s="245"/>
      <c r="BP70" s="245"/>
      <c r="BQ70" s="242">
        <v>64</v>
      </c>
      <c r="BR70" s="247"/>
      <c r="BS70" s="923"/>
      <c r="BT70" s="924"/>
      <c r="BU70" s="924"/>
      <c r="BV70" s="924"/>
      <c r="BW70" s="924"/>
      <c r="BX70" s="924"/>
      <c r="BY70" s="924"/>
      <c r="BZ70" s="924"/>
      <c r="CA70" s="924"/>
      <c r="CB70" s="924"/>
      <c r="CC70" s="924"/>
      <c r="CD70" s="924"/>
      <c r="CE70" s="924"/>
      <c r="CF70" s="924"/>
      <c r="CG70" s="925"/>
      <c r="CH70" s="920"/>
      <c r="CI70" s="921"/>
      <c r="CJ70" s="921"/>
      <c r="CK70" s="921"/>
      <c r="CL70" s="922"/>
      <c r="CM70" s="920"/>
      <c r="CN70" s="921"/>
      <c r="CO70" s="921"/>
      <c r="CP70" s="921"/>
      <c r="CQ70" s="922"/>
      <c r="CR70" s="920"/>
      <c r="CS70" s="921"/>
      <c r="CT70" s="921"/>
      <c r="CU70" s="921"/>
      <c r="CV70" s="922"/>
      <c r="CW70" s="920"/>
      <c r="CX70" s="921"/>
      <c r="CY70" s="921"/>
      <c r="CZ70" s="921"/>
      <c r="DA70" s="922"/>
      <c r="DB70" s="920"/>
      <c r="DC70" s="921"/>
      <c r="DD70" s="921"/>
      <c r="DE70" s="921"/>
      <c r="DF70" s="922"/>
      <c r="DG70" s="920"/>
      <c r="DH70" s="921"/>
      <c r="DI70" s="921"/>
      <c r="DJ70" s="921"/>
      <c r="DK70" s="922"/>
      <c r="DL70" s="920"/>
      <c r="DM70" s="921"/>
      <c r="DN70" s="921"/>
      <c r="DO70" s="921"/>
      <c r="DP70" s="922"/>
      <c r="DQ70" s="920"/>
      <c r="DR70" s="921"/>
      <c r="DS70" s="921"/>
      <c r="DT70" s="921"/>
      <c r="DU70" s="922"/>
      <c r="DV70" s="917"/>
      <c r="DW70" s="918"/>
      <c r="DX70" s="918"/>
      <c r="DY70" s="918"/>
      <c r="DZ70" s="919"/>
      <c r="EA70" s="226"/>
    </row>
    <row r="71" spans="1:131" s="227" customFormat="1" ht="26.25" customHeight="1" x14ac:dyDescent="0.15">
      <c r="A71" s="241">
        <v>4</v>
      </c>
      <c r="B71" s="933" t="s">
        <v>594</v>
      </c>
      <c r="C71" s="934"/>
      <c r="D71" s="934"/>
      <c r="E71" s="934"/>
      <c r="F71" s="934"/>
      <c r="G71" s="934"/>
      <c r="H71" s="934"/>
      <c r="I71" s="934"/>
      <c r="J71" s="934"/>
      <c r="K71" s="934"/>
      <c r="L71" s="934"/>
      <c r="M71" s="934"/>
      <c r="N71" s="934"/>
      <c r="O71" s="934"/>
      <c r="P71" s="935"/>
      <c r="Q71" s="936">
        <v>4961</v>
      </c>
      <c r="R71" s="891"/>
      <c r="S71" s="891"/>
      <c r="T71" s="891"/>
      <c r="U71" s="891"/>
      <c r="V71" s="891">
        <v>4165</v>
      </c>
      <c r="W71" s="891"/>
      <c r="X71" s="891"/>
      <c r="Y71" s="891"/>
      <c r="Z71" s="891"/>
      <c r="AA71" s="891">
        <v>796</v>
      </c>
      <c r="AB71" s="891"/>
      <c r="AC71" s="891"/>
      <c r="AD71" s="891"/>
      <c r="AE71" s="891"/>
      <c r="AF71" s="891">
        <v>796</v>
      </c>
      <c r="AG71" s="891"/>
      <c r="AH71" s="891"/>
      <c r="AI71" s="891"/>
      <c r="AJ71" s="891"/>
      <c r="AK71" s="891">
        <v>51</v>
      </c>
      <c r="AL71" s="891"/>
      <c r="AM71" s="891"/>
      <c r="AN71" s="891"/>
      <c r="AO71" s="891"/>
      <c r="AP71" s="891" t="s">
        <v>532</v>
      </c>
      <c r="AQ71" s="891"/>
      <c r="AR71" s="891"/>
      <c r="AS71" s="891"/>
      <c r="AT71" s="891"/>
      <c r="AU71" s="891" t="s">
        <v>532</v>
      </c>
      <c r="AV71" s="891"/>
      <c r="AW71" s="891"/>
      <c r="AX71" s="891"/>
      <c r="AY71" s="891"/>
      <c r="AZ71" s="937"/>
      <c r="BA71" s="937"/>
      <c r="BB71" s="937"/>
      <c r="BC71" s="937"/>
      <c r="BD71" s="938"/>
      <c r="BE71" s="245"/>
      <c r="BF71" s="245"/>
      <c r="BG71" s="245"/>
      <c r="BH71" s="245"/>
      <c r="BI71" s="245"/>
      <c r="BJ71" s="245"/>
      <c r="BK71" s="245"/>
      <c r="BL71" s="245"/>
      <c r="BM71" s="245"/>
      <c r="BN71" s="245"/>
      <c r="BO71" s="245"/>
      <c r="BP71" s="245"/>
      <c r="BQ71" s="242">
        <v>65</v>
      </c>
      <c r="BR71" s="247"/>
      <c r="BS71" s="923"/>
      <c r="BT71" s="924"/>
      <c r="BU71" s="924"/>
      <c r="BV71" s="924"/>
      <c r="BW71" s="924"/>
      <c r="BX71" s="924"/>
      <c r="BY71" s="924"/>
      <c r="BZ71" s="924"/>
      <c r="CA71" s="924"/>
      <c r="CB71" s="924"/>
      <c r="CC71" s="924"/>
      <c r="CD71" s="924"/>
      <c r="CE71" s="924"/>
      <c r="CF71" s="924"/>
      <c r="CG71" s="925"/>
      <c r="CH71" s="920"/>
      <c r="CI71" s="921"/>
      <c r="CJ71" s="921"/>
      <c r="CK71" s="921"/>
      <c r="CL71" s="922"/>
      <c r="CM71" s="920"/>
      <c r="CN71" s="921"/>
      <c r="CO71" s="921"/>
      <c r="CP71" s="921"/>
      <c r="CQ71" s="922"/>
      <c r="CR71" s="920"/>
      <c r="CS71" s="921"/>
      <c r="CT71" s="921"/>
      <c r="CU71" s="921"/>
      <c r="CV71" s="922"/>
      <c r="CW71" s="920"/>
      <c r="CX71" s="921"/>
      <c r="CY71" s="921"/>
      <c r="CZ71" s="921"/>
      <c r="DA71" s="922"/>
      <c r="DB71" s="920"/>
      <c r="DC71" s="921"/>
      <c r="DD71" s="921"/>
      <c r="DE71" s="921"/>
      <c r="DF71" s="922"/>
      <c r="DG71" s="920"/>
      <c r="DH71" s="921"/>
      <c r="DI71" s="921"/>
      <c r="DJ71" s="921"/>
      <c r="DK71" s="922"/>
      <c r="DL71" s="920"/>
      <c r="DM71" s="921"/>
      <c r="DN71" s="921"/>
      <c r="DO71" s="921"/>
      <c r="DP71" s="922"/>
      <c r="DQ71" s="920"/>
      <c r="DR71" s="921"/>
      <c r="DS71" s="921"/>
      <c r="DT71" s="921"/>
      <c r="DU71" s="922"/>
      <c r="DV71" s="917"/>
      <c r="DW71" s="918"/>
      <c r="DX71" s="918"/>
      <c r="DY71" s="918"/>
      <c r="DZ71" s="919"/>
      <c r="EA71" s="226"/>
    </row>
    <row r="72" spans="1:131" s="227" customFormat="1" ht="26.25" customHeight="1" x14ac:dyDescent="0.15">
      <c r="A72" s="241">
        <v>5</v>
      </c>
      <c r="B72" s="933" t="s">
        <v>595</v>
      </c>
      <c r="C72" s="934"/>
      <c r="D72" s="934"/>
      <c r="E72" s="934"/>
      <c r="F72" s="934"/>
      <c r="G72" s="934"/>
      <c r="H72" s="934"/>
      <c r="I72" s="934"/>
      <c r="J72" s="934"/>
      <c r="K72" s="934"/>
      <c r="L72" s="934"/>
      <c r="M72" s="934"/>
      <c r="N72" s="934"/>
      <c r="O72" s="934"/>
      <c r="P72" s="935"/>
      <c r="Q72" s="936">
        <v>12</v>
      </c>
      <c r="R72" s="891"/>
      <c r="S72" s="891"/>
      <c r="T72" s="891"/>
      <c r="U72" s="891"/>
      <c r="V72" s="891">
        <v>12</v>
      </c>
      <c r="W72" s="891"/>
      <c r="X72" s="891"/>
      <c r="Y72" s="891"/>
      <c r="Z72" s="891"/>
      <c r="AA72" s="891" t="s">
        <v>532</v>
      </c>
      <c r="AB72" s="891"/>
      <c r="AC72" s="891"/>
      <c r="AD72" s="891"/>
      <c r="AE72" s="891"/>
      <c r="AF72" s="891" t="s">
        <v>532</v>
      </c>
      <c r="AG72" s="891"/>
      <c r="AH72" s="891"/>
      <c r="AI72" s="891"/>
      <c r="AJ72" s="891"/>
      <c r="AK72" s="891" t="s">
        <v>532</v>
      </c>
      <c r="AL72" s="891"/>
      <c r="AM72" s="891"/>
      <c r="AN72" s="891"/>
      <c r="AO72" s="891"/>
      <c r="AP72" s="891" t="s">
        <v>532</v>
      </c>
      <c r="AQ72" s="891"/>
      <c r="AR72" s="891"/>
      <c r="AS72" s="891"/>
      <c r="AT72" s="891"/>
      <c r="AU72" s="891" t="s">
        <v>532</v>
      </c>
      <c r="AV72" s="891"/>
      <c r="AW72" s="891"/>
      <c r="AX72" s="891"/>
      <c r="AY72" s="891"/>
      <c r="AZ72" s="937"/>
      <c r="BA72" s="937"/>
      <c r="BB72" s="937"/>
      <c r="BC72" s="937"/>
      <c r="BD72" s="938"/>
      <c r="BE72" s="245"/>
      <c r="BF72" s="245"/>
      <c r="BG72" s="245"/>
      <c r="BH72" s="245"/>
      <c r="BI72" s="245"/>
      <c r="BJ72" s="245"/>
      <c r="BK72" s="245"/>
      <c r="BL72" s="245"/>
      <c r="BM72" s="245"/>
      <c r="BN72" s="245"/>
      <c r="BO72" s="245"/>
      <c r="BP72" s="245"/>
      <c r="BQ72" s="242">
        <v>66</v>
      </c>
      <c r="BR72" s="247"/>
      <c r="BS72" s="923"/>
      <c r="BT72" s="924"/>
      <c r="BU72" s="924"/>
      <c r="BV72" s="924"/>
      <c r="BW72" s="924"/>
      <c r="BX72" s="924"/>
      <c r="BY72" s="924"/>
      <c r="BZ72" s="924"/>
      <c r="CA72" s="924"/>
      <c r="CB72" s="924"/>
      <c r="CC72" s="924"/>
      <c r="CD72" s="924"/>
      <c r="CE72" s="924"/>
      <c r="CF72" s="924"/>
      <c r="CG72" s="925"/>
      <c r="CH72" s="920"/>
      <c r="CI72" s="921"/>
      <c r="CJ72" s="921"/>
      <c r="CK72" s="921"/>
      <c r="CL72" s="922"/>
      <c r="CM72" s="920"/>
      <c r="CN72" s="921"/>
      <c r="CO72" s="921"/>
      <c r="CP72" s="921"/>
      <c r="CQ72" s="922"/>
      <c r="CR72" s="920"/>
      <c r="CS72" s="921"/>
      <c r="CT72" s="921"/>
      <c r="CU72" s="921"/>
      <c r="CV72" s="922"/>
      <c r="CW72" s="920"/>
      <c r="CX72" s="921"/>
      <c r="CY72" s="921"/>
      <c r="CZ72" s="921"/>
      <c r="DA72" s="922"/>
      <c r="DB72" s="920"/>
      <c r="DC72" s="921"/>
      <c r="DD72" s="921"/>
      <c r="DE72" s="921"/>
      <c r="DF72" s="922"/>
      <c r="DG72" s="920"/>
      <c r="DH72" s="921"/>
      <c r="DI72" s="921"/>
      <c r="DJ72" s="921"/>
      <c r="DK72" s="922"/>
      <c r="DL72" s="920"/>
      <c r="DM72" s="921"/>
      <c r="DN72" s="921"/>
      <c r="DO72" s="921"/>
      <c r="DP72" s="922"/>
      <c r="DQ72" s="920"/>
      <c r="DR72" s="921"/>
      <c r="DS72" s="921"/>
      <c r="DT72" s="921"/>
      <c r="DU72" s="922"/>
      <c r="DV72" s="917"/>
      <c r="DW72" s="918"/>
      <c r="DX72" s="918"/>
      <c r="DY72" s="918"/>
      <c r="DZ72" s="919"/>
      <c r="EA72" s="226"/>
    </row>
    <row r="73" spans="1:131" s="227" customFormat="1" ht="26.25" customHeight="1" x14ac:dyDescent="0.15">
      <c r="A73" s="241">
        <v>6</v>
      </c>
      <c r="B73" s="933" t="s">
        <v>596</v>
      </c>
      <c r="C73" s="934"/>
      <c r="D73" s="934"/>
      <c r="E73" s="934"/>
      <c r="F73" s="934"/>
      <c r="G73" s="934"/>
      <c r="H73" s="934"/>
      <c r="I73" s="934"/>
      <c r="J73" s="934"/>
      <c r="K73" s="934"/>
      <c r="L73" s="934"/>
      <c r="M73" s="934"/>
      <c r="N73" s="934"/>
      <c r="O73" s="934"/>
      <c r="P73" s="935"/>
      <c r="Q73" s="936">
        <v>167</v>
      </c>
      <c r="R73" s="891"/>
      <c r="S73" s="891"/>
      <c r="T73" s="891"/>
      <c r="U73" s="891"/>
      <c r="V73" s="891">
        <v>167</v>
      </c>
      <c r="W73" s="891"/>
      <c r="X73" s="891"/>
      <c r="Y73" s="891"/>
      <c r="Z73" s="891"/>
      <c r="AA73" s="939" t="s">
        <v>532</v>
      </c>
      <c r="AB73" s="940"/>
      <c r="AC73" s="940"/>
      <c r="AD73" s="940"/>
      <c r="AE73" s="890"/>
      <c r="AF73" s="939" t="s">
        <v>532</v>
      </c>
      <c r="AG73" s="940"/>
      <c r="AH73" s="940"/>
      <c r="AI73" s="940"/>
      <c r="AJ73" s="890"/>
      <c r="AK73" s="891" t="s">
        <v>532</v>
      </c>
      <c r="AL73" s="891"/>
      <c r="AM73" s="891"/>
      <c r="AN73" s="891"/>
      <c r="AO73" s="891"/>
      <c r="AP73" s="891" t="s">
        <v>532</v>
      </c>
      <c r="AQ73" s="891"/>
      <c r="AR73" s="891"/>
      <c r="AS73" s="891"/>
      <c r="AT73" s="891"/>
      <c r="AU73" s="891" t="s">
        <v>532</v>
      </c>
      <c r="AV73" s="891"/>
      <c r="AW73" s="891"/>
      <c r="AX73" s="891"/>
      <c r="AY73" s="891"/>
      <c r="AZ73" s="937"/>
      <c r="BA73" s="937"/>
      <c r="BB73" s="937"/>
      <c r="BC73" s="937"/>
      <c r="BD73" s="938"/>
      <c r="BE73" s="245"/>
      <c r="BF73" s="245"/>
      <c r="BG73" s="245"/>
      <c r="BH73" s="245"/>
      <c r="BI73" s="245"/>
      <c r="BJ73" s="245"/>
      <c r="BK73" s="245"/>
      <c r="BL73" s="245"/>
      <c r="BM73" s="245"/>
      <c r="BN73" s="245"/>
      <c r="BO73" s="245"/>
      <c r="BP73" s="245"/>
      <c r="BQ73" s="242">
        <v>67</v>
      </c>
      <c r="BR73" s="247"/>
      <c r="BS73" s="923"/>
      <c r="BT73" s="924"/>
      <c r="BU73" s="924"/>
      <c r="BV73" s="924"/>
      <c r="BW73" s="924"/>
      <c r="BX73" s="924"/>
      <c r="BY73" s="924"/>
      <c r="BZ73" s="924"/>
      <c r="CA73" s="924"/>
      <c r="CB73" s="924"/>
      <c r="CC73" s="924"/>
      <c r="CD73" s="924"/>
      <c r="CE73" s="924"/>
      <c r="CF73" s="924"/>
      <c r="CG73" s="925"/>
      <c r="CH73" s="920"/>
      <c r="CI73" s="921"/>
      <c r="CJ73" s="921"/>
      <c r="CK73" s="921"/>
      <c r="CL73" s="922"/>
      <c r="CM73" s="920"/>
      <c r="CN73" s="921"/>
      <c r="CO73" s="921"/>
      <c r="CP73" s="921"/>
      <c r="CQ73" s="922"/>
      <c r="CR73" s="920"/>
      <c r="CS73" s="921"/>
      <c r="CT73" s="921"/>
      <c r="CU73" s="921"/>
      <c r="CV73" s="922"/>
      <c r="CW73" s="920"/>
      <c r="CX73" s="921"/>
      <c r="CY73" s="921"/>
      <c r="CZ73" s="921"/>
      <c r="DA73" s="922"/>
      <c r="DB73" s="920"/>
      <c r="DC73" s="921"/>
      <c r="DD73" s="921"/>
      <c r="DE73" s="921"/>
      <c r="DF73" s="922"/>
      <c r="DG73" s="920"/>
      <c r="DH73" s="921"/>
      <c r="DI73" s="921"/>
      <c r="DJ73" s="921"/>
      <c r="DK73" s="922"/>
      <c r="DL73" s="920"/>
      <c r="DM73" s="921"/>
      <c r="DN73" s="921"/>
      <c r="DO73" s="921"/>
      <c r="DP73" s="922"/>
      <c r="DQ73" s="920"/>
      <c r="DR73" s="921"/>
      <c r="DS73" s="921"/>
      <c r="DT73" s="921"/>
      <c r="DU73" s="922"/>
      <c r="DV73" s="917"/>
      <c r="DW73" s="918"/>
      <c r="DX73" s="918"/>
      <c r="DY73" s="918"/>
      <c r="DZ73" s="919"/>
      <c r="EA73" s="226"/>
    </row>
    <row r="74" spans="1:131" s="227" customFormat="1" ht="26.25" customHeight="1" x14ac:dyDescent="0.15">
      <c r="A74" s="241">
        <v>7</v>
      </c>
      <c r="B74" s="933" t="s">
        <v>597</v>
      </c>
      <c r="C74" s="934"/>
      <c r="D74" s="934"/>
      <c r="E74" s="934"/>
      <c r="F74" s="934"/>
      <c r="G74" s="934"/>
      <c r="H74" s="934"/>
      <c r="I74" s="934"/>
      <c r="J74" s="934"/>
      <c r="K74" s="934"/>
      <c r="L74" s="934"/>
      <c r="M74" s="934"/>
      <c r="N74" s="934"/>
      <c r="O74" s="934"/>
      <c r="P74" s="935"/>
      <c r="Q74" s="936">
        <v>46</v>
      </c>
      <c r="R74" s="891"/>
      <c r="S74" s="891"/>
      <c r="T74" s="891"/>
      <c r="U74" s="891"/>
      <c r="V74" s="891">
        <v>46</v>
      </c>
      <c r="W74" s="891"/>
      <c r="X74" s="891"/>
      <c r="Y74" s="891"/>
      <c r="Z74" s="891"/>
      <c r="AA74" s="891" t="s">
        <v>532</v>
      </c>
      <c r="AB74" s="891"/>
      <c r="AC74" s="891"/>
      <c r="AD74" s="891"/>
      <c r="AE74" s="891"/>
      <c r="AF74" s="891" t="s">
        <v>532</v>
      </c>
      <c r="AG74" s="891"/>
      <c r="AH74" s="891"/>
      <c r="AI74" s="891"/>
      <c r="AJ74" s="891"/>
      <c r="AK74" s="891" t="s">
        <v>532</v>
      </c>
      <c r="AL74" s="891"/>
      <c r="AM74" s="891"/>
      <c r="AN74" s="891"/>
      <c r="AO74" s="891"/>
      <c r="AP74" s="891" t="s">
        <v>532</v>
      </c>
      <c r="AQ74" s="891"/>
      <c r="AR74" s="891"/>
      <c r="AS74" s="891"/>
      <c r="AT74" s="891"/>
      <c r="AU74" s="891" t="s">
        <v>532</v>
      </c>
      <c r="AV74" s="891"/>
      <c r="AW74" s="891"/>
      <c r="AX74" s="891"/>
      <c r="AY74" s="891"/>
      <c r="AZ74" s="937"/>
      <c r="BA74" s="937"/>
      <c r="BB74" s="937"/>
      <c r="BC74" s="937"/>
      <c r="BD74" s="938"/>
      <c r="BE74" s="245"/>
      <c r="BF74" s="245"/>
      <c r="BG74" s="245"/>
      <c r="BH74" s="245"/>
      <c r="BI74" s="245"/>
      <c r="BJ74" s="245"/>
      <c r="BK74" s="245"/>
      <c r="BL74" s="245"/>
      <c r="BM74" s="245"/>
      <c r="BN74" s="245"/>
      <c r="BO74" s="245"/>
      <c r="BP74" s="245"/>
      <c r="BQ74" s="242">
        <v>68</v>
      </c>
      <c r="BR74" s="247"/>
      <c r="BS74" s="923"/>
      <c r="BT74" s="924"/>
      <c r="BU74" s="924"/>
      <c r="BV74" s="924"/>
      <c r="BW74" s="924"/>
      <c r="BX74" s="924"/>
      <c r="BY74" s="924"/>
      <c r="BZ74" s="924"/>
      <c r="CA74" s="924"/>
      <c r="CB74" s="924"/>
      <c r="CC74" s="924"/>
      <c r="CD74" s="924"/>
      <c r="CE74" s="924"/>
      <c r="CF74" s="924"/>
      <c r="CG74" s="925"/>
      <c r="CH74" s="920"/>
      <c r="CI74" s="921"/>
      <c r="CJ74" s="921"/>
      <c r="CK74" s="921"/>
      <c r="CL74" s="922"/>
      <c r="CM74" s="920"/>
      <c r="CN74" s="921"/>
      <c r="CO74" s="921"/>
      <c r="CP74" s="921"/>
      <c r="CQ74" s="922"/>
      <c r="CR74" s="920"/>
      <c r="CS74" s="921"/>
      <c r="CT74" s="921"/>
      <c r="CU74" s="921"/>
      <c r="CV74" s="922"/>
      <c r="CW74" s="920"/>
      <c r="CX74" s="921"/>
      <c r="CY74" s="921"/>
      <c r="CZ74" s="921"/>
      <c r="DA74" s="922"/>
      <c r="DB74" s="920"/>
      <c r="DC74" s="921"/>
      <c r="DD74" s="921"/>
      <c r="DE74" s="921"/>
      <c r="DF74" s="922"/>
      <c r="DG74" s="920"/>
      <c r="DH74" s="921"/>
      <c r="DI74" s="921"/>
      <c r="DJ74" s="921"/>
      <c r="DK74" s="922"/>
      <c r="DL74" s="920"/>
      <c r="DM74" s="921"/>
      <c r="DN74" s="921"/>
      <c r="DO74" s="921"/>
      <c r="DP74" s="922"/>
      <c r="DQ74" s="920"/>
      <c r="DR74" s="921"/>
      <c r="DS74" s="921"/>
      <c r="DT74" s="921"/>
      <c r="DU74" s="922"/>
      <c r="DV74" s="917"/>
      <c r="DW74" s="918"/>
      <c r="DX74" s="918"/>
      <c r="DY74" s="918"/>
      <c r="DZ74" s="919"/>
      <c r="EA74" s="226"/>
    </row>
    <row r="75" spans="1:131" s="227" customFormat="1" ht="26.25" customHeight="1" x14ac:dyDescent="0.15">
      <c r="A75" s="241">
        <v>8</v>
      </c>
      <c r="B75" s="933" t="s">
        <v>598</v>
      </c>
      <c r="C75" s="934"/>
      <c r="D75" s="934"/>
      <c r="E75" s="934"/>
      <c r="F75" s="934"/>
      <c r="G75" s="934"/>
      <c r="H75" s="934"/>
      <c r="I75" s="934"/>
      <c r="J75" s="934"/>
      <c r="K75" s="934"/>
      <c r="L75" s="934"/>
      <c r="M75" s="934"/>
      <c r="N75" s="934"/>
      <c r="O75" s="934"/>
      <c r="P75" s="935"/>
      <c r="Q75" s="941">
        <v>26</v>
      </c>
      <c r="R75" s="940"/>
      <c r="S75" s="940"/>
      <c r="T75" s="940"/>
      <c r="U75" s="890"/>
      <c r="V75" s="939">
        <v>26</v>
      </c>
      <c r="W75" s="940"/>
      <c r="X75" s="940"/>
      <c r="Y75" s="940"/>
      <c r="Z75" s="890"/>
      <c r="AA75" s="939">
        <v>0</v>
      </c>
      <c r="AB75" s="940"/>
      <c r="AC75" s="940"/>
      <c r="AD75" s="940"/>
      <c r="AE75" s="890"/>
      <c r="AF75" s="939">
        <v>0</v>
      </c>
      <c r="AG75" s="940"/>
      <c r="AH75" s="940"/>
      <c r="AI75" s="940"/>
      <c r="AJ75" s="890"/>
      <c r="AK75" s="939" t="s">
        <v>532</v>
      </c>
      <c r="AL75" s="940"/>
      <c r="AM75" s="940"/>
      <c r="AN75" s="940"/>
      <c r="AO75" s="890"/>
      <c r="AP75" s="939">
        <v>166</v>
      </c>
      <c r="AQ75" s="940"/>
      <c r="AR75" s="940"/>
      <c r="AS75" s="940"/>
      <c r="AT75" s="890"/>
      <c r="AU75" s="939">
        <v>8</v>
      </c>
      <c r="AV75" s="940"/>
      <c r="AW75" s="940"/>
      <c r="AX75" s="940"/>
      <c r="AY75" s="890"/>
      <c r="AZ75" s="937"/>
      <c r="BA75" s="937"/>
      <c r="BB75" s="937"/>
      <c r="BC75" s="937"/>
      <c r="BD75" s="938"/>
      <c r="BE75" s="245"/>
      <c r="BF75" s="245"/>
      <c r="BG75" s="245"/>
      <c r="BH75" s="245"/>
      <c r="BI75" s="245"/>
      <c r="BJ75" s="245"/>
      <c r="BK75" s="245"/>
      <c r="BL75" s="245"/>
      <c r="BM75" s="245"/>
      <c r="BN75" s="245"/>
      <c r="BO75" s="245"/>
      <c r="BP75" s="245"/>
      <c r="BQ75" s="242">
        <v>69</v>
      </c>
      <c r="BR75" s="247"/>
      <c r="BS75" s="923"/>
      <c r="BT75" s="924"/>
      <c r="BU75" s="924"/>
      <c r="BV75" s="924"/>
      <c r="BW75" s="924"/>
      <c r="BX75" s="924"/>
      <c r="BY75" s="924"/>
      <c r="BZ75" s="924"/>
      <c r="CA75" s="924"/>
      <c r="CB75" s="924"/>
      <c r="CC75" s="924"/>
      <c r="CD75" s="924"/>
      <c r="CE75" s="924"/>
      <c r="CF75" s="924"/>
      <c r="CG75" s="925"/>
      <c r="CH75" s="920"/>
      <c r="CI75" s="921"/>
      <c r="CJ75" s="921"/>
      <c r="CK75" s="921"/>
      <c r="CL75" s="922"/>
      <c r="CM75" s="920"/>
      <c r="CN75" s="921"/>
      <c r="CO75" s="921"/>
      <c r="CP75" s="921"/>
      <c r="CQ75" s="922"/>
      <c r="CR75" s="920"/>
      <c r="CS75" s="921"/>
      <c r="CT75" s="921"/>
      <c r="CU75" s="921"/>
      <c r="CV75" s="922"/>
      <c r="CW75" s="920"/>
      <c r="CX75" s="921"/>
      <c r="CY75" s="921"/>
      <c r="CZ75" s="921"/>
      <c r="DA75" s="922"/>
      <c r="DB75" s="920"/>
      <c r="DC75" s="921"/>
      <c r="DD75" s="921"/>
      <c r="DE75" s="921"/>
      <c r="DF75" s="922"/>
      <c r="DG75" s="920"/>
      <c r="DH75" s="921"/>
      <c r="DI75" s="921"/>
      <c r="DJ75" s="921"/>
      <c r="DK75" s="922"/>
      <c r="DL75" s="920"/>
      <c r="DM75" s="921"/>
      <c r="DN75" s="921"/>
      <c r="DO75" s="921"/>
      <c r="DP75" s="922"/>
      <c r="DQ75" s="920"/>
      <c r="DR75" s="921"/>
      <c r="DS75" s="921"/>
      <c r="DT75" s="921"/>
      <c r="DU75" s="922"/>
      <c r="DV75" s="917"/>
      <c r="DW75" s="918"/>
      <c r="DX75" s="918"/>
      <c r="DY75" s="918"/>
      <c r="DZ75" s="919"/>
      <c r="EA75" s="226"/>
    </row>
    <row r="76" spans="1:131" s="227" customFormat="1" ht="26.25" customHeight="1" x14ac:dyDescent="0.15">
      <c r="A76" s="241">
        <v>9</v>
      </c>
      <c r="B76" s="933" t="s">
        <v>599</v>
      </c>
      <c r="C76" s="934"/>
      <c r="D76" s="934"/>
      <c r="E76" s="934"/>
      <c r="F76" s="934"/>
      <c r="G76" s="934"/>
      <c r="H76" s="934"/>
      <c r="I76" s="934"/>
      <c r="J76" s="934"/>
      <c r="K76" s="934"/>
      <c r="L76" s="934"/>
      <c r="M76" s="934"/>
      <c r="N76" s="934"/>
      <c r="O76" s="934"/>
      <c r="P76" s="935"/>
      <c r="Q76" s="941">
        <v>359</v>
      </c>
      <c r="R76" s="940"/>
      <c r="S76" s="940"/>
      <c r="T76" s="940"/>
      <c r="U76" s="890"/>
      <c r="V76" s="939">
        <v>348</v>
      </c>
      <c r="W76" s="940"/>
      <c r="X76" s="940"/>
      <c r="Y76" s="940"/>
      <c r="Z76" s="890"/>
      <c r="AA76" s="939">
        <v>10</v>
      </c>
      <c r="AB76" s="940"/>
      <c r="AC76" s="940"/>
      <c r="AD76" s="940"/>
      <c r="AE76" s="890"/>
      <c r="AF76" s="939">
        <v>10</v>
      </c>
      <c r="AG76" s="940"/>
      <c r="AH76" s="940"/>
      <c r="AI76" s="940"/>
      <c r="AJ76" s="890"/>
      <c r="AK76" s="939" t="s">
        <v>532</v>
      </c>
      <c r="AL76" s="940"/>
      <c r="AM76" s="940"/>
      <c r="AN76" s="940"/>
      <c r="AO76" s="890"/>
      <c r="AP76" s="939" t="s">
        <v>532</v>
      </c>
      <c r="AQ76" s="940"/>
      <c r="AR76" s="940"/>
      <c r="AS76" s="940"/>
      <c r="AT76" s="890"/>
      <c r="AU76" s="939" t="s">
        <v>532</v>
      </c>
      <c r="AV76" s="940"/>
      <c r="AW76" s="940"/>
      <c r="AX76" s="940"/>
      <c r="AY76" s="890"/>
      <c r="AZ76" s="937"/>
      <c r="BA76" s="937"/>
      <c r="BB76" s="937"/>
      <c r="BC76" s="937"/>
      <c r="BD76" s="938"/>
      <c r="BE76" s="245"/>
      <c r="BF76" s="245"/>
      <c r="BG76" s="245"/>
      <c r="BH76" s="245"/>
      <c r="BI76" s="245"/>
      <c r="BJ76" s="245"/>
      <c r="BK76" s="245"/>
      <c r="BL76" s="245"/>
      <c r="BM76" s="245"/>
      <c r="BN76" s="245"/>
      <c r="BO76" s="245"/>
      <c r="BP76" s="245"/>
      <c r="BQ76" s="242">
        <v>70</v>
      </c>
      <c r="BR76" s="247"/>
      <c r="BS76" s="923"/>
      <c r="BT76" s="924"/>
      <c r="BU76" s="924"/>
      <c r="BV76" s="924"/>
      <c r="BW76" s="924"/>
      <c r="BX76" s="924"/>
      <c r="BY76" s="924"/>
      <c r="BZ76" s="924"/>
      <c r="CA76" s="924"/>
      <c r="CB76" s="924"/>
      <c r="CC76" s="924"/>
      <c r="CD76" s="924"/>
      <c r="CE76" s="924"/>
      <c r="CF76" s="924"/>
      <c r="CG76" s="925"/>
      <c r="CH76" s="920"/>
      <c r="CI76" s="921"/>
      <c r="CJ76" s="921"/>
      <c r="CK76" s="921"/>
      <c r="CL76" s="922"/>
      <c r="CM76" s="920"/>
      <c r="CN76" s="921"/>
      <c r="CO76" s="921"/>
      <c r="CP76" s="921"/>
      <c r="CQ76" s="922"/>
      <c r="CR76" s="920"/>
      <c r="CS76" s="921"/>
      <c r="CT76" s="921"/>
      <c r="CU76" s="921"/>
      <c r="CV76" s="922"/>
      <c r="CW76" s="920"/>
      <c r="CX76" s="921"/>
      <c r="CY76" s="921"/>
      <c r="CZ76" s="921"/>
      <c r="DA76" s="922"/>
      <c r="DB76" s="920"/>
      <c r="DC76" s="921"/>
      <c r="DD76" s="921"/>
      <c r="DE76" s="921"/>
      <c r="DF76" s="922"/>
      <c r="DG76" s="920"/>
      <c r="DH76" s="921"/>
      <c r="DI76" s="921"/>
      <c r="DJ76" s="921"/>
      <c r="DK76" s="922"/>
      <c r="DL76" s="920"/>
      <c r="DM76" s="921"/>
      <c r="DN76" s="921"/>
      <c r="DO76" s="921"/>
      <c r="DP76" s="922"/>
      <c r="DQ76" s="920"/>
      <c r="DR76" s="921"/>
      <c r="DS76" s="921"/>
      <c r="DT76" s="921"/>
      <c r="DU76" s="922"/>
      <c r="DV76" s="917"/>
      <c r="DW76" s="918"/>
      <c r="DX76" s="918"/>
      <c r="DY76" s="918"/>
      <c r="DZ76" s="919"/>
      <c r="EA76" s="226"/>
    </row>
    <row r="77" spans="1:131" s="227" customFormat="1" ht="26.25" customHeight="1" x14ac:dyDescent="0.15">
      <c r="A77" s="241">
        <v>10</v>
      </c>
      <c r="B77" s="933" t="s">
        <v>600</v>
      </c>
      <c r="C77" s="934"/>
      <c r="D77" s="934"/>
      <c r="E77" s="934"/>
      <c r="F77" s="934"/>
      <c r="G77" s="934"/>
      <c r="H77" s="934"/>
      <c r="I77" s="934"/>
      <c r="J77" s="934"/>
      <c r="K77" s="934"/>
      <c r="L77" s="934"/>
      <c r="M77" s="934"/>
      <c r="N77" s="934"/>
      <c r="O77" s="934"/>
      <c r="P77" s="935"/>
      <c r="Q77" s="941">
        <v>272</v>
      </c>
      <c r="R77" s="940"/>
      <c r="S77" s="940"/>
      <c r="T77" s="940"/>
      <c r="U77" s="890"/>
      <c r="V77" s="939">
        <v>249</v>
      </c>
      <c r="W77" s="940"/>
      <c r="X77" s="940"/>
      <c r="Y77" s="940"/>
      <c r="Z77" s="890"/>
      <c r="AA77" s="939">
        <v>23</v>
      </c>
      <c r="AB77" s="940"/>
      <c r="AC77" s="940"/>
      <c r="AD77" s="940"/>
      <c r="AE77" s="890"/>
      <c r="AF77" s="939">
        <v>23</v>
      </c>
      <c r="AG77" s="940"/>
      <c r="AH77" s="940"/>
      <c r="AI77" s="940"/>
      <c r="AJ77" s="890"/>
      <c r="AK77" s="939">
        <v>9</v>
      </c>
      <c r="AL77" s="940"/>
      <c r="AM77" s="940"/>
      <c r="AN77" s="940"/>
      <c r="AO77" s="890"/>
      <c r="AP77" s="939" t="s">
        <v>532</v>
      </c>
      <c r="AQ77" s="940"/>
      <c r="AR77" s="940"/>
      <c r="AS77" s="940"/>
      <c r="AT77" s="890"/>
      <c r="AU77" s="939" t="s">
        <v>532</v>
      </c>
      <c r="AV77" s="940"/>
      <c r="AW77" s="940"/>
      <c r="AX77" s="940"/>
      <c r="AY77" s="890"/>
      <c r="AZ77" s="937"/>
      <c r="BA77" s="937"/>
      <c r="BB77" s="937"/>
      <c r="BC77" s="937"/>
      <c r="BD77" s="938"/>
      <c r="BE77" s="245"/>
      <c r="BF77" s="245"/>
      <c r="BG77" s="245"/>
      <c r="BH77" s="245"/>
      <c r="BI77" s="245"/>
      <c r="BJ77" s="245"/>
      <c r="BK77" s="245"/>
      <c r="BL77" s="245"/>
      <c r="BM77" s="245"/>
      <c r="BN77" s="245"/>
      <c r="BO77" s="245"/>
      <c r="BP77" s="245"/>
      <c r="BQ77" s="242">
        <v>71</v>
      </c>
      <c r="BR77" s="247"/>
      <c r="BS77" s="923"/>
      <c r="BT77" s="924"/>
      <c r="BU77" s="924"/>
      <c r="BV77" s="924"/>
      <c r="BW77" s="924"/>
      <c r="BX77" s="924"/>
      <c r="BY77" s="924"/>
      <c r="BZ77" s="924"/>
      <c r="CA77" s="924"/>
      <c r="CB77" s="924"/>
      <c r="CC77" s="924"/>
      <c r="CD77" s="924"/>
      <c r="CE77" s="924"/>
      <c r="CF77" s="924"/>
      <c r="CG77" s="925"/>
      <c r="CH77" s="920"/>
      <c r="CI77" s="921"/>
      <c r="CJ77" s="921"/>
      <c r="CK77" s="921"/>
      <c r="CL77" s="922"/>
      <c r="CM77" s="920"/>
      <c r="CN77" s="921"/>
      <c r="CO77" s="921"/>
      <c r="CP77" s="921"/>
      <c r="CQ77" s="922"/>
      <c r="CR77" s="920"/>
      <c r="CS77" s="921"/>
      <c r="CT77" s="921"/>
      <c r="CU77" s="921"/>
      <c r="CV77" s="922"/>
      <c r="CW77" s="920"/>
      <c r="CX77" s="921"/>
      <c r="CY77" s="921"/>
      <c r="CZ77" s="921"/>
      <c r="DA77" s="922"/>
      <c r="DB77" s="920"/>
      <c r="DC77" s="921"/>
      <c r="DD77" s="921"/>
      <c r="DE77" s="921"/>
      <c r="DF77" s="922"/>
      <c r="DG77" s="920"/>
      <c r="DH77" s="921"/>
      <c r="DI77" s="921"/>
      <c r="DJ77" s="921"/>
      <c r="DK77" s="922"/>
      <c r="DL77" s="920"/>
      <c r="DM77" s="921"/>
      <c r="DN77" s="921"/>
      <c r="DO77" s="921"/>
      <c r="DP77" s="922"/>
      <c r="DQ77" s="920"/>
      <c r="DR77" s="921"/>
      <c r="DS77" s="921"/>
      <c r="DT77" s="921"/>
      <c r="DU77" s="922"/>
      <c r="DV77" s="917"/>
      <c r="DW77" s="918"/>
      <c r="DX77" s="918"/>
      <c r="DY77" s="918"/>
      <c r="DZ77" s="919"/>
      <c r="EA77" s="226"/>
    </row>
    <row r="78" spans="1:131" s="227" customFormat="1" ht="26.25" customHeight="1" x14ac:dyDescent="0.15">
      <c r="A78" s="241">
        <v>11</v>
      </c>
      <c r="B78" s="933" t="s">
        <v>601</v>
      </c>
      <c r="C78" s="934"/>
      <c r="D78" s="934"/>
      <c r="E78" s="934"/>
      <c r="F78" s="934"/>
      <c r="G78" s="934"/>
      <c r="H78" s="934"/>
      <c r="I78" s="934"/>
      <c r="J78" s="934"/>
      <c r="K78" s="934"/>
      <c r="L78" s="934"/>
      <c r="M78" s="934"/>
      <c r="N78" s="934"/>
      <c r="O78" s="934"/>
      <c r="P78" s="935"/>
      <c r="Q78" s="936">
        <v>57</v>
      </c>
      <c r="R78" s="891"/>
      <c r="S78" s="891"/>
      <c r="T78" s="891"/>
      <c r="U78" s="891"/>
      <c r="V78" s="891">
        <v>52</v>
      </c>
      <c r="W78" s="891"/>
      <c r="X78" s="891"/>
      <c r="Y78" s="891"/>
      <c r="Z78" s="891"/>
      <c r="AA78" s="891">
        <v>5</v>
      </c>
      <c r="AB78" s="891"/>
      <c r="AC78" s="891"/>
      <c r="AD78" s="891"/>
      <c r="AE78" s="891"/>
      <c r="AF78" s="891">
        <v>5</v>
      </c>
      <c r="AG78" s="891"/>
      <c r="AH78" s="891"/>
      <c r="AI78" s="891"/>
      <c r="AJ78" s="891"/>
      <c r="AK78" s="891" t="s">
        <v>532</v>
      </c>
      <c r="AL78" s="891"/>
      <c r="AM78" s="891"/>
      <c r="AN78" s="891"/>
      <c r="AO78" s="891"/>
      <c r="AP78" s="891" t="s">
        <v>532</v>
      </c>
      <c r="AQ78" s="891"/>
      <c r="AR78" s="891"/>
      <c r="AS78" s="891"/>
      <c r="AT78" s="891"/>
      <c r="AU78" s="891" t="s">
        <v>532</v>
      </c>
      <c r="AV78" s="891"/>
      <c r="AW78" s="891"/>
      <c r="AX78" s="891"/>
      <c r="AY78" s="891"/>
      <c r="AZ78" s="937"/>
      <c r="BA78" s="937"/>
      <c r="BB78" s="937"/>
      <c r="BC78" s="937"/>
      <c r="BD78" s="938"/>
      <c r="BE78" s="245"/>
      <c r="BF78" s="245"/>
      <c r="BG78" s="245"/>
      <c r="BH78" s="245"/>
      <c r="BI78" s="245"/>
      <c r="BJ78" s="248"/>
      <c r="BK78" s="248"/>
      <c r="BL78" s="248"/>
      <c r="BM78" s="248"/>
      <c r="BN78" s="248"/>
      <c r="BO78" s="245"/>
      <c r="BP78" s="245"/>
      <c r="BQ78" s="242">
        <v>72</v>
      </c>
      <c r="BR78" s="247"/>
      <c r="BS78" s="923"/>
      <c r="BT78" s="924"/>
      <c r="BU78" s="924"/>
      <c r="BV78" s="924"/>
      <c r="BW78" s="924"/>
      <c r="BX78" s="924"/>
      <c r="BY78" s="924"/>
      <c r="BZ78" s="924"/>
      <c r="CA78" s="924"/>
      <c r="CB78" s="924"/>
      <c r="CC78" s="924"/>
      <c r="CD78" s="924"/>
      <c r="CE78" s="924"/>
      <c r="CF78" s="924"/>
      <c r="CG78" s="925"/>
      <c r="CH78" s="920"/>
      <c r="CI78" s="921"/>
      <c r="CJ78" s="921"/>
      <c r="CK78" s="921"/>
      <c r="CL78" s="922"/>
      <c r="CM78" s="920"/>
      <c r="CN78" s="921"/>
      <c r="CO78" s="921"/>
      <c r="CP78" s="921"/>
      <c r="CQ78" s="922"/>
      <c r="CR78" s="920"/>
      <c r="CS78" s="921"/>
      <c r="CT78" s="921"/>
      <c r="CU78" s="921"/>
      <c r="CV78" s="922"/>
      <c r="CW78" s="920"/>
      <c r="CX78" s="921"/>
      <c r="CY78" s="921"/>
      <c r="CZ78" s="921"/>
      <c r="DA78" s="922"/>
      <c r="DB78" s="920"/>
      <c r="DC78" s="921"/>
      <c r="DD78" s="921"/>
      <c r="DE78" s="921"/>
      <c r="DF78" s="922"/>
      <c r="DG78" s="920"/>
      <c r="DH78" s="921"/>
      <c r="DI78" s="921"/>
      <c r="DJ78" s="921"/>
      <c r="DK78" s="922"/>
      <c r="DL78" s="920"/>
      <c r="DM78" s="921"/>
      <c r="DN78" s="921"/>
      <c r="DO78" s="921"/>
      <c r="DP78" s="922"/>
      <c r="DQ78" s="920"/>
      <c r="DR78" s="921"/>
      <c r="DS78" s="921"/>
      <c r="DT78" s="921"/>
      <c r="DU78" s="922"/>
      <c r="DV78" s="917"/>
      <c r="DW78" s="918"/>
      <c r="DX78" s="918"/>
      <c r="DY78" s="918"/>
      <c r="DZ78" s="919"/>
      <c r="EA78" s="226"/>
    </row>
    <row r="79" spans="1:131" s="227" customFormat="1" ht="26.25" customHeight="1" x14ac:dyDescent="0.15">
      <c r="A79" s="241">
        <v>12</v>
      </c>
      <c r="B79" s="933" t="s">
        <v>602</v>
      </c>
      <c r="C79" s="934"/>
      <c r="D79" s="934"/>
      <c r="E79" s="934"/>
      <c r="F79" s="934"/>
      <c r="G79" s="934"/>
      <c r="H79" s="934"/>
      <c r="I79" s="934"/>
      <c r="J79" s="934"/>
      <c r="K79" s="934"/>
      <c r="L79" s="934"/>
      <c r="M79" s="934"/>
      <c r="N79" s="934"/>
      <c r="O79" s="934"/>
      <c r="P79" s="935"/>
      <c r="Q79" s="936">
        <v>146276</v>
      </c>
      <c r="R79" s="891"/>
      <c r="S79" s="891"/>
      <c r="T79" s="891"/>
      <c r="U79" s="891"/>
      <c r="V79" s="891">
        <v>142795</v>
      </c>
      <c r="W79" s="891"/>
      <c r="X79" s="891"/>
      <c r="Y79" s="891"/>
      <c r="Z79" s="891"/>
      <c r="AA79" s="891">
        <v>3481</v>
      </c>
      <c r="AB79" s="891"/>
      <c r="AC79" s="891"/>
      <c r="AD79" s="891"/>
      <c r="AE79" s="891"/>
      <c r="AF79" s="891">
        <v>3481</v>
      </c>
      <c r="AG79" s="891"/>
      <c r="AH79" s="891"/>
      <c r="AI79" s="891"/>
      <c r="AJ79" s="891"/>
      <c r="AK79" s="891" t="s">
        <v>532</v>
      </c>
      <c r="AL79" s="891"/>
      <c r="AM79" s="891"/>
      <c r="AN79" s="891"/>
      <c r="AO79" s="891"/>
      <c r="AP79" s="891" t="s">
        <v>532</v>
      </c>
      <c r="AQ79" s="891"/>
      <c r="AR79" s="891"/>
      <c r="AS79" s="891"/>
      <c r="AT79" s="891"/>
      <c r="AU79" s="891" t="s">
        <v>532</v>
      </c>
      <c r="AV79" s="891"/>
      <c r="AW79" s="891"/>
      <c r="AX79" s="891"/>
      <c r="AY79" s="891"/>
      <c r="AZ79" s="937"/>
      <c r="BA79" s="937"/>
      <c r="BB79" s="937"/>
      <c r="BC79" s="937"/>
      <c r="BD79" s="938"/>
      <c r="BE79" s="245"/>
      <c r="BF79" s="245"/>
      <c r="BG79" s="245"/>
      <c r="BH79" s="245"/>
      <c r="BI79" s="245"/>
      <c r="BJ79" s="248"/>
      <c r="BK79" s="248"/>
      <c r="BL79" s="248"/>
      <c r="BM79" s="248"/>
      <c r="BN79" s="248"/>
      <c r="BO79" s="245"/>
      <c r="BP79" s="245"/>
      <c r="BQ79" s="242">
        <v>73</v>
      </c>
      <c r="BR79" s="247"/>
      <c r="BS79" s="923"/>
      <c r="BT79" s="924"/>
      <c r="BU79" s="924"/>
      <c r="BV79" s="924"/>
      <c r="BW79" s="924"/>
      <c r="BX79" s="924"/>
      <c r="BY79" s="924"/>
      <c r="BZ79" s="924"/>
      <c r="CA79" s="924"/>
      <c r="CB79" s="924"/>
      <c r="CC79" s="924"/>
      <c r="CD79" s="924"/>
      <c r="CE79" s="924"/>
      <c r="CF79" s="924"/>
      <c r="CG79" s="925"/>
      <c r="CH79" s="920"/>
      <c r="CI79" s="921"/>
      <c r="CJ79" s="921"/>
      <c r="CK79" s="921"/>
      <c r="CL79" s="922"/>
      <c r="CM79" s="920"/>
      <c r="CN79" s="921"/>
      <c r="CO79" s="921"/>
      <c r="CP79" s="921"/>
      <c r="CQ79" s="922"/>
      <c r="CR79" s="920"/>
      <c r="CS79" s="921"/>
      <c r="CT79" s="921"/>
      <c r="CU79" s="921"/>
      <c r="CV79" s="922"/>
      <c r="CW79" s="920"/>
      <c r="CX79" s="921"/>
      <c r="CY79" s="921"/>
      <c r="CZ79" s="921"/>
      <c r="DA79" s="922"/>
      <c r="DB79" s="920"/>
      <c r="DC79" s="921"/>
      <c r="DD79" s="921"/>
      <c r="DE79" s="921"/>
      <c r="DF79" s="922"/>
      <c r="DG79" s="920"/>
      <c r="DH79" s="921"/>
      <c r="DI79" s="921"/>
      <c r="DJ79" s="921"/>
      <c r="DK79" s="922"/>
      <c r="DL79" s="920"/>
      <c r="DM79" s="921"/>
      <c r="DN79" s="921"/>
      <c r="DO79" s="921"/>
      <c r="DP79" s="922"/>
      <c r="DQ79" s="920"/>
      <c r="DR79" s="921"/>
      <c r="DS79" s="921"/>
      <c r="DT79" s="921"/>
      <c r="DU79" s="922"/>
      <c r="DV79" s="917"/>
      <c r="DW79" s="918"/>
      <c r="DX79" s="918"/>
      <c r="DY79" s="918"/>
      <c r="DZ79" s="919"/>
      <c r="EA79" s="226"/>
    </row>
    <row r="80" spans="1:131" s="227" customFormat="1" ht="26.25" customHeight="1" x14ac:dyDescent="0.15">
      <c r="A80" s="241">
        <v>13</v>
      </c>
      <c r="B80" s="933"/>
      <c r="C80" s="934"/>
      <c r="D80" s="934"/>
      <c r="E80" s="934"/>
      <c r="F80" s="934"/>
      <c r="G80" s="934"/>
      <c r="H80" s="934"/>
      <c r="I80" s="934"/>
      <c r="J80" s="934"/>
      <c r="K80" s="934"/>
      <c r="L80" s="934"/>
      <c r="M80" s="934"/>
      <c r="N80" s="934"/>
      <c r="O80" s="934"/>
      <c r="P80" s="935"/>
      <c r="Q80" s="936"/>
      <c r="R80" s="891"/>
      <c r="S80" s="891"/>
      <c r="T80" s="891"/>
      <c r="U80" s="891"/>
      <c r="V80" s="891"/>
      <c r="W80" s="891"/>
      <c r="X80" s="891"/>
      <c r="Y80" s="891"/>
      <c r="Z80" s="891"/>
      <c r="AA80" s="891"/>
      <c r="AB80" s="891"/>
      <c r="AC80" s="891"/>
      <c r="AD80" s="891"/>
      <c r="AE80" s="891"/>
      <c r="AF80" s="891"/>
      <c r="AG80" s="891"/>
      <c r="AH80" s="891"/>
      <c r="AI80" s="891"/>
      <c r="AJ80" s="891"/>
      <c r="AK80" s="891"/>
      <c r="AL80" s="891"/>
      <c r="AM80" s="891"/>
      <c r="AN80" s="891"/>
      <c r="AO80" s="891"/>
      <c r="AP80" s="891"/>
      <c r="AQ80" s="891"/>
      <c r="AR80" s="891"/>
      <c r="AS80" s="891"/>
      <c r="AT80" s="891"/>
      <c r="AU80" s="891"/>
      <c r="AV80" s="891"/>
      <c r="AW80" s="891"/>
      <c r="AX80" s="891"/>
      <c r="AY80" s="891"/>
      <c r="AZ80" s="937"/>
      <c r="BA80" s="937"/>
      <c r="BB80" s="937"/>
      <c r="BC80" s="937"/>
      <c r="BD80" s="938"/>
      <c r="BE80" s="245"/>
      <c r="BF80" s="245"/>
      <c r="BG80" s="245"/>
      <c r="BH80" s="245"/>
      <c r="BI80" s="245"/>
      <c r="BJ80" s="245"/>
      <c r="BK80" s="245"/>
      <c r="BL80" s="245"/>
      <c r="BM80" s="245"/>
      <c r="BN80" s="245"/>
      <c r="BO80" s="245"/>
      <c r="BP80" s="245"/>
      <c r="BQ80" s="242">
        <v>74</v>
      </c>
      <c r="BR80" s="247"/>
      <c r="BS80" s="923"/>
      <c r="BT80" s="924"/>
      <c r="BU80" s="924"/>
      <c r="BV80" s="924"/>
      <c r="BW80" s="924"/>
      <c r="BX80" s="924"/>
      <c r="BY80" s="924"/>
      <c r="BZ80" s="924"/>
      <c r="CA80" s="924"/>
      <c r="CB80" s="924"/>
      <c r="CC80" s="924"/>
      <c r="CD80" s="924"/>
      <c r="CE80" s="924"/>
      <c r="CF80" s="924"/>
      <c r="CG80" s="925"/>
      <c r="CH80" s="920"/>
      <c r="CI80" s="921"/>
      <c r="CJ80" s="921"/>
      <c r="CK80" s="921"/>
      <c r="CL80" s="922"/>
      <c r="CM80" s="920"/>
      <c r="CN80" s="921"/>
      <c r="CO80" s="921"/>
      <c r="CP80" s="921"/>
      <c r="CQ80" s="922"/>
      <c r="CR80" s="920"/>
      <c r="CS80" s="921"/>
      <c r="CT80" s="921"/>
      <c r="CU80" s="921"/>
      <c r="CV80" s="922"/>
      <c r="CW80" s="920"/>
      <c r="CX80" s="921"/>
      <c r="CY80" s="921"/>
      <c r="CZ80" s="921"/>
      <c r="DA80" s="922"/>
      <c r="DB80" s="920"/>
      <c r="DC80" s="921"/>
      <c r="DD80" s="921"/>
      <c r="DE80" s="921"/>
      <c r="DF80" s="922"/>
      <c r="DG80" s="920"/>
      <c r="DH80" s="921"/>
      <c r="DI80" s="921"/>
      <c r="DJ80" s="921"/>
      <c r="DK80" s="922"/>
      <c r="DL80" s="920"/>
      <c r="DM80" s="921"/>
      <c r="DN80" s="921"/>
      <c r="DO80" s="921"/>
      <c r="DP80" s="922"/>
      <c r="DQ80" s="920"/>
      <c r="DR80" s="921"/>
      <c r="DS80" s="921"/>
      <c r="DT80" s="921"/>
      <c r="DU80" s="922"/>
      <c r="DV80" s="917"/>
      <c r="DW80" s="918"/>
      <c r="DX80" s="918"/>
      <c r="DY80" s="918"/>
      <c r="DZ80" s="919"/>
      <c r="EA80" s="226"/>
    </row>
    <row r="81" spans="1:131" s="227" customFormat="1" ht="26.25" customHeight="1" x14ac:dyDescent="0.15">
      <c r="A81" s="241">
        <v>14</v>
      </c>
      <c r="B81" s="933"/>
      <c r="C81" s="934"/>
      <c r="D81" s="934"/>
      <c r="E81" s="934"/>
      <c r="F81" s="934"/>
      <c r="G81" s="934"/>
      <c r="H81" s="934"/>
      <c r="I81" s="934"/>
      <c r="J81" s="934"/>
      <c r="K81" s="934"/>
      <c r="L81" s="934"/>
      <c r="M81" s="934"/>
      <c r="N81" s="934"/>
      <c r="O81" s="934"/>
      <c r="P81" s="935"/>
      <c r="Q81" s="936"/>
      <c r="R81" s="891"/>
      <c r="S81" s="891"/>
      <c r="T81" s="891"/>
      <c r="U81" s="891"/>
      <c r="V81" s="891"/>
      <c r="W81" s="891"/>
      <c r="X81" s="891"/>
      <c r="Y81" s="891"/>
      <c r="Z81" s="891"/>
      <c r="AA81" s="891"/>
      <c r="AB81" s="891"/>
      <c r="AC81" s="891"/>
      <c r="AD81" s="891"/>
      <c r="AE81" s="891"/>
      <c r="AF81" s="891"/>
      <c r="AG81" s="891"/>
      <c r="AH81" s="891"/>
      <c r="AI81" s="891"/>
      <c r="AJ81" s="891"/>
      <c r="AK81" s="891"/>
      <c r="AL81" s="891"/>
      <c r="AM81" s="891"/>
      <c r="AN81" s="891"/>
      <c r="AO81" s="891"/>
      <c r="AP81" s="891"/>
      <c r="AQ81" s="891"/>
      <c r="AR81" s="891"/>
      <c r="AS81" s="891"/>
      <c r="AT81" s="891"/>
      <c r="AU81" s="891"/>
      <c r="AV81" s="891"/>
      <c r="AW81" s="891"/>
      <c r="AX81" s="891"/>
      <c r="AY81" s="891"/>
      <c r="AZ81" s="937"/>
      <c r="BA81" s="937"/>
      <c r="BB81" s="937"/>
      <c r="BC81" s="937"/>
      <c r="BD81" s="938"/>
      <c r="BE81" s="245"/>
      <c r="BF81" s="245"/>
      <c r="BG81" s="245"/>
      <c r="BH81" s="245"/>
      <c r="BI81" s="245"/>
      <c r="BJ81" s="245"/>
      <c r="BK81" s="245"/>
      <c r="BL81" s="245"/>
      <c r="BM81" s="245"/>
      <c r="BN81" s="245"/>
      <c r="BO81" s="245"/>
      <c r="BP81" s="245"/>
      <c r="BQ81" s="242">
        <v>75</v>
      </c>
      <c r="BR81" s="247"/>
      <c r="BS81" s="923"/>
      <c r="BT81" s="924"/>
      <c r="BU81" s="924"/>
      <c r="BV81" s="924"/>
      <c r="BW81" s="924"/>
      <c r="BX81" s="924"/>
      <c r="BY81" s="924"/>
      <c r="BZ81" s="924"/>
      <c r="CA81" s="924"/>
      <c r="CB81" s="924"/>
      <c r="CC81" s="924"/>
      <c r="CD81" s="924"/>
      <c r="CE81" s="924"/>
      <c r="CF81" s="924"/>
      <c r="CG81" s="925"/>
      <c r="CH81" s="920"/>
      <c r="CI81" s="921"/>
      <c r="CJ81" s="921"/>
      <c r="CK81" s="921"/>
      <c r="CL81" s="922"/>
      <c r="CM81" s="920"/>
      <c r="CN81" s="921"/>
      <c r="CO81" s="921"/>
      <c r="CP81" s="921"/>
      <c r="CQ81" s="922"/>
      <c r="CR81" s="920"/>
      <c r="CS81" s="921"/>
      <c r="CT81" s="921"/>
      <c r="CU81" s="921"/>
      <c r="CV81" s="922"/>
      <c r="CW81" s="920"/>
      <c r="CX81" s="921"/>
      <c r="CY81" s="921"/>
      <c r="CZ81" s="921"/>
      <c r="DA81" s="922"/>
      <c r="DB81" s="920"/>
      <c r="DC81" s="921"/>
      <c r="DD81" s="921"/>
      <c r="DE81" s="921"/>
      <c r="DF81" s="922"/>
      <c r="DG81" s="920"/>
      <c r="DH81" s="921"/>
      <c r="DI81" s="921"/>
      <c r="DJ81" s="921"/>
      <c r="DK81" s="922"/>
      <c r="DL81" s="920"/>
      <c r="DM81" s="921"/>
      <c r="DN81" s="921"/>
      <c r="DO81" s="921"/>
      <c r="DP81" s="922"/>
      <c r="DQ81" s="920"/>
      <c r="DR81" s="921"/>
      <c r="DS81" s="921"/>
      <c r="DT81" s="921"/>
      <c r="DU81" s="922"/>
      <c r="DV81" s="917"/>
      <c r="DW81" s="918"/>
      <c r="DX81" s="918"/>
      <c r="DY81" s="918"/>
      <c r="DZ81" s="919"/>
      <c r="EA81" s="226"/>
    </row>
    <row r="82" spans="1:131" s="227" customFormat="1" ht="26.25" customHeight="1" x14ac:dyDescent="0.15">
      <c r="A82" s="241">
        <v>15</v>
      </c>
      <c r="B82" s="933"/>
      <c r="C82" s="934"/>
      <c r="D82" s="934"/>
      <c r="E82" s="934"/>
      <c r="F82" s="934"/>
      <c r="G82" s="934"/>
      <c r="H82" s="934"/>
      <c r="I82" s="934"/>
      <c r="J82" s="934"/>
      <c r="K82" s="934"/>
      <c r="L82" s="934"/>
      <c r="M82" s="934"/>
      <c r="N82" s="934"/>
      <c r="O82" s="934"/>
      <c r="P82" s="935"/>
      <c r="Q82" s="936"/>
      <c r="R82" s="891"/>
      <c r="S82" s="891"/>
      <c r="T82" s="891"/>
      <c r="U82" s="891"/>
      <c r="V82" s="891"/>
      <c r="W82" s="891"/>
      <c r="X82" s="891"/>
      <c r="Y82" s="891"/>
      <c r="Z82" s="891"/>
      <c r="AA82" s="891"/>
      <c r="AB82" s="891"/>
      <c r="AC82" s="891"/>
      <c r="AD82" s="891"/>
      <c r="AE82" s="891"/>
      <c r="AF82" s="891"/>
      <c r="AG82" s="891"/>
      <c r="AH82" s="891"/>
      <c r="AI82" s="891"/>
      <c r="AJ82" s="891"/>
      <c r="AK82" s="891"/>
      <c r="AL82" s="891"/>
      <c r="AM82" s="891"/>
      <c r="AN82" s="891"/>
      <c r="AO82" s="891"/>
      <c r="AP82" s="891"/>
      <c r="AQ82" s="891"/>
      <c r="AR82" s="891"/>
      <c r="AS82" s="891"/>
      <c r="AT82" s="891"/>
      <c r="AU82" s="891"/>
      <c r="AV82" s="891"/>
      <c r="AW82" s="891"/>
      <c r="AX82" s="891"/>
      <c r="AY82" s="891"/>
      <c r="AZ82" s="937"/>
      <c r="BA82" s="937"/>
      <c r="BB82" s="937"/>
      <c r="BC82" s="937"/>
      <c r="BD82" s="938"/>
      <c r="BE82" s="245"/>
      <c r="BF82" s="245"/>
      <c r="BG82" s="245"/>
      <c r="BH82" s="245"/>
      <c r="BI82" s="245"/>
      <c r="BJ82" s="245"/>
      <c r="BK82" s="245"/>
      <c r="BL82" s="245"/>
      <c r="BM82" s="245"/>
      <c r="BN82" s="245"/>
      <c r="BO82" s="245"/>
      <c r="BP82" s="245"/>
      <c r="BQ82" s="242">
        <v>76</v>
      </c>
      <c r="BR82" s="247"/>
      <c r="BS82" s="923"/>
      <c r="BT82" s="924"/>
      <c r="BU82" s="924"/>
      <c r="BV82" s="924"/>
      <c r="BW82" s="924"/>
      <c r="BX82" s="924"/>
      <c r="BY82" s="924"/>
      <c r="BZ82" s="924"/>
      <c r="CA82" s="924"/>
      <c r="CB82" s="924"/>
      <c r="CC82" s="924"/>
      <c r="CD82" s="924"/>
      <c r="CE82" s="924"/>
      <c r="CF82" s="924"/>
      <c r="CG82" s="925"/>
      <c r="CH82" s="920"/>
      <c r="CI82" s="921"/>
      <c r="CJ82" s="921"/>
      <c r="CK82" s="921"/>
      <c r="CL82" s="922"/>
      <c r="CM82" s="920"/>
      <c r="CN82" s="921"/>
      <c r="CO82" s="921"/>
      <c r="CP82" s="921"/>
      <c r="CQ82" s="922"/>
      <c r="CR82" s="920"/>
      <c r="CS82" s="921"/>
      <c r="CT82" s="921"/>
      <c r="CU82" s="921"/>
      <c r="CV82" s="922"/>
      <c r="CW82" s="920"/>
      <c r="CX82" s="921"/>
      <c r="CY82" s="921"/>
      <c r="CZ82" s="921"/>
      <c r="DA82" s="922"/>
      <c r="DB82" s="920"/>
      <c r="DC82" s="921"/>
      <c r="DD82" s="921"/>
      <c r="DE82" s="921"/>
      <c r="DF82" s="922"/>
      <c r="DG82" s="920"/>
      <c r="DH82" s="921"/>
      <c r="DI82" s="921"/>
      <c r="DJ82" s="921"/>
      <c r="DK82" s="922"/>
      <c r="DL82" s="920"/>
      <c r="DM82" s="921"/>
      <c r="DN82" s="921"/>
      <c r="DO82" s="921"/>
      <c r="DP82" s="922"/>
      <c r="DQ82" s="920"/>
      <c r="DR82" s="921"/>
      <c r="DS82" s="921"/>
      <c r="DT82" s="921"/>
      <c r="DU82" s="922"/>
      <c r="DV82" s="917"/>
      <c r="DW82" s="918"/>
      <c r="DX82" s="918"/>
      <c r="DY82" s="918"/>
      <c r="DZ82" s="919"/>
      <c r="EA82" s="226"/>
    </row>
    <row r="83" spans="1:131" s="227" customFormat="1" ht="26.25" customHeight="1" x14ac:dyDescent="0.15">
      <c r="A83" s="241">
        <v>16</v>
      </c>
      <c r="B83" s="933"/>
      <c r="C83" s="934"/>
      <c r="D83" s="934"/>
      <c r="E83" s="934"/>
      <c r="F83" s="934"/>
      <c r="G83" s="934"/>
      <c r="H83" s="934"/>
      <c r="I83" s="934"/>
      <c r="J83" s="934"/>
      <c r="K83" s="934"/>
      <c r="L83" s="934"/>
      <c r="M83" s="934"/>
      <c r="N83" s="934"/>
      <c r="O83" s="934"/>
      <c r="P83" s="935"/>
      <c r="Q83" s="936"/>
      <c r="R83" s="891"/>
      <c r="S83" s="891"/>
      <c r="T83" s="891"/>
      <c r="U83" s="891"/>
      <c r="V83" s="891"/>
      <c r="W83" s="891"/>
      <c r="X83" s="891"/>
      <c r="Y83" s="891"/>
      <c r="Z83" s="891"/>
      <c r="AA83" s="891"/>
      <c r="AB83" s="891"/>
      <c r="AC83" s="891"/>
      <c r="AD83" s="891"/>
      <c r="AE83" s="891"/>
      <c r="AF83" s="891"/>
      <c r="AG83" s="891"/>
      <c r="AH83" s="891"/>
      <c r="AI83" s="891"/>
      <c r="AJ83" s="891"/>
      <c r="AK83" s="891"/>
      <c r="AL83" s="891"/>
      <c r="AM83" s="891"/>
      <c r="AN83" s="891"/>
      <c r="AO83" s="891"/>
      <c r="AP83" s="891"/>
      <c r="AQ83" s="891"/>
      <c r="AR83" s="891"/>
      <c r="AS83" s="891"/>
      <c r="AT83" s="891"/>
      <c r="AU83" s="891"/>
      <c r="AV83" s="891"/>
      <c r="AW83" s="891"/>
      <c r="AX83" s="891"/>
      <c r="AY83" s="891"/>
      <c r="AZ83" s="937"/>
      <c r="BA83" s="937"/>
      <c r="BB83" s="937"/>
      <c r="BC83" s="937"/>
      <c r="BD83" s="938"/>
      <c r="BE83" s="245"/>
      <c r="BF83" s="245"/>
      <c r="BG83" s="245"/>
      <c r="BH83" s="245"/>
      <c r="BI83" s="245"/>
      <c r="BJ83" s="245"/>
      <c r="BK83" s="245"/>
      <c r="BL83" s="245"/>
      <c r="BM83" s="245"/>
      <c r="BN83" s="245"/>
      <c r="BO83" s="245"/>
      <c r="BP83" s="245"/>
      <c r="BQ83" s="242">
        <v>77</v>
      </c>
      <c r="BR83" s="247"/>
      <c r="BS83" s="923"/>
      <c r="BT83" s="924"/>
      <c r="BU83" s="924"/>
      <c r="BV83" s="924"/>
      <c r="BW83" s="924"/>
      <c r="BX83" s="924"/>
      <c r="BY83" s="924"/>
      <c r="BZ83" s="924"/>
      <c r="CA83" s="924"/>
      <c r="CB83" s="924"/>
      <c r="CC83" s="924"/>
      <c r="CD83" s="924"/>
      <c r="CE83" s="924"/>
      <c r="CF83" s="924"/>
      <c r="CG83" s="925"/>
      <c r="CH83" s="920"/>
      <c r="CI83" s="921"/>
      <c r="CJ83" s="921"/>
      <c r="CK83" s="921"/>
      <c r="CL83" s="922"/>
      <c r="CM83" s="920"/>
      <c r="CN83" s="921"/>
      <c r="CO83" s="921"/>
      <c r="CP83" s="921"/>
      <c r="CQ83" s="922"/>
      <c r="CR83" s="920"/>
      <c r="CS83" s="921"/>
      <c r="CT83" s="921"/>
      <c r="CU83" s="921"/>
      <c r="CV83" s="922"/>
      <c r="CW83" s="920"/>
      <c r="CX83" s="921"/>
      <c r="CY83" s="921"/>
      <c r="CZ83" s="921"/>
      <c r="DA83" s="922"/>
      <c r="DB83" s="920"/>
      <c r="DC83" s="921"/>
      <c r="DD83" s="921"/>
      <c r="DE83" s="921"/>
      <c r="DF83" s="922"/>
      <c r="DG83" s="920"/>
      <c r="DH83" s="921"/>
      <c r="DI83" s="921"/>
      <c r="DJ83" s="921"/>
      <c r="DK83" s="922"/>
      <c r="DL83" s="920"/>
      <c r="DM83" s="921"/>
      <c r="DN83" s="921"/>
      <c r="DO83" s="921"/>
      <c r="DP83" s="922"/>
      <c r="DQ83" s="920"/>
      <c r="DR83" s="921"/>
      <c r="DS83" s="921"/>
      <c r="DT83" s="921"/>
      <c r="DU83" s="922"/>
      <c r="DV83" s="917"/>
      <c r="DW83" s="918"/>
      <c r="DX83" s="918"/>
      <c r="DY83" s="918"/>
      <c r="DZ83" s="919"/>
      <c r="EA83" s="226"/>
    </row>
    <row r="84" spans="1:131" s="227" customFormat="1" ht="26.25" customHeight="1" x14ac:dyDescent="0.15">
      <c r="A84" s="241">
        <v>17</v>
      </c>
      <c r="B84" s="933"/>
      <c r="C84" s="934"/>
      <c r="D84" s="934"/>
      <c r="E84" s="934"/>
      <c r="F84" s="934"/>
      <c r="G84" s="934"/>
      <c r="H84" s="934"/>
      <c r="I84" s="934"/>
      <c r="J84" s="934"/>
      <c r="K84" s="934"/>
      <c r="L84" s="934"/>
      <c r="M84" s="934"/>
      <c r="N84" s="934"/>
      <c r="O84" s="934"/>
      <c r="P84" s="935"/>
      <c r="Q84" s="936"/>
      <c r="R84" s="891"/>
      <c r="S84" s="891"/>
      <c r="T84" s="891"/>
      <c r="U84" s="891"/>
      <c r="V84" s="891"/>
      <c r="W84" s="891"/>
      <c r="X84" s="891"/>
      <c r="Y84" s="891"/>
      <c r="Z84" s="891"/>
      <c r="AA84" s="891"/>
      <c r="AB84" s="891"/>
      <c r="AC84" s="891"/>
      <c r="AD84" s="891"/>
      <c r="AE84" s="891"/>
      <c r="AF84" s="891"/>
      <c r="AG84" s="891"/>
      <c r="AH84" s="891"/>
      <c r="AI84" s="891"/>
      <c r="AJ84" s="891"/>
      <c r="AK84" s="891"/>
      <c r="AL84" s="891"/>
      <c r="AM84" s="891"/>
      <c r="AN84" s="891"/>
      <c r="AO84" s="891"/>
      <c r="AP84" s="891"/>
      <c r="AQ84" s="891"/>
      <c r="AR84" s="891"/>
      <c r="AS84" s="891"/>
      <c r="AT84" s="891"/>
      <c r="AU84" s="891"/>
      <c r="AV84" s="891"/>
      <c r="AW84" s="891"/>
      <c r="AX84" s="891"/>
      <c r="AY84" s="891"/>
      <c r="AZ84" s="937"/>
      <c r="BA84" s="937"/>
      <c r="BB84" s="937"/>
      <c r="BC84" s="937"/>
      <c r="BD84" s="938"/>
      <c r="BE84" s="245"/>
      <c r="BF84" s="245"/>
      <c r="BG84" s="245"/>
      <c r="BH84" s="245"/>
      <c r="BI84" s="245"/>
      <c r="BJ84" s="245"/>
      <c r="BK84" s="245"/>
      <c r="BL84" s="245"/>
      <c r="BM84" s="245"/>
      <c r="BN84" s="245"/>
      <c r="BO84" s="245"/>
      <c r="BP84" s="245"/>
      <c r="BQ84" s="242">
        <v>78</v>
      </c>
      <c r="BR84" s="247"/>
      <c r="BS84" s="923"/>
      <c r="BT84" s="924"/>
      <c r="BU84" s="924"/>
      <c r="BV84" s="924"/>
      <c r="BW84" s="924"/>
      <c r="BX84" s="924"/>
      <c r="BY84" s="924"/>
      <c r="BZ84" s="924"/>
      <c r="CA84" s="924"/>
      <c r="CB84" s="924"/>
      <c r="CC84" s="924"/>
      <c r="CD84" s="924"/>
      <c r="CE84" s="924"/>
      <c r="CF84" s="924"/>
      <c r="CG84" s="925"/>
      <c r="CH84" s="920"/>
      <c r="CI84" s="921"/>
      <c r="CJ84" s="921"/>
      <c r="CK84" s="921"/>
      <c r="CL84" s="922"/>
      <c r="CM84" s="920"/>
      <c r="CN84" s="921"/>
      <c r="CO84" s="921"/>
      <c r="CP84" s="921"/>
      <c r="CQ84" s="922"/>
      <c r="CR84" s="920"/>
      <c r="CS84" s="921"/>
      <c r="CT84" s="921"/>
      <c r="CU84" s="921"/>
      <c r="CV84" s="922"/>
      <c r="CW84" s="920"/>
      <c r="CX84" s="921"/>
      <c r="CY84" s="921"/>
      <c r="CZ84" s="921"/>
      <c r="DA84" s="922"/>
      <c r="DB84" s="920"/>
      <c r="DC84" s="921"/>
      <c r="DD84" s="921"/>
      <c r="DE84" s="921"/>
      <c r="DF84" s="922"/>
      <c r="DG84" s="920"/>
      <c r="DH84" s="921"/>
      <c r="DI84" s="921"/>
      <c r="DJ84" s="921"/>
      <c r="DK84" s="922"/>
      <c r="DL84" s="920"/>
      <c r="DM84" s="921"/>
      <c r="DN84" s="921"/>
      <c r="DO84" s="921"/>
      <c r="DP84" s="922"/>
      <c r="DQ84" s="920"/>
      <c r="DR84" s="921"/>
      <c r="DS84" s="921"/>
      <c r="DT84" s="921"/>
      <c r="DU84" s="922"/>
      <c r="DV84" s="917"/>
      <c r="DW84" s="918"/>
      <c r="DX84" s="918"/>
      <c r="DY84" s="918"/>
      <c r="DZ84" s="919"/>
      <c r="EA84" s="226"/>
    </row>
    <row r="85" spans="1:131" s="227" customFormat="1" ht="26.25" customHeight="1" x14ac:dyDescent="0.15">
      <c r="A85" s="241">
        <v>18</v>
      </c>
      <c r="B85" s="933"/>
      <c r="C85" s="934"/>
      <c r="D85" s="934"/>
      <c r="E85" s="934"/>
      <c r="F85" s="934"/>
      <c r="G85" s="934"/>
      <c r="H85" s="934"/>
      <c r="I85" s="934"/>
      <c r="J85" s="934"/>
      <c r="K85" s="934"/>
      <c r="L85" s="934"/>
      <c r="M85" s="934"/>
      <c r="N85" s="934"/>
      <c r="O85" s="934"/>
      <c r="P85" s="935"/>
      <c r="Q85" s="936"/>
      <c r="R85" s="891"/>
      <c r="S85" s="891"/>
      <c r="T85" s="891"/>
      <c r="U85" s="891"/>
      <c r="V85" s="891"/>
      <c r="W85" s="891"/>
      <c r="X85" s="891"/>
      <c r="Y85" s="891"/>
      <c r="Z85" s="891"/>
      <c r="AA85" s="891"/>
      <c r="AB85" s="891"/>
      <c r="AC85" s="891"/>
      <c r="AD85" s="891"/>
      <c r="AE85" s="891"/>
      <c r="AF85" s="891"/>
      <c r="AG85" s="891"/>
      <c r="AH85" s="891"/>
      <c r="AI85" s="891"/>
      <c r="AJ85" s="891"/>
      <c r="AK85" s="891"/>
      <c r="AL85" s="891"/>
      <c r="AM85" s="891"/>
      <c r="AN85" s="891"/>
      <c r="AO85" s="891"/>
      <c r="AP85" s="891"/>
      <c r="AQ85" s="891"/>
      <c r="AR85" s="891"/>
      <c r="AS85" s="891"/>
      <c r="AT85" s="891"/>
      <c r="AU85" s="891"/>
      <c r="AV85" s="891"/>
      <c r="AW85" s="891"/>
      <c r="AX85" s="891"/>
      <c r="AY85" s="891"/>
      <c r="AZ85" s="937"/>
      <c r="BA85" s="937"/>
      <c r="BB85" s="937"/>
      <c r="BC85" s="937"/>
      <c r="BD85" s="938"/>
      <c r="BE85" s="245"/>
      <c r="BF85" s="245"/>
      <c r="BG85" s="245"/>
      <c r="BH85" s="245"/>
      <c r="BI85" s="245"/>
      <c r="BJ85" s="245"/>
      <c r="BK85" s="245"/>
      <c r="BL85" s="245"/>
      <c r="BM85" s="245"/>
      <c r="BN85" s="245"/>
      <c r="BO85" s="245"/>
      <c r="BP85" s="245"/>
      <c r="BQ85" s="242">
        <v>79</v>
      </c>
      <c r="BR85" s="247"/>
      <c r="BS85" s="923"/>
      <c r="BT85" s="924"/>
      <c r="BU85" s="924"/>
      <c r="BV85" s="924"/>
      <c r="BW85" s="924"/>
      <c r="BX85" s="924"/>
      <c r="BY85" s="924"/>
      <c r="BZ85" s="924"/>
      <c r="CA85" s="924"/>
      <c r="CB85" s="924"/>
      <c r="CC85" s="924"/>
      <c r="CD85" s="924"/>
      <c r="CE85" s="924"/>
      <c r="CF85" s="924"/>
      <c r="CG85" s="925"/>
      <c r="CH85" s="920"/>
      <c r="CI85" s="921"/>
      <c r="CJ85" s="921"/>
      <c r="CK85" s="921"/>
      <c r="CL85" s="922"/>
      <c r="CM85" s="920"/>
      <c r="CN85" s="921"/>
      <c r="CO85" s="921"/>
      <c r="CP85" s="921"/>
      <c r="CQ85" s="922"/>
      <c r="CR85" s="920"/>
      <c r="CS85" s="921"/>
      <c r="CT85" s="921"/>
      <c r="CU85" s="921"/>
      <c r="CV85" s="922"/>
      <c r="CW85" s="920"/>
      <c r="CX85" s="921"/>
      <c r="CY85" s="921"/>
      <c r="CZ85" s="921"/>
      <c r="DA85" s="922"/>
      <c r="DB85" s="920"/>
      <c r="DC85" s="921"/>
      <c r="DD85" s="921"/>
      <c r="DE85" s="921"/>
      <c r="DF85" s="922"/>
      <c r="DG85" s="920"/>
      <c r="DH85" s="921"/>
      <c r="DI85" s="921"/>
      <c r="DJ85" s="921"/>
      <c r="DK85" s="922"/>
      <c r="DL85" s="920"/>
      <c r="DM85" s="921"/>
      <c r="DN85" s="921"/>
      <c r="DO85" s="921"/>
      <c r="DP85" s="922"/>
      <c r="DQ85" s="920"/>
      <c r="DR85" s="921"/>
      <c r="DS85" s="921"/>
      <c r="DT85" s="921"/>
      <c r="DU85" s="922"/>
      <c r="DV85" s="917"/>
      <c r="DW85" s="918"/>
      <c r="DX85" s="918"/>
      <c r="DY85" s="918"/>
      <c r="DZ85" s="919"/>
      <c r="EA85" s="226"/>
    </row>
    <row r="86" spans="1:131" s="227" customFormat="1" ht="26.25" customHeight="1" x14ac:dyDescent="0.15">
      <c r="A86" s="241">
        <v>19</v>
      </c>
      <c r="B86" s="933"/>
      <c r="C86" s="934"/>
      <c r="D86" s="934"/>
      <c r="E86" s="934"/>
      <c r="F86" s="934"/>
      <c r="G86" s="934"/>
      <c r="H86" s="934"/>
      <c r="I86" s="934"/>
      <c r="J86" s="934"/>
      <c r="K86" s="934"/>
      <c r="L86" s="934"/>
      <c r="M86" s="934"/>
      <c r="N86" s="934"/>
      <c r="O86" s="934"/>
      <c r="P86" s="935"/>
      <c r="Q86" s="936"/>
      <c r="R86" s="891"/>
      <c r="S86" s="891"/>
      <c r="T86" s="891"/>
      <c r="U86" s="891"/>
      <c r="V86" s="891"/>
      <c r="W86" s="891"/>
      <c r="X86" s="891"/>
      <c r="Y86" s="891"/>
      <c r="Z86" s="891"/>
      <c r="AA86" s="891"/>
      <c r="AB86" s="891"/>
      <c r="AC86" s="891"/>
      <c r="AD86" s="891"/>
      <c r="AE86" s="891"/>
      <c r="AF86" s="891"/>
      <c r="AG86" s="891"/>
      <c r="AH86" s="891"/>
      <c r="AI86" s="891"/>
      <c r="AJ86" s="891"/>
      <c r="AK86" s="891"/>
      <c r="AL86" s="891"/>
      <c r="AM86" s="891"/>
      <c r="AN86" s="891"/>
      <c r="AO86" s="891"/>
      <c r="AP86" s="891"/>
      <c r="AQ86" s="891"/>
      <c r="AR86" s="891"/>
      <c r="AS86" s="891"/>
      <c r="AT86" s="891"/>
      <c r="AU86" s="891"/>
      <c r="AV86" s="891"/>
      <c r="AW86" s="891"/>
      <c r="AX86" s="891"/>
      <c r="AY86" s="891"/>
      <c r="AZ86" s="937"/>
      <c r="BA86" s="937"/>
      <c r="BB86" s="937"/>
      <c r="BC86" s="937"/>
      <c r="BD86" s="938"/>
      <c r="BE86" s="245"/>
      <c r="BF86" s="245"/>
      <c r="BG86" s="245"/>
      <c r="BH86" s="245"/>
      <c r="BI86" s="245"/>
      <c r="BJ86" s="245"/>
      <c r="BK86" s="245"/>
      <c r="BL86" s="245"/>
      <c r="BM86" s="245"/>
      <c r="BN86" s="245"/>
      <c r="BO86" s="245"/>
      <c r="BP86" s="245"/>
      <c r="BQ86" s="242">
        <v>80</v>
      </c>
      <c r="BR86" s="247"/>
      <c r="BS86" s="923"/>
      <c r="BT86" s="924"/>
      <c r="BU86" s="924"/>
      <c r="BV86" s="924"/>
      <c r="BW86" s="924"/>
      <c r="BX86" s="924"/>
      <c r="BY86" s="924"/>
      <c r="BZ86" s="924"/>
      <c r="CA86" s="924"/>
      <c r="CB86" s="924"/>
      <c r="CC86" s="924"/>
      <c r="CD86" s="924"/>
      <c r="CE86" s="924"/>
      <c r="CF86" s="924"/>
      <c r="CG86" s="925"/>
      <c r="CH86" s="920"/>
      <c r="CI86" s="921"/>
      <c r="CJ86" s="921"/>
      <c r="CK86" s="921"/>
      <c r="CL86" s="922"/>
      <c r="CM86" s="920"/>
      <c r="CN86" s="921"/>
      <c r="CO86" s="921"/>
      <c r="CP86" s="921"/>
      <c r="CQ86" s="922"/>
      <c r="CR86" s="920"/>
      <c r="CS86" s="921"/>
      <c r="CT86" s="921"/>
      <c r="CU86" s="921"/>
      <c r="CV86" s="922"/>
      <c r="CW86" s="920"/>
      <c r="CX86" s="921"/>
      <c r="CY86" s="921"/>
      <c r="CZ86" s="921"/>
      <c r="DA86" s="922"/>
      <c r="DB86" s="920"/>
      <c r="DC86" s="921"/>
      <c r="DD86" s="921"/>
      <c r="DE86" s="921"/>
      <c r="DF86" s="922"/>
      <c r="DG86" s="920"/>
      <c r="DH86" s="921"/>
      <c r="DI86" s="921"/>
      <c r="DJ86" s="921"/>
      <c r="DK86" s="922"/>
      <c r="DL86" s="920"/>
      <c r="DM86" s="921"/>
      <c r="DN86" s="921"/>
      <c r="DO86" s="921"/>
      <c r="DP86" s="922"/>
      <c r="DQ86" s="920"/>
      <c r="DR86" s="921"/>
      <c r="DS86" s="921"/>
      <c r="DT86" s="921"/>
      <c r="DU86" s="922"/>
      <c r="DV86" s="917"/>
      <c r="DW86" s="918"/>
      <c r="DX86" s="918"/>
      <c r="DY86" s="918"/>
      <c r="DZ86" s="919"/>
      <c r="EA86" s="226"/>
    </row>
    <row r="87" spans="1:131" s="227" customFormat="1" ht="26.25" customHeight="1" x14ac:dyDescent="0.15">
      <c r="A87" s="249">
        <v>20</v>
      </c>
      <c r="B87" s="942"/>
      <c r="C87" s="943"/>
      <c r="D87" s="943"/>
      <c r="E87" s="943"/>
      <c r="F87" s="943"/>
      <c r="G87" s="943"/>
      <c r="H87" s="943"/>
      <c r="I87" s="943"/>
      <c r="J87" s="943"/>
      <c r="K87" s="943"/>
      <c r="L87" s="943"/>
      <c r="M87" s="943"/>
      <c r="N87" s="943"/>
      <c r="O87" s="943"/>
      <c r="P87" s="944"/>
      <c r="Q87" s="945"/>
      <c r="R87" s="946"/>
      <c r="S87" s="946"/>
      <c r="T87" s="946"/>
      <c r="U87" s="946"/>
      <c r="V87" s="946"/>
      <c r="W87" s="946"/>
      <c r="X87" s="946"/>
      <c r="Y87" s="946"/>
      <c r="Z87" s="946"/>
      <c r="AA87" s="946"/>
      <c r="AB87" s="946"/>
      <c r="AC87" s="946"/>
      <c r="AD87" s="946"/>
      <c r="AE87" s="946"/>
      <c r="AF87" s="946"/>
      <c r="AG87" s="946"/>
      <c r="AH87" s="946"/>
      <c r="AI87" s="946"/>
      <c r="AJ87" s="946"/>
      <c r="AK87" s="946"/>
      <c r="AL87" s="946"/>
      <c r="AM87" s="946"/>
      <c r="AN87" s="946"/>
      <c r="AO87" s="946"/>
      <c r="AP87" s="946"/>
      <c r="AQ87" s="946"/>
      <c r="AR87" s="946"/>
      <c r="AS87" s="946"/>
      <c r="AT87" s="946"/>
      <c r="AU87" s="946"/>
      <c r="AV87" s="946"/>
      <c r="AW87" s="946"/>
      <c r="AX87" s="946"/>
      <c r="AY87" s="946"/>
      <c r="AZ87" s="947"/>
      <c r="BA87" s="947"/>
      <c r="BB87" s="947"/>
      <c r="BC87" s="947"/>
      <c r="BD87" s="948"/>
      <c r="BE87" s="245"/>
      <c r="BF87" s="245"/>
      <c r="BG87" s="245"/>
      <c r="BH87" s="245"/>
      <c r="BI87" s="245"/>
      <c r="BJ87" s="245"/>
      <c r="BK87" s="245"/>
      <c r="BL87" s="245"/>
      <c r="BM87" s="245"/>
      <c r="BN87" s="245"/>
      <c r="BO87" s="245"/>
      <c r="BP87" s="245"/>
      <c r="BQ87" s="242">
        <v>81</v>
      </c>
      <c r="BR87" s="247"/>
      <c r="BS87" s="923"/>
      <c r="BT87" s="924"/>
      <c r="BU87" s="924"/>
      <c r="BV87" s="924"/>
      <c r="BW87" s="924"/>
      <c r="BX87" s="924"/>
      <c r="BY87" s="924"/>
      <c r="BZ87" s="924"/>
      <c r="CA87" s="924"/>
      <c r="CB87" s="924"/>
      <c r="CC87" s="924"/>
      <c r="CD87" s="924"/>
      <c r="CE87" s="924"/>
      <c r="CF87" s="924"/>
      <c r="CG87" s="925"/>
      <c r="CH87" s="920"/>
      <c r="CI87" s="921"/>
      <c r="CJ87" s="921"/>
      <c r="CK87" s="921"/>
      <c r="CL87" s="922"/>
      <c r="CM87" s="920"/>
      <c r="CN87" s="921"/>
      <c r="CO87" s="921"/>
      <c r="CP87" s="921"/>
      <c r="CQ87" s="922"/>
      <c r="CR87" s="920"/>
      <c r="CS87" s="921"/>
      <c r="CT87" s="921"/>
      <c r="CU87" s="921"/>
      <c r="CV87" s="922"/>
      <c r="CW87" s="920"/>
      <c r="CX87" s="921"/>
      <c r="CY87" s="921"/>
      <c r="CZ87" s="921"/>
      <c r="DA87" s="922"/>
      <c r="DB87" s="920"/>
      <c r="DC87" s="921"/>
      <c r="DD87" s="921"/>
      <c r="DE87" s="921"/>
      <c r="DF87" s="922"/>
      <c r="DG87" s="920"/>
      <c r="DH87" s="921"/>
      <c r="DI87" s="921"/>
      <c r="DJ87" s="921"/>
      <c r="DK87" s="922"/>
      <c r="DL87" s="920"/>
      <c r="DM87" s="921"/>
      <c r="DN87" s="921"/>
      <c r="DO87" s="921"/>
      <c r="DP87" s="922"/>
      <c r="DQ87" s="920"/>
      <c r="DR87" s="921"/>
      <c r="DS87" s="921"/>
      <c r="DT87" s="921"/>
      <c r="DU87" s="922"/>
      <c r="DV87" s="917"/>
      <c r="DW87" s="918"/>
      <c r="DX87" s="918"/>
      <c r="DY87" s="918"/>
      <c r="DZ87" s="919"/>
      <c r="EA87" s="226"/>
    </row>
    <row r="88" spans="1:131" s="227" customFormat="1" ht="26.25" customHeight="1" thickBot="1" x14ac:dyDescent="0.2">
      <c r="A88" s="244" t="s">
        <v>387</v>
      </c>
      <c r="B88" s="850" t="s">
        <v>428</v>
      </c>
      <c r="C88" s="851"/>
      <c r="D88" s="851"/>
      <c r="E88" s="851"/>
      <c r="F88" s="851"/>
      <c r="G88" s="851"/>
      <c r="H88" s="851"/>
      <c r="I88" s="851"/>
      <c r="J88" s="851"/>
      <c r="K88" s="851"/>
      <c r="L88" s="851"/>
      <c r="M88" s="851"/>
      <c r="N88" s="851"/>
      <c r="O88" s="851"/>
      <c r="P88" s="852"/>
      <c r="Q88" s="898"/>
      <c r="R88" s="899"/>
      <c r="S88" s="899"/>
      <c r="T88" s="899"/>
      <c r="U88" s="899"/>
      <c r="V88" s="899"/>
      <c r="W88" s="899"/>
      <c r="X88" s="899"/>
      <c r="Y88" s="899"/>
      <c r="Z88" s="899"/>
      <c r="AA88" s="899"/>
      <c r="AB88" s="899"/>
      <c r="AC88" s="899"/>
      <c r="AD88" s="899"/>
      <c r="AE88" s="899"/>
      <c r="AF88" s="902">
        <v>4327</v>
      </c>
      <c r="AG88" s="902"/>
      <c r="AH88" s="902"/>
      <c r="AI88" s="902"/>
      <c r="AJ88" s="902"/>
      <c r="AK88" s="899"/>
      <c r="AL88" s="899"/>
      <c r="AM88" s="899"/>
      <c r="AN88" s="899"/>
      <c r="AO88" s="899"/>
      <c r="AP88" s="902">
        <v>203</v>
      </c>
      <c r="AQ88" s="902"/>
      <c r="AR88" s="902"/>
      <c r="AS88" s="902"/>
      <c r="AT88" s="902"/>
      <c r="AU88" s="902">
        <v>8</v>
      </c>
      <c r="AV88" s="902"/>
      <c r="AW88" s="902"/>
      <c r="AX88" s="902"/>
      <c r="AY88" s="902"/>
      <c r="AZ88" s="907"/>
      <c r="BA88" s="907"/>
      <c r="BB88" s="907"/>
      <c r="BC88" s="907"/>
      <c r="BD88" s="908"/>
      <c r="BE88" s="245"/>
      <c r="BF88" s="245"/>
      <c r="BG88" s="245"/>
      <c r="BH88" s="245"/>
      <c r="BI88" s="245"/>
      <c r="BJ88" s="245"/>
      <c r="BK88" s="245"/>
      <c r="BL88" s="245"/>
      <c r="BM88" s="245"/>
      <c r="BN88" s="245"/>
      <c r="BO88" s="245"/>
      <c r="BP88" s="245"/>
      <c r="BQ88" s="242">
        <v>82</v>
      </c>
      <c r="BR88" s="247"/>
      <c r="BS88" s="923"/>
      <c r="BT88" s="924"/>
      <c r="BU88" s="924"/>
      <c r="BV88" s="924"/>
      <c r="BW88" s="924"/>
      <c r="BX88" s="924"/>
      <c r="BY88" s="924"/>
      <c r="BZ88" s="924"/>
      <c r="CA88" s="924"/>
      <c r="CB88" s="924"/>
      <c r="CC88" s="924"/>
      <c r="CD88" s="924"/>
      <c r="CE88" s="924"/>
      <c r="CF88" s="924"/>
      <c r="CG88" s="925"/>
      <c r="CH88" s="920"/>
      <c r="CI88" s="921"/>
      <c r="CJ88" s="921"/>
      <c r="CK88" s="921"/>
      <c r="CL88" s="922"/>
      <c r="CM88" s="920"/>
      <c r="CN88" s="921"/>
      <c r="CO88" s="921"/>
      <c r="CP88" s="921"/>
      <c r="CQ88" s="922"/>
      <c r="CR88" s="920"/>
      <c r="CS88" s="921"/>
      <c r="CT88" s="921"/>
      <c r="CU88" s="921"/>
      <c r="CV88" s="922"/>
      <c r="CW88" s="920"/>
      <c r="CX88" s="921"/>
      <c r="CY88" s="921"/>
      <c r="CZ88" s="921"/>
      <c r="DA88" s="922"/>
      <c r="DB88" s="920"/>
      <c r="DC88" s="921"/>
      <c r="DD88" s="921"/>
      <c r="DE88" s="921"/>
      <c r="DF88" s="922"/>
      <c r="DG88" s="920"/>
      <c r="DH88" s="921"/>
      <c r="DI88" s="921"/>
      <c r="DJ88" s="921"/>
      <c r="DK88" s="922"/>
      <c r="DL88" s="920"/>
      <c r="DM88" s="921"/>
      <c r="DN88" s="921"/>
      <c r="DO88" s="921"/>
      <c r="DP88" s="922"/>
      <c r="DQ88" s="920"/>
      <c r="DR88" s="921"/>
      <c r="DS88" s="921"/>
      <c r="DT88" s="921"/>
      <c r="DU88" s="922"/>
      <c r="DV88" s="917"/>
      <c r="DW88" s="918"/>
      <c r="DX88" s="918"/>
      <c r="DY88" s="918"/>
      <c r="DZ88" s="919"/>
      <c r="EA88" s="226"/>
    </row>
    <row r="89" spans="1:131" s="227" customFormat="1" ht="26.25" hidden="1" customHeight="1" x14ac:dyDescent="0.15">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923"/>
      <c r="BT89" s="924"/>
      <c r="BU89" s="924"/>
      <c r="BV89" s="924"/>
      <c r="BW89" s="924"/>
      <c r="BX89" s="924"/>
      <c r="BY89" s="924"/>
      <c r="BZ89" s="924"/>
      <c r="CA89" s="924"/>
      <c r="CB89" s="924"/>
      <c r="CC89" s="924"/>
      <c r="CD89" s="924"/>
      <c r="CE89" s="924"/>
      <c r="CF89" s="924"/>
      <c r="CG89" s="925"/>
      <c r="CH89" s="920"/>
      <c r="CI89" s="921"/>
      <c r="CJ89" s="921"/>
      <c r="CK89" s="921"/>
      <c r="CL89" s="922"/>
      <c r="CM89" s="920"/>
      <c r="CN89" s="921"/>
      <c r="CO89" s="921"/>
      <c r="CP89" s="921"/>
      <c r="CQ89" s="922"/>
      <c r="CR89" s="920"/>
      <c r="CS89" s="921"/>
      <c r="CT89" s="921"/>
      <c r="CU89" s="921"/>
      <c r="CV89" s="922"/>
      <c r="CW89" s="920"/>
      <c r="CX89" s="921"/>
      <c r="CY89" s="921"/>
      <c r="CZ89" s="921"/>
      <c r="DA89" s="922"/>
      <c r="DB89" s="920"/>
      <c r="DC89" s="921"/>
      <c r="DD89" s="921"/>
      <c r="DE89" s="921"/>
      <c r="DF89" s="922"/>
      <c r="DG89" s="920"/>
      <c r="DH89" s="921"/>
      <c r="DI89" s="921"/>
      <c r="DJ89" s="921"/>
      <c r="DK89" s="922"/>
      <c r="DL89" s="920"/>
      <c r="DM89" s="921"/>
      <c r="DN89" s="921"/>
      <c r="DO89" s="921"/>
      <c r="DP89" s="922"/>
      <c r="DQ89" s="920"/>
      <c r="DR89" s="921"/>
      <c r="DS89" s="921"/>
      <c r="DT89" s="921"/>
      <c r="DU89" s="922"/>
      <c r="DV89" s="917"/>
      <c r="DW89" s="918"/>
      <c r="DX89" s="918"/>
      <c r="DY89" s="918"/>
      <c r="DZ89" s="919"/>
      <c r="EA89" s="226"/>
    </row>
    <row r="90" spans="1:131" s="227" customFormat="1" ht="26.25" hidden="1" customHeight="1" x14ac:dyDescent="0.15">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923"/>
      <c r="BT90" s="924"/>
      <c r="BU90" s="924"/>
      <c r="BV90" s="924"/>
      <c r="BW90" s="924"/>
      <c r="BX90" s="924"/>
      <c r="BY90" s="924"/>
      <c r="BZ90" s="924"/>
      <c r="CA90" s="924"/>
      <c r="CB90" s="924"/>
      <c r="CC90" s="924"/>
      <c r="CD90" s="924"/>
      <c r="CE90" s="924"/>
      <c r="CF90" s="924"/>
      <c r="CG90" s="925"/>
      <c r="CH90" s="920"/>
      <c r="CI90" s="921"/>
      <c r="CJ90" s="921"/>
      <c r="CK90" s="921"/>
      <c r="CL90" s="922"/>
      <c r="CM90" s="920"/>
      <c r="CN90" s="921"/>
      <c r="CO90" s="921"/>
      <c r="CP90" s="921"/>
      <c r="CQ90" s="922"/>
      <c r="CR90" s="920"/>
      <c r="CS90" s="921"/>
      <c r="CT90" s="921"/>
      <c r="CU90" s="921"/>
      <c r="CV90" s="922"/>
      <c r="CW90" s="920"/>
      <c r="CX90" s="921"/>
      <c r="CY90" s="921"/>
      <c r="CZ90" s="921"/>
      <c r="DA90" s="922"/>
      <c r="DB90" s="920"/>
      <c r="DC90" s="921"/>
      <c r="DD90" s="921"/>
      <c r="DE90" s="921"/>
      <c r="DF90" s="922"/>
      <c r="DG90" s="920"/>
      <c r="DH90" s="921"/>
      <c r="DI90" s="921"/>
      <c r="DJ90" s="921"/>
      <c r="DK90" s="922"/>
      <c r="DL90" s="920"/>
      <c r="DM90" s="921"/>
      <c r="DN90" s="921"/>
      <c r="DO90" s="921"/>
      <c r="DP90" s="922"/>
      <c r="DQ90" s="920"/>
      <c r="DR90" s="921"/>
      <c r="DS90" s="921"/>
      <c r="DT90" s="921"/>
      <c r="DU90" s="922"/>
      <c r="DV90" s="917"/>
      <c r="DW90" s="918"/>
      <c r="DX90" s="918"/>
      <c r="DY90" s="918"/>
      <c r="DZ90" s="919"/>
      <c r="EA90" s="226"/>
    </row>
    <row r="91" spans="1:131" s="227" customFormat="1" ht="26.25" hidden="1" customHeight="1" x14ac:dyDescent="0.15">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923"/>
      <c r="BT91" s="924"/>
      <c r="BU91" s="924"/>
      <c r="BV91" s="924"/>
      <c r="BW91" s="924"/>
      <c r="BX91" s="924"/>
      <c r="BY91" s="924"/>
      <c r="BZ91" s="924"/>
      <c r="CA91" s="924"/>
      <c r="CB91" s="924"/>
      <c r="CC91" s="924"/>
      <c r="CD91" s="924"/>
      <c r="CE91" s="924"/>
      <c r="CF91" s="924"/>
      <c r="CG91" s="925"/>
      <c r="CH91" s="920"/>
      <c r="CI91" s="921"/>
      <c r="CJ91" s="921"/>
      <c r="CK91" s="921"/>
      <c r="CL91" s="922"/>
      <c r="CM91" s="920"/>
      <c r="CN91" s="921"/>
      <c r="CO91" s="921"/>
      <c r="CP91" s="921"/>
      <c r="CQ91" s="922"/>
      <c r="CR91" s="920"/>
      <c r="CS91" s="921"/>
      <c r="CT91" s="921"/>
      <c r="CU91" s="921"/>
      <c r="CV91" s="922"/>
      <c r="CW91" s="920"/>
      <c r="CX91" s="921"/>
      <c r="CY91" s="921"/>
      <c r="CZ91" s="921"/>
      <c r="DA91" s="922"/>
      <c r="DB91" s="920"/>
      <c r="DC91" s="921"/>
      <c r="DD91" s="921"/>
      <c r="DE91" s="921"/>
      <c r="DF91" s="922"/>
      <c r="DG91" s="920"/>
      <c r="DH91" s="921"/>
      <c r="DI91" s="921"/>
      <c r="DJ91" s="921"/>
      <c r="DK91" s="922"/>
      <c r="DL91" s="920"/>
      <c r="DM91" s="921"/>
      <c r="DN91" s="921"/>
      <c r="DO91" s="921"/>
      <c r="DP91" s="922"/>
      <c r="DQ91" s="920"/>
      <c r="DR91" s="921"/>
      <c r="DS91" s="921"/>
      <c r="DT91" s="921"/>
      <c r="DU91" s="922"/>
      <c r="DV91" s="917"/>
      <c r="DW91" s="918"/>
      <c r="DX91" s="918"/>
      <c r="DY91" s="918"/>
      <c r="DZ91" s="919"/>
      <c r="EA91" s="226"/>
    </row>
    <row r="92" spans="1:131" s="227" customFormat="1" ht="26.25" hidden="1" customHeight="1" x14ac:dyDescent="0.15">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923"/>
      <c r="BT92" s="924"/>
      <c r="BU92" s="924"/>
      <c r="BV92" s="924"/>
      <c r="BW92" s="924"/>
      <c r="BX92" s="924"/>
      <c r="BY92" s="924"/>
      <c r="BZ92" s="924"/>
      <c r="CA92" s="924"/>
      <c r="CB92" s="924"/>
      <c r="CC92" s="924"/>
      <c r="CD92" s="924"/>
      <c r="CE92" s="924"/>
      <c r="CF92" s="924"/>
      <c r="CG92" s="925"/>
      <c r="CH92" s="920"/>
      <c r="CI92" s="921"/>
      <c r="CJ92" s="921"/>
      <c r="CK92" s="921"/>
      <c r="CL92" s="922"/>
      <c r="CM92" s="920"/>
      <c r="CN92" s="921"/>
      <c r="CO92" s="921"/>
      <c r="CP92" s="921"/>
      <c r="CQ92" s="922"/>
      <c r="CR92" s="920"/>
      <c r="CS92" s="921"/>
      <c r="CT92" s="921"/>
      <c r="CU92" s="921"/>
      <c r="CV92" s="922"/>
      <c r="CW92" s="920"/>
      <c r="CX92" s="921"/>
      <c r="CY92" s="921"/>
      <c r="CZ92" s="921"/>
      <c r="DA92" s="922"/>
      <c r="DB92" s="920"/>
      <c r="DC92" s="921"/>
      <c r="DD92" s="921"/>
      <c r="DE92" s="921"/>
      <c r="DF92" s="922"/>
      <c r="DG92" s="920"/>
      <c r="DH92" s="921"/>
      <c r="DI92" s="921"/>
      <c r="DJ92" s="921"/>
      <c r="DK92" s="922"/>
      <c r="DL92" s="920"/>
      <c r="DM92" s="921"/>
      <c r="DN92" s="921"/>
      <c r="DO92" s="921"/>
      <c r="DP92" s="922"/>
      <c r="DQ92" s="920"/>
      <c r="DR92" s="921"/>
      <c r="DS92" s="921"/>
      <c r="DT92" s="921"/>
      <c r="DU92" s="922"/>
      <c r="DV92" s="917"/>
      <c r="DW92" s="918"/>
      <c r="DX92" s="918"/>
      <c r="DY92" s="918"/>
      <c r="DZ92" s="919"/>
      <c r="EA92" s="226"/>
    </row>
    <row r="93" spans="1:131" s="227" customFormat="1" ht="26.25" hidden="1" customHeight="1" x14ac:dyDescent="0.15">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923"/>
      <c r="BT93" s="924"/>
      <c r="BU93" s="924"/>
      <c r="BV93" s="924"/>
      <c r="BW93" s="924"/>
      <c r="BX93" s="924"/>
      <c r="BY93" s="924"/>
      <c r="BZ93" s="924"/>
      <c r="CA93" s="924"/>
      <c r="CB93" s="924"/>
      <c r="CC93" s="924"/>
      <c r="CD93" s="924"/>
      <c r="CE93" s="924"/>
      <c r="CF93" s="924"/>
      <c r="CG93" s="925"/>
      <c r="CH93" s="920"/>
      <c r="CI93" s="921"/>
      <c r="CJ93" s="921"/>
      <c r="CK93" s="921"/>
      <c r="CL93" s="922"/>
      <c r="CM93" s="920"/>
      <c r="CN93" s="921"/>
      <c r="CO93" s="921"/>
      <c r="CP93" s="921"/>
      <c r="CQ93" s="922"/>
      <c r="CR93" s="920"/>
      <c r="CS93" s="921"/>
      <c r="CT93" s="921"/>
      <c r="CU93" s="921"/>
      <c r="CV93" s="922"/>
      <c r="CW93" s="920"/>
      <c r="CX93" s="921"/>
      <c r="CY93" s="921"/>
      <c r="CZ93" s="921"/>
      <c r="DA93" s="922"/>
      <c r="DB93" s="920"/>
      <c r="DC93" s="921"/>
      <c r="DD93" s="921"/>
      <c r="DE93" s="921"/>
      <c r="DF93" s="922"/>
      <c r="DG93" s="920"/>
      <c r="DH93" s="921"/>
      <c r="DI93" s="921"/>
      <c r="DJ93" s="921"/>
      <c r="DK93" s="922"/>
      <c r="DL93" s="920"/>
      <c r="DM93" s="921"/>
      <c r="DN93" s="921"/>
      <c r="DO93" s="921"/>
      <c r="DP93" s="922"/>
      <c r="DQ93" s="920"/>
      <c r="DR93" s="921"/>
      <c r="DS93" s="921"/>
      <c r="DT93" s="921"/>
      <c r="DU93" s="922"/>
      <c r="DV93" s="917"/>
      <c r="DW93" s="918"/>
      <c r="DX93" s="918"/>
      <c r="DY93" s="918"/>
      <c r="DZ93" s="919"/>
      <c r="EA93" s="226"/>
    </row>
    <row r="94" spans="1:131" s="227" customFormat="1" ht="26.25" hidden="1" customHeight="1" x14ac:dyDescent="0.15">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923"/>
      <c r="BT94" s="924"/>
      <c r="BU94" s="924"/>
      <c r="BV94" s="924"/>
      <c r="BW94" s="924"/>
      <c r="BX94" s="924"/>
      <c r="BY94" s="924"/>
      <c r="BZ94" s="924"/>
      <c r="CA94" s="924"/>
      <c r="CB94" s="924"/>
      <c r="CC94" s="924"/>
      <c r="CD94" s="924"/>
      <c r="CE94" s="924"/>
      <c r="CF94" s="924"/>
      <c r="CG94" s="925"/>
      <c r="CH94" s="920"/>
      <c r="CI94" s="921"/>
      <c r="CJ94" s="921"/>
      <c r="CK94" s="921"/>
      <c r="CL94" s="922"/>
      <c r="CM94" s="920"/>
      <c r="CN94" s="921"/>
      <c r="CO94" s="921"/>
      <c r="CP94" s="921"/>
      <c r="CQ94" s="922"/>
      <c r="CR94" s="920"/>
      <c r="CS94" s="921"/>
      <c r="CT94" s="921"/>
      <c r="CU94" s="921"/>
      <c r="CV94" s="922"/>
      <c r="CW94" s="920"/>
      <c r="CX94" s="921"/>
      <c r="CY94" s="921"/>
      <c r="CZ94" s="921"/>
      <c r="DA94" s="922"/>
      <c r="DB94" s="920"/>
      <c r="DC94" s="921"/>
      <c r="DD94" s="921"/>
      <c r="DE94" s="921"/>
      <c r="DF94" s="922"/>
      <c r="DG94" s="920"/>
      <c r="DH94" s="921"/>
      <c r="DI94" s="921"/>
      <c r="DJ94" s="921"/>
      <c r="DK94" s="922"/>
      <c r="DL94" s="920"/>
      <c r="DM94" s="921"/>
      <c r="DN94" s="921"/>
      <c r="DO94" s="921"/>
      <c r="DP94" s="922"/>
      <c r="DQ94" s="920"/>
      <c r="DR94" s="921"/>
      <c r="DS94" s="921"/>
      <c r="DT94" s="921"/>
      <c r="DU94" s="922"/>
      <c r="DV94" s="917"/>
      <c r="DW94" s="918"/>
      <c r="DX94" s="918"/>
      <c r="DY94" s="918"/>
      <c r="DZ94" s="919"/>
      <c r="EA94" s="226"/>
    </row>
    <row r="95" spans="1:131" s="227" customFormat="1" ht="26.25" hidden="1" customHeight="1" x14ac:dyDescent="0.15">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923"/>
      <c r="BT95" s="924"/>
      <c r="BU95" s="924"/>
      <c r="BV95" s="924"/>
      <c r="BW95" s="924"/>
      <c r="BX95" s="924"/>
      <c r="BY95" s="924"/>
      <c r="BZ95" s="924"/>
      <c r="CA95" s="924"/>
      <c r="CB95" s="924"/>
      <c r="CC95" s="924"/>
      <c r="CD95" s="924"/>
      <c r="CE95" s="924"/>
      <c r="CF95" s="924"/>
      <c r="CG95" s="925"/>
      <c r="CH95" s="920"/>
      <c r="CI95" s="921"/>
      <c r="CJ95" s="921"/>
      <c r="CK95" s="921"/>
      <c r="CL95" s="922"/>
      <c r="CM95" s="920"/>
      <c r="CN95" s="921"/>
      <c r="CO95" s="921"/>
      <c r="CP95" s="921"/>
      <c r="CQ95" s="922"/>
      <c r="CR95" s="920"/>
      <c r="CS95" s="921"/>
      <c r="CT95" s="921"/>
      <c r="CU95" s="921"/>
      <c r="CV95" s="922"/>
      <c r="CW95" s="920"/>
      <c r="CX95" s="921"/>
      <c r="CY95" s="921"/>
      <c r="CZ95" s="921"/>
      <c r="DA95" s="922"/>
      <c r="DB95" s="920"/>
      <c r="DC95" s="921"/>
      <c r="DD95" s="921"/>
      <c r="DE95" s="921"/>
      <c r="DF95" s="922"/>
      <c r="DG95" s="920"/>
      <c r="DH95" s="921"/>
      <c r="DI95" s="921"/>
      <c r="DJ95" s="921"/>
      <c r="DK95" s="922"/>
      <c r="DL95" s="920"/>
      <c r="DM95" s="921"/>
      <c r="DN95" s="921"/>
      <c r="DO95" s="921"/>
      <c r="DP95" s="922"/>
      <c r="DQ95" s="920"/>
      <c r="DR95" s="921"/>
      <c r="DS95" s="921"/>
      <c r="DT95" s="921"/>
      <c r="DU95" s="922"/>
      <c r="DV95" s="917"/>
      <c r="DW95" s="918"/>
      <c r="DX95" s="918"/>
      <c r="DY95" s="918"/>
      <c r="DZ95" s="919"/>
      <c r="EA95" s="226"/>
    </row>
    <row r="96" spans="1:131" s="227" customFormat="1" ht="26.25" hidden="1" customHeight="1" x14ac:dyDescent="0.15">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923"/>
      <c r="BT96" s="924"/>
      <c r="BU96" s="924"/>
      <c r="BV96" s="924"/>
      <c r="BW96" s="924"/>
      <c r="BX96" s="924"/>
      <c r="BY96" s="924"/>
      <c r="BZ96" s="924"/>
      <c r="CA96" s="924"/>
      <c r="CB96" s="924"/>
      <c r="CC96" s="924"/>
      <c r="CD96" s="924"/>
      <c r="CE96" s="924"/>
      <c r="CF96" s="924"/>
      <c r="CG96" s="925"/>
      <c r="CH96" s="920"/>
      <c r="CI96" s="921"/>
      <c r="CJ96" s="921"/>
      <c r="CK96" s="921"/>
      <c r="CL96" s="922"/>
      <c r="CM96" s="920"/>
      <c r="CN96" s="921"/>
      <c r="CO96" s="921"/>
      <c r="CP96" s="921"/>
      <c r="CQ96" s="922"/>
      <c r="CR96" s="920"/>
      <c r="CS96" s="921"/>
      <c r="CT96" s="921"/>
      <c r="CU96" s="921"/>
      <c r="CV96" s="922"/>
      <c r="CW96" s="920"/>
      <c r="CX96" s="921"/>
      <c r="CY96" s="921"/>
      <c r="CZ96" s="921"/>
      <c r="DA96" s="922"/>
      <c r="DB96" s="920"/>
      <c r="DC96" s="921"/>
      <c r="DD96" s="921"/>
      <c r="DE96" s="921"/>
      <c r="DF96" s="922"/>
      <c r="DG96" s="920"/>
      <c r="DH96" s="921"/>
      <c r="DI96" s="921"/>
      <c r="DJ96" s="921"/>
      <c r="DK96" s="922"/>
      <c r="DL96" s="920"/>
      <c r="DM96" s="921"/>
      <c r="DN96" s="921"/>
      <c r="DO96" s="921"/>
      <c r="DP96" s="922"/>
      <c r="DQ96" s="920"/>
      <c r="DR96" s="921"/>
      <c r="DS96" s="921"/>
      <c r="DT96" s="921"/>
      <c r="DU96" s="922"/>
      <c r="DV96" s="917"/>
      <c r="DW96" s="918"/>
      <c r="DX96" s="918"/>
      <c r="DY96" s="918"/>
      <c r="DZ96" s="919"/>
      <c r="EA96" s="226"/>
    </row>
    <row r="97" spans="1:131" s="227" customFormat="1" ht="26.25" hidden="1" customHeight="1" x14ac:dyDescent="0.15">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923"/>
      <c r="BT97" s="924"/>
      <c r="BU97" s="924"/>
      <c r="BV97" s="924"/>
      <c r="BW97" s="924"/>
      <c r="BX97" s="924"/>
      <c r="BY97" s="924"/>
      <c r="BZ97" s="924"/>
      <c r="CA97" s="924"/>
      <c r="CB97" s="924"/>
      <c r="CC97" s="924"/>
      <c r="CD97" s="924"/>
      <c r="CE97" s="924"/>
      <c r="CF97" s="924"/>
      <c r="CG97" s="925"/>
      <c r="CH97" s="920"/>
      <c r="CI97" s="921"/>
      <c r="CJ97" s="921"/>
      <c r="CK97" s="921"/>
      <c r="CL97" s="922"/>
      <c r="CM97" s="920"/>
      <c r="CN97" s="921"/>
      <c r="CO97" s="921"/>
      <c r="CP97" s="921"/>
      <c r="CQ97" s="922"/>
      <c r="CR97" s="920"/>
      <c r="CS97" s="921"/>
      <c r="CT97" s="921"/>
      <c r="CU97" s="921"/>
      <c r="CV97" s="922"/>
      <c r="CW97" s="920"/>
      <c r="CX97" s="921"/>
      <c r="CY97" s="921"/>
      <c r="CZ97" s="921"/>
      <c r="DA97" s="922"/>
      <c r="DB97" s="920"/>
      <c r="DC97" s="921"/>
      <c r="DD97" s="921"/>
      <c r="DE97" s="921"/>
      <c r="DF97" s="922"/>
      <c r="DG97" s="920"/>
      <c r="DH97" s="921"/>
      <c r="DI97" s="921"/>
      <c r="DJ97" s="921"/>
      <c r="DK97" s="922"/>
      <c r="DL97" s="920"/>
      <c r="DM97" s="921"/>
      <c r="DN97" s="921"/>
      <c r="DO97" s="921"/>
      <c r="DP97" s="922"/>
      <c r="DQ97" s="920"/>
      <c r="DR97" s="921"/>
      <c r="DS97" s="921"/>
      <c r="DT97" s="921"/>
      <c r="DU97" s="922"/>
      <c r="DV97" s="917"/>
      <c r="DW97" s="918"/>
      <c r="DX97" s="918"/>
      <c r="DY97" s="918"/>
      <c r="DZ97" s="919"/>
      <c r="EA97" s="226"/>
    </row>
    <row r="98" spans="1:131" s="227" customFormat="1" ht="26.25" hidden="1" customHeight="1" x14ac:dyDescent="0.15">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923"/>
      <c r="BT98" s="924"/>
      <c r="BU98" s="924"/>
      <c r="BV98" s="924"/>
      <c r="BW98" s="924"/>
      <c r="BX98" s="924"/>
      <c r="BY98" s="924"/>
      <c r="BZ98" s="924"/>
      <c r="CA98" s="924"/>
      <c r="CB98" s="924"/>
      <c r="CC98" s="924"/>
      <c r="CD98" s="924"/>
      <c r="CE98" s="924"/>
      <c r="CF98" s="924"/>
      <c r="CG98" s="925"/>
      <c r="CH98" s="920"/>
      <c r="CI98" s="921"/>
      <c r="CJ98" s="921"/>
      <c r="CK98" s="921"/>
      <c r="CL98" s="922"/>
      <c r="CM98" s="920"/>
      <c r="CN98" s="921"/>
      <c r="CO98" s="921"/>
      <c r="CP98" s="921"/>
      <c r="CQ98" s="922"/>
      <c r="CR98" s="920"/>
      <c r="CS98" s="921"/>
      <c r="CT98" s="921"/>
      <c r="CU98" s="921"/>
      <c r="CV98" s="922"/>
      <c r="CW98" s="920"/>
      <c r="CX98" s="921"/>
      <c r="CY98" s="921"/>
      <c r="CZ98" s="921"/>
      <c r="DA98" s="922"/>
      <c r="DB98" s="920"/>
      <c r="DC98" s="921"/>
      <c r="DD98" s="921"/>
      <c r="DE98" s="921"/>
      <c r="DF98" s="922"/>
      <c r="DG98" s="920"/>
      <c r="DH98" s="921"/>
      <c r="DI98" s="921"/>
      <c r="DJ98" s="921"/>
      <c r="DK98" s="922"/>
      <c r="DL98" s="920"/>
      <c r="DM98" s="921"/>
      <c r="DN98" s="921"/>
      <c r="DO98" s="921"/>
      <c r="DP98" s="922"/>
      <c r="DQ98" s="920"/>
      <c r="DR98" s="921"/>
      <c r="DS98" s="921"/>
      <c r="DT98" s="921"/>
      <c r="DU98" s="922"/>
      <c r="DV98" s="917"/>
      <c r="DW98" s="918"/>
      <c r="DX98" s="918"/>
      <c r="DY98" s="918"/>
      <c r="DZ98" s="919"/>
      <c r="EA98" s="226"/>
    </row>
    <row r="99" spans="1:131" s="227" customFormat="1" ht="26.25" hidden="1" customHeight="1" x14ac:dyDescent="0.15">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923"/>
      <c r="BT99" s="924"/>
      <c r="BU99" s="924"/>
      <c r="BV99" s="924"/>
      <c r="BW99" s="924"/>
      <c r="BX99" s="924"/>
      <c r="BY99" s="924"/>
      <c r="BZ99" s="924"/>
      <c r="CA99" s="924"/>
      <c r="CB99" s="924"/>
      <c r="CC99" s="924"/>
      <c r="CD99" s="924"/>
      <c r="CE99" s="924"/>
      <c r="CF99" s="924"/>
      <c r="CG99" s="925"/>
      <c r="CH99" s="920"/>
      <c r="CI99" s="921"/>
      <c r="CJ99" s="921"/>
      <c r="CK99" s="921"/>
      <c r="CL99" s="922"/>
      <c r="CM99" s="920"/>
      <c r="CN99" s="921"/>
      <c r="CO99" s="921"/>
      <c r="CP99" s="921"/>
      <c r="CQ99" s="922"/>
      <c r="CR99" s="920"/>
      <c r="CS99" s="921"/>
      <c r="CT99" s="921"/>
      <c r="CU99" s="921"/>
      <c r="CV99" s="922"/>
      <c r="CW99" s="920"/>
      <c r="CX99" s="921"/>
      <c r="CY99" s="921"/>
      <c r="CZ99" s="921"/>
      <c r="DA99" s="922"/>
      <c r="DB99" s="920"/>
      <c r="DC99" s="921"/>
      <c r="DD99" s="921"/>
      <c r="DE99" s="921"/>
      <c r="DF99" s="922"/>
      <c r="DG99" s="920"/>
      <c r="DH99" s="921"/>
      <c r="DI99" s="921"/>
      <c r="DJ99" s="921"/>
      <c r="DK99" s="922"/>
      <c r="DL99" s="920"/>
      <c r="DM99" s="921"/>
      <c r="DN99" s="921"/>
      <c r="DO99" s="921"/>
      <c r="DP99" s="922"/>
      <c r="DQ99" s="920"/>
      <c r="DR99" s="921"/>
      <c r="DS99" s="921"/>
      <c r="DT99" s="921"/>
      <c r="DU99" s="922"/>
      <c r="DV99" s="917"/>
      <c r="DW99" s="918"/>
      <c r="DX99" s="918"/>
      <c r="DY99" s="918"/>
      <c r="DZ99" s="919"/>
      <c r="EA99" s="226"/>
    </row>
    <row r="100" spans="1:131" s="227" customFormat="1" ht="26.25" hidden="1" customHeight="1" x14ac:dyDescent="0.15">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923"/>
      <c r="BT100" s="924"/>
      <c r="BU100" s="924"/>
      <c r="BV100" s="924"/>
      <c r="BW100" s="924"/>
      <c r="BX100" s="924"/>
      <c r="BY100" s="924"/>
      <c r="BZ100" s="924"/>
      <c r="CA100" s="924"/>
      <c r="CB100" s="924"/>
      <c r="CC100" s="924"/>
      <c r="CD100" s="924"/>
      <c r="CE100" s="924"/>
      <c r="CF100" s="924"/>
      <c r="CG100" s="925"/>
      <c r="CH100" s="920"/>
      <c r="CI100" s="921"/>
      <c r="CJ100" s="921"/>
      <c r="CK100" s="921"/>
      <c r="CL100" s="922"/>
      <c r="CM100" s="920"/>
      <c r="CN100" s="921"/>
      <c r="CO100" s="921"/>
      <c r="CP100" s="921"/>
      <c r="CQ100" s="922"/>
      <c r="CR100" s="920"/>
      <c r="CS100" s="921"/>
      <c r="CT100" s="921"/>
      <c r="CU100" s="921"/>
      <c r="CV100" s="922"/>
      <c r="CW100" s="920"/>
      <c r="CX100" s="921"/>
      <c r="CY100" s="921"/>
      <c r="CZ100" s="921"/>
      <c r="DA100" s="922"/>
      <c r="DB100" s="920"/>
      <c r="DC100" s="921"/>
      <c r="DD100" s="921"/>
      <c r="DE100" s="921"/>
      <c r="DF100" s="922"/>
      <c r="DG100" s="920"/>
      <c r="DH100" s="921"/>
      <c r="DI100" s="921"/>
      <c r="DJ100" s="921"/>
      <c r="DK100" s="922"/>
      <c r="DL100" s="920"/>
      <c r="DM100" s="921"/>
      <c r="DN100" s="921"/>
      <c r="DO100" s="921"/>
      <c r="DP100" s="922"/>
      <c r="DQ100" s="920"/>
      <c r="DR100" s="921"/>
      <c r="DS100" s="921"/>
      <c r="DT100" s="921"/>
      <c r="DU100" s="922"/>
      <c r="DV100" s="917"/>
      <c r="DW100" s="918"/>
      <c r="DX100" s="918"/>
      <c r="DY100" s="918"/>
      <c r="DZ100" s="919"/>
      <c r="EA100" s="226"/>
    </row>
    <row r="101" spans="1:131" s="227" customFormat="1" ht="26.25" hidden="1" customHeight="1" x14ac:dyDescent="0.15">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923"/>
      <c r="BT101" s="924"/>
      <c r="BU101" s="924"/>
      <c r="BV101" s="924"/>
      <c r="BW101" s="924"/>
      <c r="BX101" s="924"/>
      <c r="BY101" s="924"/>
      <c r="BZ101" s="924"/>
      <c r="CA101" s="924"/>
      <c r="CB101" s="924"/>
      <c r="CC101" s="924"/>
      <c r="CD101" s="924"/>
      <c r="CE101" s="924"/>
      <c r="CF101" s="924"/>
      <c r="CG101" s="925"/>
      <c r="CH101" s="920"/>
      <c r="CI101" s="921"/>
      <c r="CJ101" s="921"/>
      <c r="CK101" s="921"/>
      <c r="CL101" s="922"/>
      <c r="CM101" s="920"/>
      <c r="CN101" s="921"/>
      <c r="CO101" s="921"/>
      <c r="CP101" s="921"/>
      <c r="CQ101" s="922"/>
      <c r="CR101" s="920"/>
      <c r="CS101" s="921"/>
      <c r="CT101" s="921"/>
      <c r="CU101" s="921"/>
      <c r="CV101" s="922"/>
      <c r="CW101" s="920"/>
      <c r="CX101" s="921"/>
      <c r="CY101" s="921"/>
      <c r="CZ101" s="921"/>
      <c r="DA101" s="922"/>
      <c r="DB101" s="920"/>
      <c r="DC101" s="921"/>
      <c r="DD101" s="921"/>
      <c r="DE101" s="921"/>
      <c r="DF101" s="922"/>
      <c r="DG101" s="920"/>
      <c r="DH101" s="921"/>
      <c r="DI101" s="921"/>
      <c r="DJ101" s="921"/>
      <c r="DK101" s="922"/>
      <c r="DL101" s="920"/>
      <c r="DM101" s="921"/>
      <c r="DN101" s="921"/>
      <c r="DO101" s="921"/>
      <c r="DP101" s="922"/>
      <c r="DQ101" s="920"/>
      <c r="DR101" s="921"/>
      <c r="DS101" s="921"/>
      <c r="DT101" s="921"/>
      <c r="DU101" s="922"/>
      <c r="DV101" s="917"/>
      <c r="DW101" s="918"/>
      <c r="DX101" s="918"/>
      <c r="DY101" s="918"/>
      <c r="DZ101" s="919"/>
      <c r="EA101" s="226"/>
    </row>
    <row r="102" spans="1:131" s="227" customFormat="1" ht="26.25" customHeight="1" thickBot="1" x14ac:dyDescent="0.2">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387</v>
      </c>
      <c r="BR102" s="850" t="s">
        <v>429</v>
      </c>
      <c r="BS102" s="851"/>
      <c r="BT102" s="851"/>
      <c r="BU102" s="851"/>
      <c r="BV102" s="851"/>
      <c r="BW102" s="851"/>
      <c r="BX102" s="851"/>
      <c r="BY102" s="851"/>
      <c r="BZ102" s="851"/>
      <c r="CA102" s="851"/>
      <c r="CB102" s="851"/>
      <c r="CC102" s="851"/>
      <c r="CD102" s="851"/>
      <c r="CE102" s="851"/>
      <c r="CF102" s="851"/>
      <c r="CG102" s="852"/>
      <c r="CH102" s="949"/>
      <c r="CI102" s="950"/>
      <c r="CJ102" s="950"/>
      <c r="CK102" s="950"/>
      <c r="CL102" s="951"/>
      <c r="CM102" s="949"/>
      <c r="CN102" s="950"/>
      <c r="CO102" s="950"/>
      <c r="CP102" s="950"/>
      <c r="CQ102" s="951"/>
      <c r="CR102" s="952">
        <v>148</v>
      </c>
      <c r="CS102" s="910"/>
      <c r="CT102" s="910"/>
      <c r="CU102" s="910"/>
      <c r="CV102" s="953"/>
      <c r="CW102" s="952">
        <f>SUM(CW7:DA88)</f>
        <v>88</v>
      </c>
      <c r="CX102" s="910"/>
      <c r="CY102" s="910"/>
      <c r="CZ102" s="910"/>
      <c r="DA102" s="953"/>
      <c r="DB102" s="952">
        <v>67</v>
      </c>
      <c r="DC102" s="910"/>
      <c r="DD102" s="910"/>
      <c r="DE102" s="910"/>
      <c r="DF102" s="953"/>
      <c r="DG102" s="952" t="s">
        <v>532</v>
      </c>
      <c r="DH102" s="910"/>
      <c r="DI102" s="910"/>
      <c r="DJ102" s="910"/>
      <c r="DK102" s="953"/>
      <c r="DL102" s="952" t="s">
        <v>532</v>
      </c>
      <c r="DM102" s="910"/>
      <c r="DN102" s="910"/>
      <c r="DO102" s="910"/>
      <c r="DP102" s="953"/>
      <c r="DQ102" s="952" t="s">
        <v>532</v>
      </c>
      <c r="DR102" s="910"/>
      <c r="DS102" s="910"/>
      <c r="DT102" s="910"/>
      <c r="DU102" s="953"/>
      <c r="DV102" s="976"/>
      <c r="DW102" s="977"/>
      <c r="DX102" s="977"/>
      <c r="DY102" s="977"/>
      <c r="DZ102" s="978"/>
      <c r="EA102" s="226"/>
    </row>
    <row r="103" spans="1:131" s="227" customFormat="1" ht="26.25" customHeight="1" x14ac:dyDescent="0.15">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979" t="s">
        <v>430</v>
      </c>
      <c r="BR103" s="979"/>
      <c r="BS103" s="979"/>
      <c r="BT103" s="979"/>
      <c r="BU103" s="979"/>
      <c r="BV103" s="979"/>
      <c r="BW103" s="979"/>
      <c r="BX103" s="979"/>
      <c r="BY103" s="979"/>
      <c r="BZ103" s="979"/>
      <c r="CA103" s="979"/>
      <c r="CB103" s="979"/>
      <c r="CC103" s="979"/>
      <c r="CD103" s="979"/>
      <c r="CE103" s="979"/>
      <c r="CF103" s="979"/>
      <c r="CG103" s="979"/>
      <c r="CH103" s="979"/>
      <c r="CI103" s="979"/>
      <c r="CJ103" s="979"/>
      <c r="CK103" s="979"/>
      <c r="CL103" s="979"/>
      <c r="CM103" s="979"/>
      <c r="CN103" s="979"/>
      <c r="CO103" s="979"/>
      <c r="CP103" s="979"/>
      <c r="CQ103" s="979"/>
      <c r="CR103" s="979"/>
      <c r="CS103" s="979"/>
      <c r="CT103" s="979"/>
      <c r="CU103" s="979"/>
      <c r="CV103" s="979"/>
      <c r="CW103" s="979"/>
      <c r="CX103" s="979"/>
      <c r="CY103" s="979"/>
      <c r="CZ103" s="979"/>
      <c r="DA103" s="979"/>
      <c r="DB103" s="979"/>
      <c r="DC103" s="979"/>
      <c r="DD103" s="979"/>
      <c r="DE103" s="979"/>
      <c r="DF103" s="979"/>
      <c r="DG103" s="979"/>
      <c r="DH103" s="979"/>
      <c r="DI103" s="979"/>
      <c r="DJ103" s="979"/>
      <c r="DK103" s="979"/>
      <c r="DL103" s="979"/>
      <c r="DM103" s="979"/>
      <c r="DN103" s="979"/>
      <c r="DO103" s="979"/>
      <c r="DP103" s="979"/>
      <c r="DQ103" s="979"/>
      <c r="DR103" s="979"/>
      <c r="DS103" s="979"/>
      <c r="DT103" s="979"/>
      <c r="DU103" s="979"/>
      <c r="DV103" s="979"/>
      <c r="DW103" s="979"/>
      <c r="DX103" s="979"/>
      <c r="DY103" s="979"/>
      <c r="DZ103" s="979"/>
      <c r="EA103" s="226"/>
    </row>
    <row r="104" spans="1:131" s="227" customFormat="1" ht="26.25" customHeight="1" x14ac:dyDescent="0.15">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980" t="s">
        <v>431</v>
      </c>
      <c r="BR104" s="980"/>
      <c r="BS104" s="980"/>
      <c r="BT104" s="980"/>
      <c r="BU104" s="980"/>
      <c r="BV104" s="980"/>
      <c r="BW104" s="980"/>
      <c r="BX104" s="980"/>
      <c r="BY104" s="980"/>
      <c r="BZ104" s="980"/>
      <c r="CA104" s="980"/>
      <c r="CB104" s="980"/>
      <c r="CC104" s="980"/>
      <c r="CD104" s="980"/>
      <c r="CE104" s="980"/>
      <c r="CF104" s="980"/>
      <c r="CG104" s="980"/>
      <c r="CH104" s="980"/>
      <c r="CI104" s="980"/>
      <c r="CJ104" s="980"/>
      <c r="CK104" s="980"/>
      <c r="CL104" s="980"/>
      <c r="CM104" s="980"/>
      <c r="CN104" s="980"/>
      <c r="CO104" s="980"/>
      <c r="CP104" s="980"/>
      <c r="CQ104" s="980"/>
      <c r="CR104" s="980"/>
      <c r="CS104" s="980"/>
      <c r="CT104" s="980"/>
      <c r="CU104" s="980"/>
      <c r="CV104" s="980"/>
      <c r="CW104" s="980"/>
      <c r="CX104" s="980"/>
      <c r="CY104" s="980"/>
      <c r="CZ104" s="980"/>
      <c r="DA104" s="980"/>
      <c r="DB104" s="980"/>
      <c r="DC104" s="980"/>
      <c r="DD104" s="980"/>
      <c r="DE104" s="980"/>
      <c r="DF104" s="980"/>
      <c r="DG104" s="980"/>
      <c r="DH104" s="980"/>
      <c r="DI104" s="980"/>
      <c r="DJ104" s="980"/>
      <c r="DK104" s="980"/>
      <c r="DL104" s="980"/>
      <c r="DM104" s="980"/>
      <c r="DN104" s="980"/>
      <c r="DO104" s="980"/>
      <c r="DP104" s="980"/>
      <c r="DQ104" s="980"/>
      <c r="DR104" s="980"/>
      <c r="DS104" s="980"/>
      <c r="DT104" s="980"/>
      <c r="DU104" s="980"/>
      <c r="DV104" s="980"/>
      <c r="DW104" s="980"/>
      <c r="DX104" s="980"/>
      <c r="DY104" s="980"/>
      <c r="DZ104" s="980"/>
      <c r="EA104" s="226"/>
    </row>
    <row r="105" spans="1:131" s="227" customFormat="1" ht="11.25" customHeight="1" x14ac:dyDescent="0.15">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x14ac:dyDescent="0.15">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x14ac:dyDescent="0.2">
      <c r="A107" s="255" t="s">
        <v>432</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433</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x14ac:dyDescent="0.15">
      <c r="A108" s="981" t="s">
        <v>434</v>
      </c>
      <c r="B108" s="982"/>
      <c r="C108" s="982"/>
      <c r="D108" s="982"/>
      <c r="E108" s="982"/>
      <c r="F108" s="982"/>
      <c r="G108" s="982"/>
      <c r="H108" s="982"/>
      <c r="I108" s="982"/>
      <c r="J108" s="982"/>
      <c r="K108" s="982"/>
      <c r="L108" s="982"/>
      <c r="M108" s="982"/>
      <c r="N108" s="982"/>
      <c r="O108" s="982"/>
      <c r="P108" s="982"/>
      <c r="Q108" s="982"/>
      <c r="R108" s="982"/>
      <c r="S108" s="982"/>
      <c r="T108" s="982"/>
      <c r="U108" s="982"/>
      <c r="V108" s="982"/>
      <c r="W108" s="982"/>
      <c r="X108" s="982"/>
      <c r="Y108" s="982"/>
      <c r="Z108" s="982"/>
      <c r="AA108" s="982"/>
      <c r="AB108" s="982"/>
      <c r="AC108" s="982"/>
      <c r="AD108" s="982"/>
      <c r="AE108" s="982"/>
      <c r="AF108" s="982"/>
      <c r="AG108" s="982"/>
      <c r="AH108" s="982"/>
      <c r="AI108" s="982"/>
      <c r="AJ108" s="982"/>
      <c r="AK108" s="982"/>
      <c r="AL108" s="982"/>
      <c r="AM108" s="982"/>
      <c r="AN108" s="982"/>
      <c r="AO108" s="982"/>
      <c r="AP108" s="982"/>
      <c r="AQ108" s="982"/>
      <c r="AR108" s="982"/>
      <c r="AS108" s="982"/>
      <c r="AT108" s="983"/>
      <c r="AU108" s="981" t="s">
        <v>435</v>
      </c>
      <c r="AV108" s="982"/>
      <c r="AW108" s="982"/>
      <c r="AX108" s="982"/>
      <c r="AY108" s="982"/>
      <c r="AZ108" s="982"/>
      <c r="BA108" s="982"/>
      <c r="BB108" s="982"/>
      <c r="BC108" s="982"/>
      <c r="BD108" s="982"/>
      <c r="BE108" s="982"/>
      <c r="BF108" s="982"/>
      <c r="BG108" s="982"/>
      <c r="BH108" s="982"/>
      <c r="BI108" s="982"/>
      <c r="BJ108" s="982"/>
      <c r="BK108" s="982"/>
      <c r="BL108" s="982"/>
      <c r="BM108" s="982"/>
      <c r="BN108" s="982"/>
      <c r="BO108" s="982"/>
      <c r="BP108" s="982"/>
      <c r="BQ108" s="982"/>
      <c r="BR108" s="982"/>
      <c r="BS108" s="982"/>
      <c r="BT108" s="982"/>
      <c r="BU108" s="982"/>
      <c r="BV108" s="982"/>
      <c r="BW108" s="982"/>
      <c r="BX108" s="982"/>
      <c r="BY108" s="982"/>
      <c r="BZ108" s="982"/>
      <c r="CA108" s="982"/>
      <c r="CB108" s="982"/>
      <c r="CC108" s="982"/>
      <c r="CD108" s="982"/>
      <c r="CE108" s="982"/>
      <c r="CF108" s="982"/>
      <c r="CG108" s="982"/>
      <c r="CH108" s="982"/>
      <c r="CI108" s="982"/>
      <c r="CJ108" s="982"/>
      <c r="CK108" s="982"/>
      <c r="CL108" s="982"/>
      <c r="CM108" s="982"/>
      <c r="CN108" s="982"/>
      <c r="CO108" s="982"/>
      <c r="CP108" s="982"/>
      <c r="CQ108" s="982"/>
      <c r="CR108" s="982"/>
      <c r="CS108" s="982"/>
      <c r="CT108" s="982"/>
      <c r="CU108" s="982"/>
      <c r="CV108" s="982"/>
      <c r="CW108" s="982"/>
      <c r="CX108" s="982"/>
      <c r="CY108" s="982"/>
      <c r="CZ108" s="982"/>
      <c r="DA108" s="982"/>
      <c r="DB108" s="982"/>
      <c r="DC108" s="982"/>
      <c r="DD108" s="982"/>
      <c r="DE108" s="982"/>
      <c r="DF108" s="982"/>
      <c r="DG108" s="982"/>
      <c r="DH108" s="982"/>
      <c r="DI108" s="982"/>
      <c r="DJ108" s="982"/>
      <c r="DK108" s="982"/>
      <c r="DL108" s="982"/>
      <c r="DM108" s="982"/>
      <c r="DN108" s="982"/>
      <c r="DO108" s="982"/>
      <c r="DP108" s="982"/>
      <c r="DQ108" s="982"/>
      <c r="DR108" s="982"/>
      <c r="DS108" s="982"/>
      <c r="DT108" s="982"/>
      <c r="DU108" s="982"/>
      <c r="DV108" s="982"/>
      <c r="DW108" s="982"/>
      <c r="DX108" s="982"/>
      <c r="DY108" s="982"/>
      <c r="DZ108" s="983"/>
    </row>
    <row r="109" spans="1:131" s="226" customFormat="1" ht="26.25" customHeight="1" x14ac:dyDescent="0.15">
      <c r="A109" s="974" t="s">
        <v>436</v>
      </c>
      <c r="B109" s="955"/>
      <c r="C109" s="955"/>
      <c r="D109" s="955"/>
      <c r="E109" s="955"/>
      <c r="F109" s="955"/>
      <c r="G109" s="955"/>
      <c r="H109" s="955"/>
      <c r="I109" s="955"/>
      <c r="J109" s="955"/>
      <c r="K109" s="955"/>
      <c r="L109" s="955"/>
      <c r="M109" s="955"/>
      <c r="N109" s="955"/>
      <c r="O109" s="955"/>
      <c r="P109" s="955"/>
      <c r="Q109" s="955"/>
      <c r="R109" s="955"/>
      <c r="S109" s="955"/>
      <c r="T109" s="955"/>
      <c r="U109" s="955"/>
      <c r="V109" s="955"/>
      <c r="W109" s="955"/>
      <c r="X109" s="955"/>
      <c r="Y109" s="955"/>
      <c r="Z109" s="956"/>
      <c r="AA109" s="954" t="s">
        <v>437</v>
      </c>
      <c r="AB109" s="955"/>
      <c r="AC109" s="955"/>
      <c r="AD109" s="955"/>
      <c r="AE109" s="956"/>
      <c r="AF109" s="954" t="s">
        <v>304</v>
      </c>
      <c r="AG109" s="955"/>
      <c r="AH109" s="955"/>
      <c r="AI109" s="955"/>
      <c r="AJ109" s="956"/>
      <c r="AK109" s="954" t="s">
        <v>303</v>
      </c>
      <c r="AL109" s="955"/>
      <c r="AM109" s="955"/>
      <c r="AN109" s="955"/>
      <c r="AO109" s="956"/>
      <c r="AP109" s="954" t="s">
        <v>438</v>
      </c>
      <c r="AQ109" s="955"/>
      <c r="AR109" s="955"/>
      <c r="AS109" s="955"/>
      <c r="AT109" s="957"/>
      <c r="AU109" s="974" t="s">
        <v>436</v>
      </c>
      <c r="AV109" s="955"/>
      <c r="AW109" s="955"/>
      <c r="AX109" s="955"/>
      <c r="AY109" s="955"/>
      <c r="AZ109" s="955"/>
      <c r="BA109" s="955"/>
      <c r="BB109" s="955"/>
      <c r="BC109" s="955"/>
      <c r="BD109" s="955"/>
      <c r="BE109" s="955"/>
      <c r="BF109" s="955"/>
      <c r="BG109" s="955"/>
      <c r="BH109" s="955"/>
      <c r="BI109" s="955"/>
      <c r="BJ109" s="955"/>
      <c r="BK109" s="955"/>
      <c r="BL109" s="955"/>
      <c r="BM109" s="955"/>
      <c r="BN109" s="955"/>
      <c r="BO109" s="955"/>
      <c r="BP109" s="956"/>
      <c r="BQ109" s="954" t="s">
        <v>437</v>
      </c>
      <c r="BR109" s="955"/>
      <c r="BS109" s="955"/>
      <c r="BT109" s="955"/>
      <c r="BU109" s="956"/>
      <c r="BV109" s="954" t="s">
        <v>304</v>
      </c>
      <c r="BW109" s="955"/>
      <c r="BX109" s="955"/>
      <c r="BY109" s="955"/>
      <c r="BZ109" s="956"/>
      <c r="CA109" s="954" t="s">
        <v>303</v>
      </c>
      <c r="CB109" s="955"/>
      <c r="CC109" s="955"/>
      <c r="CD109" s="955"/>
      <c r="CE109" s="956"/>
      <c r="CF109" s="975" t="s">
        <v>438</v>
      </c>
      <c r="CG109" s="975"/>
      <c r="CH109" s="975"/>
      <c r="CI109" s="975"/>
      <c r="CJ109" s="975"/>
      <c r="CK109" s="954" t="s">
        <v>439</v>
      </c>
      <c r="CL109" s="955"/>
      <c r="CM109" s="955"/>
      <c r="CN109" s="955"/>
      <c r="CO109" s="955"/>
      <c r="CP109" s="955"/>
      <c r="CQ109" s="955"/>
      <c r="CR109" s="955"/>
      <c r="CS109" s="955"/>
      <c r="CT109" s="955"/>
      <c r="CU109" s="955"/>
      <c r="CV109" s="955"/>
      <c r="CW109" s="955"/>
      <c r="CX109" s="955"/>
      <c r="CY109" s="955"/>
      <c r="CZ109" s="955"/>
      <c r="DA109" s="955"/>
      <c r="DB109" s="955"/>
      <c r="DC109" s="955"/>
      <c r="DD109" s="955"/>
      <c r="DE109" s="955"/>
      <c r="DF109" s="956"/>
      <c r="DG109" s="954" t="s">
        <v>437</v>
      </c>
      <c r="DH109" s="955"/>
      <c r="DI109" s="955"/>
      <c r="DJ109" s="955"/>
      <c r="DK109" s="956"/>
      <c r="DL109" s="954" t="s">
        <v>304</v>
      </c>
      <c r="DM109" s="955"/>
      <c r="DN109" s="955"/>
      <c r="DO109" s="955"/>
      <c r="DP109" s="956"/>
      <c r="DQ109" s="954" t="s">
        <v>303</v>
      </c>
      <c r="DR109" s="955"/>
      <c r="DS109" s="955"/>
      <c r="DT109" s="955"/>
      <c r="DU109" s="956"/>
      <c r="DV109" s="954" t="s">
        <v>438</v>
      </c>
      <c r="DW109" s="955"/>
      <c r="DX109" s="955"/>
      <c r="DY109" s="955"/>
      <c r="DZ109" s="957"/>
    </row>
    <row r="110" spans="1:131" s="226" customFormat="1" ht="26.25" customHeight="1" x14ac:dyDescent="0.15">
      <c r="A110" s="958" t="s">
        <v>440</v>
      </c>
      <c r="B110" s="959"/>
      <c r="C110" s="959"/>
      <c r="D110" s="959"/>
      <c r="E110" s="959"/>
      <c r="F110" s="959"/>
      <c r="G110" s="959"/>
      <c r="H110" s="959"/>
      <c r="I110" s="959"/>
      <c r="J110" s="959"/>
      <c r="K110" s="959"/>
      <c r="L110" s="959"/>
      <c r="M110" s="959"/>
      <c r="N110" s="959"/>
      <c r="O110" s="959"/>
      <c r="P110" s="959"/>
      <c r="Q110" s="959"/>
      <c r="R110" s="959"/>
      <c r="S110" s="959"/>
      <c r="T110" s="959"/>
      <c r="U110" s="959"/>
      <c r="V110" s="959"/>
      <c r="W110" s="959"/>
      <c r="X110" s="959"/>
      <c r="Y110" s="959"/>
      <c r="Z110" s="960"/>
      <c r="AA110" s="961">
        <v>2247770</v>
      </c>
      <c r="AB110" s="962"/>
      <c r="AC110" s="962"/>
      <c r="AD110" s="962"/>
      <c r="AE110" s="963"/>
      <c r="AF110" s="964">
        <v>2206038</v>
      </c>
      <c r="AG110" s="962"/>
      <c r="AH110" s="962"/>
      <c r="AI110" s="962"/>
      <c r="AJ110" s="963"/>
      <c r="AK110" s="964">
        <v>2272281</v>
      </c>
      <c r="AL110" s="962"/>
      <c r="AM110" s="962"/>
      <c r="AN110" s="962"/>
      <c r="AO110" s="963"/>
      <c r="AP110" s="965">
        <v>32.799999999999997</v>
      </c>
      <c r="AQ110" s="966"/>
      <c r="AR110" s="966"/>
      <c r="AS110" s="966"/>
      <c r="AT110" s="967"/>
      <c r="AU110" s="968" t="s">
        <v>65</v>
      </c>
      <c r="AV110" s="969"/>
      <c r="AW110" s="969"/>
      <c r="AX110" s="969"/>
      <c r="AY110" s="969"/>
      <c r="AZ110" s="1010" t="s">
        <v>441</v>
      </c>
      <c r="BA110" s="959"/>
      <c r="BB110" s="959"/>
      <c r="BC110" s="959"/>
      <c r="BD110" s="959"/>
      <c r="BE110" s="959"/>
      <c r="BF110" s="959"/>
      <c r="BG110" s="959"/>
      <c r="BH110" s="959"/>
      <c r="BI110" s="959"/>
      <c r="BJ110" s="959"/>
      <c r="BK110" s="959"/>
      <c r="BL110" s="959"/>
      <c r="BM110" s="959"/>
      <c r="BN110" s="959"/>
      <c r="BO110" s="959"/>
      <c r="BP110" s="960"/>
      <c r="BQ110" s="996">
        <v>20041402</v>
      </c>
      <c r="BR110" s="997"/>
      <c r="BS110" s="997"/>
      <c r="BT110" s="997"/>
      <c r="BU110" s="997"/>
      <c r="BV110" s="997">
        <v>19628817</v>
      </c>
      <c r="BW110" s="997"/>
      <c r="BX110" s="997"/>
      <c r="BY110" s="997"/>
      <c r="BZ110" s="997"/>
      <c r="CA110" s="997">
        <v>18433349</v>
      </c>
      <c r="CB110" s="997"/>
      <c r="CC110" s="997"/>
      <c r="CD110" s="997"/>
      <c r="CE110" s="997"/>
      <c r="CF110" s="1011">
        <v>265.8</v>
      </c>
      <c r="CG110" s="1012"/>
      <c r="CH110" s="1012"/>
      <c r="CI110" s="1012"/>
      <c r="CJ110" s="1012"/>
      <c r="CK110" s="1013" t="s">
        <v>442</v>
      </c>
      <c r="CL110" s="1014"/>
      <c r="CM110" s="993" t="s">
        <v>443</v>
      </c>
      <c r="CN110" s="994"/>
      <c r="CO110" s="994"/>
      <c r="CP110" s="994"/>
      <c r="CQ110" s="994"/>
      <c r="CR110" s="994"/>
      <c r="CS110" s="994"/>
      <c r="CT110" s="994"/>
      <c r="CU110" s="994"/>
      <c r="CV110" s="994"/>
      <c r="CW110" s="994"/>
      <c r="CX110" s="994"/>
      <c r="CY110" s="994"/>
      <c r="CZ110" s="994"/>
      <c r="DA110" s="994"/>
      <c r="DB110" s="994"/>
      <c r="DC110" s="994"/>
      <c r="DD110" s="994"/>
      <c r="DE110" s="994"/>
      <c r="DF110" s="995"/>
      <c r="DG110" s="996" t="s">
        <v>119</v>
      </c>
      <c r="DH110" s="997"/>
      <c r="DI110" s="997"/>
      <c r="DJ110" s="997"/>
      <c r="DK110" s="997"/>
      <c r="DL110" s="997" t="s">
        <v>444</v>
      </c>
      <c r="DM110" s="997"/>
      <c r="DN110" s="997"/>
      <c r="DO110" s="997"/>
      <c r="DP110" s="997"/>
      <c r="DQ110" s="997" t="s">
        <v>119</v>
      </c>
      <c r="DR110" s="997"/>
      <c r="DS110" s="997"/>
      <c r="DT110" s="997"/>
      <c r="DU110" s="997"/>
      <c r="DV110" s="998" t="s">
        <v>444</v>
      </c>
      <c r="DW110" s="998"/>
      <c r="DX110" s="998"/>
      <c r="DY110" s="998"/>
      <c r="DZ110" s="999"/>
    </row>
    <row r="111" spans="1:131" s="226" customFormat="1" ht="26.25" customHeight="1" x14ac:dyDescent="0.15">
      <c r="A111" s="1000" t="s">
        <v>445</v>
      </c>
      <c r="B111" s="1001"/>
      <c r="C111" s="1001"/>
      <c r="D111" s="1001"/>
      <c r="E111" s="1001"/>
      <c r="F111" s="1001"/>
      <c r="G111" s="1001"/>
      <c r="H111" s="1001"/>
      <c r="I111" s="1001"/>
      <c r="J111" s="1001"/>
      <c r="K111" s="1001"/>
      <c r="L111" s="1001"/>
      <c r="M111" s="1001"/>
      <c r="N111" s="1001"/>
      <c r="O111" s="1001"/>
      <c r="P111" s="1001"/>
      <c r="Q111" s="1001"/>
      <c r="R111" s="1001"/>
      <c r="S111" s="1001"/>
      <c r="T111" s="1001"/>
      <c r="U111" s="1001"/>
      <c r="V111" s="1001"/>
      <c r="W111" s="1001"/>
      <c r="X111" s="1001"/>
      <c r="Y111" s="1001"/>
      <c r="Z111" s="1002"/>
      <c r="AA111" s="1003" t="s">
        <v>444</v>
      </c>
      <c r="AB111" s="1004"/>
      <c r="AC111" s="1004"/>
      <c r="AD111" s="1004"/>
      <c r="AE111" s="1005"/>
      <c r="AF111" s="1006" t="s">
        <v>418</v>
      </c>
      <c r="AG111" s="1004"/>
      <c r="AH111" s="1004"/>
      <c r="AI111" s="1004"/>
      <c r="AJ111" s="1005"/>
      <c r="AK111" s="1006" t="s">
        <v>409</v>
      </c>
      <c r="AL111" s="1004"/>
      <c r="AM111" s="1004"/>
      <c r="AN111" s="1004"/>
      <c r="AO111" s="1005"/>
      <c r="AP111" s="1007" t="s">
        <v>409</v>
      </c>
      <c r="AQ111" s="1008"/>
      <c r="AR111" s="1008"/>
      <c r="AS111" s="1008"/>
      <c r="AT111" s="1009"/>
      <c r="AU111" s="970"/>
      <c r="AV111" s="971"/>
      <c r="AW111" s="971"/>
      <c r="AX111" s="971"/>
      <c r="AY111" s="971"/>
      <c r="AZ111" s="1019" t="s">
        <v>446</v>
      </c>
      <c r="BA111" s="1020"/>
      <c r="BB111" s="1020"/>
      <c r="BC111" s="1020"/>
      <c r="BD111" s="1020"/>
      <c r="BE111" s="1020"/>
      <c r="BF111" s="1020"/>
      <c r="BG111" s="1020"/>
      <c r="BH111" s="1020"/>
      <c r="BI111" s="1020"/>
      <c r="BJ111" s="1020"/>
      <c r="BK111" s="1020"/>
      <c r="BL111" s="1020"/>
      <c r="BM111" s="1020"/>
      <c r="BN111" s="1020"/>
      <c r="BO111" s="1020"/>
      <c r="BP111" s="1021"/>
      <c r="BQ111" s="989">
        <v>14016</v>
      </c>
      <c r="BR111" s="990"/>
      <c r="BS111" s="990"/>
      <c r="BT111" s="990"/>
      <c r="BU111" s="990"/>
      <c r="BV111" s="990" t="s">
        <v>412</v>
      </c>
      <c r="BW111" s="990"/>
      <c r="BX111" s="990"/>
      <c r="BY111" s="990"/>
      <c r="BZ111" s="990"/>
      <c r="CA111" s="990" t="s">
        <v>444</v>
      </c>
      <c r="CB111" s="990"/>
      <c r="CC111" s="990"/>
      <c r="CD111" s="990"/>
      <c r="CE111" s="990"/>
      <c r="CF111" s="984" t="s">
        <v>444</v>
      </c>
      <c r="CG111" s="985"/>
      <c r="CH111" s="985"/>
      <c r="CI111" s="985"/>
      <c r="CJ111" s="985"/>
      <c r="CK111" s="1015"/>
      <c r="CL111" s="1016"/>
      <c r="CM111" s="986" t="s">
        <v>447</v>
      </c>
      <c r="CN111" s="987"/>
      <c r="CO111" s="987"/>
      <c r="CP111" s="987"/>
      <c r="CQ111" s="987"/>
      <c r="CR111" s="987"/>
      <c r="CS111" s="987"/>
      <c r="CT111" s="987"/>
      <c r="CU111" s="987"/>
      <c r="CV111" s="987"/>
      <c r="CW111" s="987"/>
      <c r="CX111" s="987"/>
      <c r="CY111" s="987"/>
      <c r="CZ111" s="987"/>
      <c r="DA111" s="987"/>
      <c r="DB111" s="987"/>
      <c r="DC111" s="987"/>
      <c r="DD111" s="987"/>
      <c r="DE111" s="987"/>
      <c r="DF111" s="988"/>
      <c r="DG111" s="989" t="s">
        <v>412</v>
      </c>
      <c r="DH111" s="990"/>
      <c r="DI111" s="990"/>
      <c r="DJ111" s="990"/>
      <c r="DK111" s="990"/>
      <c r="DL111" s="990" t="s">
        <v>412</v>
      </c>
      <c r="DM111" s="990"/>
      <c r="DN111" s="990"/>
      <c r="DO111" s="990"/>
      <c r="DP111" s="990"/>
      <c r="DQ111" s="990" t="s">
        <v>444</v>
      </c>
      <c r="DR111" s="990"/>
      <c r="DS111" s="990"/>
      <c r="DT111" s="990"/>
      <c r="DU111" s="990"/>
      <c r="DV111" s="991" t="s">
        <v>409</v>
      </c>
      <c r="DW111" s="991"/>
      <c r="DX111" s="991"/>
      <c r="DY111" s="991"/>
      <c r="DZ111" s="992"/>
    </row>
    <row r="112" spans="1:131" s="226" customFormat="1" ht="26.25" customHeight="1" x14ac:dyDescent="0.15">
      <c r="A112" s="1022" t="s">
        <v>448</v>
      </c>
      <c r="B112" s="1023"/>
      <c r="C112" s="1020" t="s">
        <v>449</v>
      </c>
      <c r="D112" s="1020"/>
      <c r="E112" s="1020"/>
      <c r="F112" s="1020"/>
      <c r="G112" s="1020"/>
      <c r="H112" s="1020"/>
      <c r="I112" s="1020"/>
      <c r="J112" s="1020"/>
      <c r="K112" s="1020"/>
      <c r="L112" s="1020"/>
      <c r="M112" s="1020"/>
      <c r="N112" s="1020"/>
      <c r="O112" s="1020"/>
      <c r="P112" s="1020"/>
      <c r="Q112" s="1020"/>
      <c r="R112" s="1020"/>
      <c r="S112" s="1020"/>
      <c r="T112" s="1020"/>
      <c r="U112" s="1020"/>
      <c r="V112" s="1020"/>
      <c r="W112" s="1020"/>
      <c r="X112" s="1020"/>
      <c r="Y112" s="1020"/>
      <c r="Z112" s="1021"/>
      <c r="AA112" s="1028" t="s">
        <v>444</v>
      </c>
      <c r="AB112" s="1029"/>
      <c r="AC112" s="1029"/>
      <c r="AD112" s="1029"/>
      <c r="AE112" s="1030"/>
      <c r="AF112" s="1031" t="s">
        <v>450</v>
      </c>
      <c r="AG112" s="1029"/>
      <c r="AH112" s="1029"/>
      <c r="AI112" s="1029"/>
      <c r="AJ112" s="1030"/>
      <c r="AK112" s="1031" t="s">
        <v>444</v>
      </c>
      <c r="AL112" s="1029"/>
      <c r="AM112" s="1029"/>
      <c r="AN112" s="1029"/>
      <c r="AO112" s="1030"/>
      <c r="AP112" s="1032" t="s">
        <v>444</v>
      </c>
      <c r="AQ112" s="1033"/>
      <c r="AR112" s="1033"/>
      <c r="AS112" s="1033"/>
      <c r="AT112" s="1034"/>
      <c r="AU112" s="970"/>
      <c r="AV112" s="971"/>
      <c r="AW112" s="971"/>
      <c r="AX112" s="971"/>
      <c r="AY112" s="971"/>
      <c r="AZ112" s="1019" t="s">
        <v>451</v>
      </c>
      <c r="BA112" s="1020"/>
      <c r="BB112" s="1020"/>
      <c r="BC112" s="1020"/>
      <c r="BD112" s="1020"/>
      <c r="BE112" s="1020"/>
      <c r="BF112" s="1020"/>
      <c r="BG112" s="1020"/>
      <c r="BH112" s="1020"/>
      <c r="BI112" s="1020"/>
      <c r="BJ112" s="1020"/>
      <c r="BK112" s="1020"/>
      <c r="BL112" s="1020"/>
      <c r="BM112" s="1020"/>
      <c r="BN112" s="1020"/>
      <c r="BO112" s="1020"/>
      <c r="BP112" s="1021"/>
      <c r="BQ112" s="989">
        <v>3089819</v>
      </c>
      <c r="BR112" s="990"/>
      <c r="BS112" s="990"/>
      <c r="BT112" s="990"/>
      <c r="BU112" s="990"/>
      <c r="BV112" s="990">
        <v>2997059</v>
      </c>
      <c r="BW112" s="990"/>
      <c r="BX112" s="990"/>
      <c r="BY112" s="990"/>
      <c r="BZ112" s="990"/>
      <c r="CA112" s="990">
        <v>2845329</v>
      </c>
      <c r="CB112" s="990"/>
      <c r="CC112" s="990"/>
      <c r="CD112" s="990"/>
      <c r="CE112" s="990"/>
      <c r="CF112" s="984">
        <v>41</v>
      </c>
      <c r="CG112" s="985"/>
      <c r="CH112" s="985"/>
      <c r="CI112" s="985"/>
      <c r="CJ112" s="985"/>
      <c r="CK112" s="1015"/>
      <c r="CL112" s="1016"/>
      <c r="CM112" s="986" t="s">
        <v>452</v>
      </c>
      <c r="CN112" s="987"/>
      <c r="CO112" s="987"/>
      <c r="CP112" s="987"/>
      <c r="CQ112" s="987"/>
      <c r="CR112" s="987"/>
      <c r="CS112" s="987"/>
      <c r="CT112" s="987"/>
      <c r="CU112" s="987"/>
      <c r="CV112" s="987"/>
      <c r="CW112" s="987"/>
      <c r="CX112" s="987"/>
      <c r="CY112" s="987"/>
      <c r="CZ112" s="987"/>
      <c r="DA112" s="987"/>
      <c r="DB112" s="987"/>
      <c r="DC112" s="987"/>
      <c r="DD112" s="987"/>
      <c r="DE112" s="987"/>
      <c r="DF112" s="988"/>
      <c r="DG112" s="989" t="s">
        <v>450</v>
      </c>
      <c r="DH112" s="990"/>
      <c r="DI112" s="990"/>
      <c r="DJ112" s="990"/>
      <c r="DK112" s="990"/>
      <c r="DL112" s="990" t="s">
        <v>444</v>
      </c>
      <c r="DM112" s="990"/>
      <c r="DN112" s="990"/>
      <c r="DO112" s="990"/>
      <c r="DP112" s="990"/>
      <c r="DQ112" s="990" t="s">
        <v>444</v>
      </c>
      <c r="DR112" s="990"/>
      <c r="DS112" s="990"/>
      <c r="DT112" s="990"/>
      <c r="DU112" s="990"/>
      <c r="DV112" s="991" t="s">
        <v>409</v>
      </c>
      <c r="DW112" s="991"/>
      <c r="DX112" s="991"/>
      <c r="DY112" s="991"/>
      <c r="DZ112" s="992"/>
    </row>
    <row r="113" spans="1:130" s="226" customFormat="1" ht="26.25" customHeight="1" x14ac:dyDescent="0.15">
      <c r="A113" s="1024"/>
      <c r="B113" s="1025"/>
      <c r="C113" s="1020" t="s">
        <v>453</v>
      </c>
      <c r="D113" s="1020"/>
      <c r="E113" s="1020"/>
      <c r="F113" s="1020"/>
      <c r="G113" s="1020"/>
      <c r="H113" s="1020"/>
      <c r="I113" s="1020"/>
      <c r="J113" s="1020"/>
      <c r="K113" s="1020"/>
      <c r="L113" s="1020"/>
      <c r="M113" s="1020"/>
      <c r="N113" s="1020"/>
      <c r="O113" s="1020"/>
      <c r="P113" s="1020"/>
      <c r="Q113" s="1020"/>
      <c r="R113" s="1020"/>
      <c r="S113" s="1020"/>
      <c r="T113" s="1020"/>
      <c r="U113" s="1020"/>
      <c r="V113" s="1020"/>
      <c r="W113" s="1020"/>
      <c r="X113" s="1020"/>
      <c r="Y113" s="1020"/>
      <c r="Z113" s="1021"/>
      <c r="AA113" s="1003">
        <v>230477</v>
      </c>
      <c r="AB113" s="1004"/>
      <c r="AC113" s="1004"/>
      <c r="AD113" s="1004"/>
      <c r="AE113" s="1005"/>
      <c r="AF113" s="1006">
        <v>234786</v>
      </c>
      <c r="AG113" s="1004"/>
      <c r="AH113" s="1004"/>
      <c r="AI113" s="1004"/>
      <c r="AJ113" s="1005"/>
      <c r="AK113" s="1006">
        <v>238612</v>
      </c>
      <c r="AL113" s="1004"/>
      <c r="AM113" s="1004"/>
      <c r="AN113" s="1004"/>
      <c r="AO113" s="1005"/>
      <c r="AP113" s="1007">
        <v>3.4</v>
      </c>
      <c r="AQ113" s="1008"/>
      <c r="AR113" s="1008"/>
      <c r="AS113" s="1008"/>
      <c r="AT113" s="1009"/>
      <c r="AU113" s="970"/>
      <c r="AV113" s="971"/>
      <c r="AW113" s="971"/>
      <c r="AX113" s="971"/>
      <c r="AY113" s="971"/>
      <c r="AZ113" s="1019" t="s">
        <v>454</v>
      </c>
      <c r="BA113" s="1020"/>
      <c r="BB113" s="1020"/>
      <c r="BC113" s="1020"/>
      <c r="BD113" s="1020"/>
      <c r="BE113" s="1020"/>
      <c r="BF113" s="1020"/>
      <c r="BG113" s="1020"/>
      <c r="BH113" s="1020"/>
      <c r="BI113" s="1020"/>
      <c r="BJ113" s="1020"/>
      <c r="BK113" s="1020"/>
      <c r="BL113" s="1020"/>
      <c r="BM113" s="1020"/>
      <c r="BN113" s="1020"/>
      <c r="BO113" s="1020"/>
      <c r="BP113" s="1021"/>
      <c r="BQ113" s="989">
        <v>12984</v>
      </c>
      <c r="BR113" s="990"/>
      <c r="BS113" s="990"/>
      <c r="BT113" s="990"/>
      <c r="BU113" s="990"/>
      <c r="BV113" s="990">
        <v>10562</v>
      </c>
      <c r="BW113" s="990"/>
      <c r="BX113" s="990"/>
      <c r="BY113" s="990"/>
      <c r="BZ113" s="990"/>
      <c r="CA113" s="990">
        <v>8199</v>
      </c>
      <c r="CB113" s="990"/>
      <c r="CC113" s="990"/>
      <c r="CD113" s="990"/>
      <c r="CE113" s="990"/>
      <c r="CF113" s="984">
        <v>0.1</v>
      </c>
      <c r="CG113" s="985"/>
      <c r="CH113" s="985"/>
      <c r="CI113" s="985"/>
      <c r="CJ113" s="985"/>
      <c r="CK113" s="1015"/>
      <c r="CL113" s="1016"/>
      <c r="CM113" s="986" t="s">
        <v>455</v>
      </c>
      <c r="CN113" s="987"/>
      <c r="CO113" s="987"/>
      <c r="CP113" s="987"/>
      <c r="CQ113" s="987"/>
      <c r="CR113" s="987"/>
      <c r="CS113" s="987"/>
      <c r="CT113" s="987"/>
      <c r="CU113" s="987"/>
      <c r="CV113" s="987"/>
      <c r="CW113" s="987"/>
      <c r="CX113" s="987"/>
      <c r="CY113" s="987"/>
      <c r="CZ113" s="987"/>
      <c r="DA113" s="987"/>
      <c r="DB113" s="987"/>
      <c r="DC113" s="987"/>
      <c r="DD113" s="987"/>
      <c r="DE113" s="987"/>
      <c r="DF113" s="988"/>
      <c r="DG113" s="1028">
        <v>14016</v>
      </c>
      <c r="DH113" s="1029"/>
      <c r="DI113" s="1029"/>
      <c r="DJ113" s="1029"/>
      <c r="DK113" s="1030"/>
      <c r="DL113" s="1031" t="s">
        <v>409</v>
      </c>
      <c r="DM113" s="1029"/>
      <c r="DN113" s="1029"/>
      <c r="DO113" s="1029"/>
      <c r="DP113" s="1030"/>
      <c r="DQ113" s="1031" t="s">
        <v>444</v>
      </c>
      <c r="DR113" s="1029"/>
      <c r="DS113" s="1029"/>
      <c r="DT113" s="1029"/>
      <c r="DU113" s="1030"/>
      <c r="DV113" s="1032" t="s">
        <v>456</v>
      </c>
      <c r="DW113" s="1033"/>
      <c r="DX113" s="1033"/>
      <c r="DY113" s="1033"/>
      <c r="DZ113" s="1034"/>
    </row>
    <row r="114" spans="1:130" s="226" customFormat="1" ht="26.25" customHeight="1" x14ac:dyDescent="0.15">
      <c r="A114" s="1024"/>
      <c r="B114" s="1025"/>
      <c r="C114" s="1020" t="s">
        <v>457</v>
      </c>
      <c r="D114" s="1020"/>
      <c r="E114" s="1020"/>
      <c r="F114" s="1020"/>
      <c r="G114" s="1020"/>
      <c r="H114" s="1020"/>
      <c r="I114" s="1020"/>
      <c r="J114" s="1020"/>
      <c r="K114" s="1020"/>
      <c r="L114" s="1020"/>
      <c r="M114" s="1020"/>
      <c r="N114" s="1020"/>
      <c r="O114" s="1020"/>
      <c r="P114" s="1020"/>
      <c r="Q114" s="1020"/>
      <c r="R114" s="1020"/>
      <c r="S114" s="1020"/>
      <c r="T114" s="1020"/>
      <c r="U114" s="1020"/>
      <c r="V114" s="1020"/>
      <c r="W114" s="1020"/>
      <c r="X114" s="1020"/>
      <c r="Y114" s="1020"/>
      <c r="Z114" s="1021"/>
      <c r="AA114" s="1028">
        <v>2596</v>
      </c>
      <c r="AB114" s="1029"/>
      <c r="AC114" s="1029"/>
      <c r="AD114" s="1029"/>
      <c r="AE114" s="1030"/>
      <c r="AF114" s="1031">
        <v>2588</v>
      </c>
      <c r="AG114" s="1029"/>
      <c r="AH114" s="1029"/>
      <c r="AI114" s="1029"/>
      <c r="AJ114" s="1030"/>
      <c r="AK114" s="1031">
        <v>2592</v>
      </c>
      <c r="AL114" s="1029"/>
      <c r="AM114" s="1029"/>
      <c r="AN114" s="1029"/>
      <c r="AO114" s="1030"/>
      <c r="AP114" s="1032">
        <v>0</v>
      </c>
      <c r="AQ114" s="1033"/>
      <c r="AR114" s="1033"/>
      <c r="AS114" s="1033"/>
      <c r="AT114" s="1034"/>
      <c r="AU114" s="970"/>
      <c r="AV114" s="971"/>
      <c r="AW114" s="971"/>
      <c r="AX114" s="971"/>
      <c r="AY114" s="971"/>
      <c r="AZ114" s="1019" t="s">
        <v>458</v>
      </c>
      <c r="BA114" s="1020"/>
      <c r="BB114" s="1020"/>
      <c r="BC114" s="1020"/>
      <c r="BD114" s="1020"/>
      <c r="BE114" s="1020"/>
      <c r="BF114" s="1020"/>
      <c r="BG114" s="1020"/>
      <c r="BH114" s="1020"/>
      <c r="BI114" s="1020"/>
      <c r="BJ114" s="1020"/>
      <c r="BK114" s="1020"/>
      <c r="BL114" s="1020"/>
      <c r="BM114" s="1020"/>
      <c r="BN114" s="1020"/>
      <c r="BO114" s="1020"/>
      <c r="BP114" s="1021"/>
      <c r="BQ114" s="989">
        <v>2196633</v>
      </c>
      <c r="BR114" s="990"/>
      <c r="BS114" s="990"/>
      <c r="BT114" s="990"/>
      <c r="BU114" s="990"/>
      <c r="BV114" s="990">
        <v>2103428</v>
      </c>
      <c r="BW114" s="990"/>
      <c r="BX114" s="990"/>
      <c r="BY114" s="990"/>
      <c r="BZ114" s="990"/>
      <c r="CA114" s="990">
        <v>1951086</v>
      </c>
      <c r="CB114" s="990"/>
      <c r="CC114" s="990"/>
      <c r="CD114" s="990"/>
      <c r="CE114" s="990"/>
      <c r="CF114" s="984">
        <v>28.1</v>
      </c>
      <c r="CG114" s="985"/>
      <c r="CH114" s="985"/>
      <c r="CI114" s="985"/>
      <c r="CJ114" s="985"/>
      <c r="CK114" s="1015"/>
      <c r="CL114" s="1016"/>
      <c r="CM114" s="986" t="s">
        <v>459</v>
      </c>
      <c r="CN114" s="987"/>
      <c r="CO114" s="987"/>
      <c r="CP114" s="987"/>
      <c r="CQ114" s="987"/>
      <c r="CR114" s="987"/>
      <c r="CS114" s="987"/>
      <c r="CT114" s="987"/>
      <c r="CU114" s="987"/>
      <c r="CV114" s="987"/>
      <c r="CW114" s="987"/>
      <c r="CX114" s="987"/>
      <c r="CY114" s="987"/>
      <c r="CZ114" s="987"/>
      <c r="DA114" s="987"/>
      <c r="DB114" s="987"/>
      <c r="DC114" s="987"/>
      <c r="DD114" s="987"/>
      <c r="DE114" s="987"/>
      <c r="DF114" s="988"/>
      <c r="DG114" s="1028" t="s">
        <v>412</v>
      </c>
      <c r="DH114" s="1029"/>
      <c r="DI114" s="1029"/>
      <c r="DJ114" s="1029"/>
      <c r="DK114" s="1030"/>
      <c r="DL114" s="1031" t="s">
        <v>409</v>
      </c>
      <c r="DM114" s="1029"/>
      <c r="DN114" s="1029"/>
      <c r="DO114" s="1029"/>
      <c r="DP114" s="1030"/>
      <c r="DQ114" s="1031" t="s">
        <v>450</v>
      </c>
      <c r="DR114" s="1029"/>
      <c r="DS114" s="1029"/>
      <c r="DT114" s="1029"/>
      <c r="DU114" s="1030"/>
      <c r="DV114" s="1032" t="s">
        <v>412</v>
      </c>
      <c r="DW114" s="1033"/>
      <c r="DX114" s="1033"/>
      <c r="DY114" s="1033"/>
      <c r="DZ114" s="1034"/>
    </row>
    <row r="115" spans="1:130" s="226" customFormat="1" ht="26.25" customHeight="1" x14ac:dyDescent="0.15">
      <c r="A115" s="1024"/>
      <c r="B115" s="1025"/>
      <c r="C115" s="1020" t="s">
        <v>460</v>
      </c>
      <c r="D115" s="1020"/>
      <c r="E115" s="1020"/>
      <c r="F115" s="1020"/>
      <c r="G115" s="1020"/>
      <c r="H115" s="1020"/>
      <c r="I115" s="1020"/>
      <c r="J115" s="1020"/>
      <c r="K115" s="1020"/>
      <c r="L115" s="1020"/>
      <c r="M115" s="1020"/>
      <c r="N115" s="1020"/>
      <c r="O115" s="1020"/>
      <c r="P115" s="1020"/>
      <c r="Q115" s="1020"/>
      <c r="R115" s="1020"/>
      <c r="S115" s="1020"/>
      <c r="T115" s="1020"/>
      <c r="U115" s="1020"/>
      <c r="V115" s="1020"/>
      <c r="W115" s="1020"/>
      <c r="X115" s="1020"/>
      <c r="Y115" s="1020"/>
      <c r="Z115" s="1021"/>
      <c r="AA115" s="1003">
        <v>3317</v>
      </c>
      <c r="AB115" s="1004"/>
      <c r="AC115" s="1004"/>
      <c r="AD115" s="1004"/>
      <c r="AE115" s="1005"/>
      <c r="AF115" s="1006">
        <v>453</v>
      </c>
      <c r="AG115" s="1004"/>
      <c r="AH115" s="1004"/>
      <c r="AI115" s="1004"/>
      <c r="AJ115" s="1005"/>
      <c r="AK115" s="1006">
        <v>291</v>
      </c>
      <c r="AL115" s="1004"/>
      <c r="AM115" s="1004"/>
      <c r="AN115" s="1004"/>
      <c r="AO115" s="1005"/>
      <c r="AP115" s="1007">
        <v>0</v>
      </c>
      <c r="AQ115" s="1008"/>
      <c r="AR115" s="1008"/>
      <c r="AS115" s="1008"/>
      <c r="AT115" s="1009"/>
      <c r="AU115" s="970"/>
      <c r="AV115" s="971"/>
      <c r="AW115" s="971"/>
      <c r="AX115" s="971"/>
      <c r="AY115" s="971"/>
      <c r="AZ115" s="1019" t="s">
        <v>461</v>
      </c>
      <c r="BA115" s="1020"/>
      <c r="BB115" s="1020"/>
      <c r="BC115" s="1020"/>
      <c r="BD115" s="1020"/>
      <c r="BE115" s="1020"/>
      <c r="BF115" s="1020"/>
      <c r="BG115" s="1020"/>
      <c r="BH115" s="1020"/>
      <c r="BI115" s="1020"/>
      <c r="BJ115" s="1020"/>
      <c r="BK115" s="1020"/>
      <c r="BL115" s="1020"/>
      <c r="BM115" s="1020"/>
      <c r="BN115" s="1020"/>
      <c r="BO115" s="1020"/>
      <c r="BP115" s="1021"/>
      <c r="BQ115" s="989" t="s">
        <v>444</v>
      </c>
      <c r="BR115" s="990"/>
      <c r="BS115" s="990"/>
      <c r="BT115" s="990"/>
      <c r="BU115" s="990"/>
      <c r="BV115" s="990" t="s">
        <v>456</v>
      </c>
      <c r="BW115" s="990"/>
      <c r="BX115" s="990"/>
      <c r="BY115" s="990"/>
      <c r="BZ115" s="990"/>
      <c r="CA115" s="990" t="s">
        <v>444</v>
      </c>
      <c r="CB115" s="990"/>
      <c r="CC115" s="990"/>
      <c r="CD115" s="990"/>
      <c r="CE115" s="990"/>
      <c r="CF115" s="984" t="s">
        <v>444</v>
      </c>
      <c r="CG115" s="985"/>
      <c r="CH115" s="985"/>
      <c r="CI115" s="985"/>
      <c r="CJ115" s="985"/>
      <c r="CK115" s="1015"/>
      <c r="CL115" s="1016"/>
      <c r="CM115" s="1019" t="s">
        <v>462</v>
      </c>
      <c r="CN115" s="1040"/>
      <c r="CO115" s="1040"/>
      <c r="CP115" s="1040"/>
      <c r="CQ115" s="1040"/>
      <c r="CR115" s="1040"/>
      <c r="CS115" s="1040"/>
      <c r="CT115" s="1040"/>
      <c r="CU115" s="1040"/>
      <c r="CV115" s="1040"/>
      <c r="CW115" s="1040"/>
      <c r="CX115" s="1040"/>
      <c r="CY115" s="1040"/>
      <c r="CZ115" s="1040"/>
      <c r="DA115" s="1040"/>
      <c r="DB115" s="1040"/>
      <c r="DC115" s="1040"/>
      <c r="DD115" s="1040"/>
      <c r="DE115" s="1040"/>
      <c r="DF115" s="1021"/>
      <c r="DG115" s="1028" t="s">
        <v>444</v>
      </c>
      <c r="DH115" s="1029"/>
      <c r="DI115" s="1029"/>
      <c r="DJ115" s="1029"/>
      <c r="DK115" s="1030"/>
      <c r="DL115" s="1031" t="s">
        <v>444</v>
      </c>
      <c r="DM115" s="1029"/>
      <c r="DN115" s="1029"/>
      <c r="DO115" s="1029"/>
      <c r="DP115" s="1030"/>
      <c r="DQ115" s="1031" t="s">
        <v>444</v>
      </c>
      <c r="DR115" s="1029"/>
      <c r="DS115" s="1029"/>
      <c r="DT115" s="1029"/>
      <c r="DU115" s="1030"/>
      <c r="DV115" s="1032" t="s">
        <v>412</v>
      </c>
      <c r="DW115" s="1033"/>
      <c r="DX115" s="1033"/>
      <c r="DY115" s="1033"/>
      <c r="DZ115" s="1034"/>
    </row>
    <row r="116" spans="1:130" s="226" customFormat="1" ht="26.25" customHeight="1" x14ac:dyDescent="0.15">
      <c r="A116" s="1026"/>
      <c r="B116" s="1027"/>
      <c r="C116" s="1035" t="s">
        <v>463</v>
      </c>
      <c r="D116" s="1035"/>
      <c r="E116" s="1035"/>
      <c r="F116" s="1035"/>
      <c r="G116" s="1035"/>
      <c r="H116" s="1035"/>
      <c r="I116" s="1035"/>
      <c r="J116" s="1035"/>
      <c r="K116" s="1035"/>
      <c r="L116" s="1035"/>
      <c r="M116" s="1035"/>
      <c r="N116" s="1035"/>
      <c r="O116" s="1035"/>
      <c r="P116" s="1035"/>
      <c r="Q116" s="1035"/>
      <c r="R116" s="1035"/>
      <c r="S116" s="1035"/>
      <c r="T116" s="1035"/>
      <c r="U116" s="1035"/>
      <c r="V116" s="1035"/>
      <c r="W116" s="1035"/>
      <c r="X116" s="1035"/>
      <c r="Y116" s="1035"/>
      <c r="Z116" s="1036"/>
      <c r="AA116" s="1028">
        <v>61</v>
      </c>
      <c r="AB116" s="1029"/>
      <c r="AC116" s="1029"/>
      <c r="AD116" s="1029"/>
      <c r="AE116" s="1030"/>
      <c r="AF116" s="1031" t="s">
        <v>412</v>
      </c>
      <c r="AG116" s="1029"/>
      <c r="AH116" s="1029"/>
      <c r="AI116" s="1029"/>
      <c r="AJ116" s="1030"/>
      <c r="AK116" s="1031">
        <v>120</v>
      </c>
      <c r="AL116" s="1029"/>
      <c r="AM116" s="1029"/>
      <c r="AN116" s="1029"/>
      <c r="AO116" s="1030"/>
      <c r="AP116" s="1032">
        <v>0</v>
      </c>
      <c r="AQ116" s="1033"/>
      <c r="AR116" s="1033"/>
      <c r="AS116" s="1033"/>
      <c r="AT116" s="1034"/>
      <c r="AU116" s="970"/>
      <c r="AV116" s="971"/>
      <c r="AW116" s="971"/>
      <c r="AX116" s="971"/>
      <c r="AY116" s="971"/>
      <c r="AZ116" s="1037" t="s">
        <v>464</v>
      </c>
      <c r="BA116" s="1038"/>
      <c r="BB116" s="1038"/>
      <c r="BC116" s="1038"/>
      <c r="BD116" s="1038"/>
      <c r="BE116" s="1038"/>
      <c r="BF116" s="1038"/>
      <c r="BG116" s="1038"/>
      <c r="BH116" s="1038"/>
      <c r="BI116" s="1038"/>
      <c r="BJ116" s="1038"/>
      <c r="BK116" s="1038"/>
      <c r="BL116" s="1038"/>
      <c r="BM116" s="1038"/>
      <c r="BN116" s="1038"/>
      <c r="BO116" s="1038"/>
      <c r="BP116" s="1039"/>
      <c r="BQ116" s="989" t="s">
        <v>412</v>
      </c>
      <c r="BR116" s="990"/>
      <c r="BS116" s="990"/>
      <c r="BT116" s="990"/>
      <c r="BU116" s="990"/>
      <c r="BV116" s="990" t="s">
        <v>409</v>
      </c>
      <c r="BW116" s="990"/>
      <c r="BX116" s="990"/>
      <c r="BY116" s="990"/>
      <c r="BZ116" s="990"/>
      <c r="CA116" s="990" t="s">
        <v>444</v>
      </c>
      <c r="CB116" s="990"/>
      <c r="CC116" s="990"/>
      <c r="CD116" s="990"/>
      <c r="CE116" s="990"/>
      <c r="CF116" s="984" t="s">
        <v>409</v>
      </c>
      <c r="CG116" s="985"/>
      <c r="CH116" s="985"/>
      <c r="CI116" s="985"/>
      <c r="CJ116" s="985"/>
      <c r="CK116" s="1015"/>
      <c r="CL116" s="1016"/>
      <c r="CM116" s="986" t="s">
        <v>465</v>
      </c>
      <c r="CN116" s="987"/>
      <c r="CO116" s="987"/>
      <c r="CP116" s="987"/>
      <c r="CQ116" s="987"/>
      <c r="CR116" s="987"/>
      <c r="CS116" s="987"/>
      <c r="CT116" s="987"/>
      <c r="CU116" s="987"/>
      <c r="CV116" s="987"/>
      <c r="CW116" s="987"/>
      <c r="CX116" s="987"/>
      <c r="CY116" s="987"/>
      <c r="CZ116" s="987"/>
      <c r="DA116" s="987"/>
      <c r="DB116" s="987"/>
      <c r="DC116" s="987"/>
      <c r="DD116" s="987"/>
      <c r="DE116" s="987"/>
      <c r="DF116" s="988"/>
      <c r="DG116" s="1028" t="s">
        <v>409</v>
      </c>
      <c r="DH116" s="1029"/>
      <c r="DI116" s="1029"/>
      <c r="DJ116" s="1029"/>
      <c r="DK116" s="1030"/>
      <c r="DL116" s="1031" t="s">
        <v>412</v>
      </c>
      <c r="DM116" s="1029"/>
      <c r="DN116" s="1029"/>
      <c r="DO116" s="1029"/>
      <c r="DP116" s="1030"/>
      <c r="DQ116" s="1031" t="s">
        <v>444</v>
      </c>
      <c r="DR116" s="1029"/>
      <c r="DS116" s="1029"/>
      <c r="DT116" s="1029"/>
      <c r="DU116" s="1030"/>
      <c r="DV116" s="1032" t="s">
        <v>444</v>
      </c>
      <c r="DW116" s="1033"/>
      <c r="DX116" s="1033"/>
      <c r="DY116" s="1033"/>
      <c r="DZ116" s="1034"/>
    </row>
    <row r="117" spans="1:130" s="226" customFormat="1" ht="26.25" customHeight="1" x14ac:dyDescent="0.15">
      <c r="A117" s="974" t="s">
        <v>183</v>
      </c>
      <c r="B117" s="955"/>
      <c r="C117" s="955"/>
      <c r="D117" s="955"/>
      <c r="E117" s="955"/>
      <c r="F117" s="955"/>
      <c r="G117" s="955"/>
      <c r="H117" s="955"/>
      <c r="I117" s="955"/>
      <c r="J117" s="955"/>
      <c r="K117" s="955"/>
      <c r="L117" s="955"/>
      <c r="M117" s="955"/>
      <c r="N117" s="955"/>
      <c r="O117" s="955"/>
      <c r="P117" s="955"/>
      <c r="Q117" s="955"/>
      <c r="R117" s="955"/>
      <c r="S117" s="955"/>
      <c r="T117" s="955"/>
      <c r="U117" s="955"/>
      <c r="V117" s="955"/>
      <c r="W117" s="955"/>
      <c r="X117" s="955"/>
      <c r="Y117" s="1045" t="s">
        <v>466</v>
      </c>
      <c r="Z117" s="956"/>
      <c r="AA117" s="1046">
        <v>2484221</v>
      </c>
      <c r="AB117" s="1047"/>
      <c r="AC117" s="1047"/>
      <c r="AD117" s="1047"/>
      <c r="AE117" s="1048"/>
      <c r="AF117" s="1049">
        <v>2443865</v>
      </c>
      <c r="AG117" s="1047"/>
      <c r="AH117" s="1047"/>
      <c r="AI117" s="1047"/>
      <c r="AJ117" s="1048"/>
      <c r="AK117" s="1049">
        <v>2513896</v>
      </c>
      <c r="AL117" s="1047"/>
      <c r="AM117" s="1047"/>
      <c r="AN117" s="1047"/>
      <c r="AO117" s="1048"/>
      <c r="AP117" s="1050"/>
      <c r="AQ117" s="1051"/>
      <c r="AR117" s="1051"/>
      <c r="AS117" s="1051"/>
      <c r="AT117" s="1052"/>
      <c r="AU117" s="970"/>
      <c r="AV117" s="971"/>
      <c r="AW117" s="971"/>
      <c r="AX117" s="971"/>
      <c r="AY117" s="971"/>
      <c r="AZ117" s="1037" t="s">
        <v>467</v>
      </c>
      <c r="BA117" s="1038"/>
      <c r="BB117" s="1038"/>
      <c r="BC117" s="1038"/>
      <c r="BD117" s="1038"/>
      <c r="BE117" s="1038"/>
      <c r="BF117" s="1038"/>
      <c r="BG117" s="1038"/>
      <c r="BH117" s="1038"/>
      <c r="BI117" s="1038"/>
      <c r="BJ117" s="1038"/>
      <c r="BK117" s="1038"/>
      <c r="BL117" s="1038"/>
      <c r="BM117" s="1038"/>
      <c r="BN117" s="1038"/>
      <c r="BO117" s="1038"/>
      <c r="BP117" s="1039"/>
      <c r="BQ117" s="989" t="s">
        <v>444</v>
      </c>
      <c r="BR117" s="990"/>
      <c r="BS117" s="990"/>
      <c r="BT117" s="990"/>
      <c r="BU117" s="990"/>
      <c r="BV117" s="990" t="s">
        <v>444</v>
      </c>
      <c r="BW117" s="990"/>
      <c r="BX117" s="990"/>
      <c r="BY117" s="990"/>
      <c r="BZ117" s="990"/>
      <c r="CA117" s="990" t="s">
        <v>119</v>
      </c>
      <c r="CB117" s="990"/>
      <c r="CC117" s="990"/>
      <c r="CD117" s="990"/>
      <c r="CE117" s="990"/>
      <c r="CF117" s="984" t="s">
        <v>444</v>
      </c>
      <c r="CG117" s="985"/>
      <c r="CH117" s="985"/>
      <c r="CI117" s="985"/>
      <c r="CJ117" s="985"/>
      <c r="CK117" s="1015"/>
      <c r="CL117" s="1016"/>
      <c r="CM117" s="986" t="s">
        <v>468</v>
      </c>
      <c r="CN117" s="987"/>
      <c r="CO117" s="987"/>
      <c r="CP117" s="987"/>
      <c r="CQ117" s="987"/>
      <c r="CR117" s="987"/>
      <c r="CS117" s="987"/>
      <c r="CT117" s="987"/>
      <c r="CU117" s="987"/>
      <c r="CV117" s="987"/>
      <c r="CW117" s="987"/>
      <c r="CX117" s="987"/>
      <c r="CY117" s="987"/>
      <c r="CZ117" s="987"/>
      <c r="DA117" s="987"/>
      <c r="DB117" s="987"/>
      <c r="DC117" s="987"/>
      <c r="DD117" s="987"/>
      <c r="DE117" s="987"/>
      <c r="DF117" s="988"/>
      <c r="DG117" s="1028" t="s">
        <v>119</v>
      </c>
      <c r="DH117" s="1029"/>
      <c r="DI117" s="1029"/>
      <c r="DJ117" s="1029"/>
      <c r="DK117" s="1030"/>
      <c r="DL117" s="1031" t="s">
        <v>444</v>
      </c>
      <c r="DM117" s="1029"/>
      <c r="DN117" s="1029"/>
      <c r="DO117" s="1029"/>
      <c r="DP117" s="1030"/>
      <c r="DQ117" s="1031" t="s">
        <v>444</v>
      </c>
      <c r="DR117" s="1029"/>
      <c r="DS117" s="1029"/>
      <c r="DT117" s="1029"/>
      <c r="DU117" s="1030"/>
      <c r="DV117" s="1032" t="s">
        <v>412</v>
      </c>
      <c r="DW117" s="1033"/>
      <c r="DX117" s="1033"/>
      <c r="DY117" s="1033"/>
      <c r="DZ117" s="1034"/>
    </row>
    <row r="118" spans="1:130" s="226" customFormat="1" ht="26.25" customHeight="1" x14ac:dyDescent="0.15">
      <c r="A118" s="974" t="s">
        <v>439</v>
      </c>
      <c r="B118" s="955"/>
      <c r="C118" s="955"/>
      <c r="D118" s="955"/>
      <c r="E118" s="955"/>
      <c r="F118" s="955"/>
      <c r="G118" s="955"/>
      <c r="H118" s="955"/>
      <c r="I118" s="955"/>
      <c r="J118" s="955"/>
      <c r="K118" s="955"/>
      <c r="L118" s="955"/>
      <c r="M118" s="955"/>
      <c r="N118" s="955"/>
      <c r="O118" s="955"/>
      <c r="P118" s="955"/>
      <c r="Q118" s="955"/>
      <c r="R118" s="955"/>
      <c r="S118" s="955"/>
      <c r="T118" s="955"/>
      <c r="U118" s="955"/>
      <c r="V118" s="955"/>
      <c r="W118" s="955"/>
      <c r="X118" s="955"/>
      <c r="Y118" s="955"/>
      <c r="Z118" s="956"/>
      <c r="AA118" s="954" t="s">
        <v>437</v>
      </c>
      <c r="AB118" s="955"/>
      <c r="AC118" s="955"/>
      <c r="AD118" s="955"/>
      <c r="AE118" s="956"/>
      <c r="AF118" s="954" t="s">
        <v>304</v>
      </c>
      <c r="AG118" s="955"/>
      <c r="AH118" s="955"/>
      <c r="AI118" s="955"/>
      <c r="AJ118" s="956"/>
      <c r="AK118" s="954" t="s">
        <v>303</v>
      </c>
      <c r="AL118" s="955"/>
      <c r="AM118" s="955"/>
      <c r="AN118" s="955"/>
      <c r="AO118" s="956"/>
      <c r="AP118" s="1041" t="s">
        <v>438</v>
      </c>
      <c r="AQ118" s="1042"/>
      <c r="AR118" s="1042"/>
      <c r="AS118" s="1042"/>
      <c r="AT118" s="1043"/>
      <c r="AU118" s="970"/>
      <c r="AV118" s="971"/>
      <c r="AW118" s="971"/>
      <c r="AX118" s="971"/>
      <c r="AY118" s="971"/>
      <c r="AZ118" s="1044" t="s">
        <v>469</v>
      </c>
      <c r="BA118" s="1035"/>
      <c r="BB118" s="1035"/>
      <c r="BC118" s="1035"/>
      <c r="BD118" s="1035"/>
      <c r="BE118" s="1035"/>
      <c r="BF118" s="1035"/>
      <c r="BG118" s="1035"/>
      <c r="BH118" s="1035"/>
      <c r="BI118" s="1035"/>
      <c r="BJ118" s="1035"/>
      <c r="BK118" s="1035"/>
      <c r="BL118" s="1035"/>
      <c r="BM118" s="1035"/>
      <c r="BN118" s="1035"/>
      <c r="BO118" s="1035"/>
      <c r="BP118" s="1036"/>
      <c r="BQ118" s="1067" t="s">
        <v>412</v>
      </c>
      <c r="BR118" s="1068"/>
      <c r="BS118" s="1068"/>
      <c r="BT118" s="1068"/>
      <c r="BU118" s="1068"/>
      <c r="BV118" s="1068" t="s">
        <v>444</v>
      </c>
      <c r="BW118" s="1068"/>
      <c r="BX118" s="1068"/>
      <c r="BY118" s="1068"/>
      <c r="BZ118" s="1068"/>
      <c r="CA118" s="1068" t="s">
        <v>409</v>
      </c>
      <c r="CB118" s="1068"/>
      <c r="CC118" s="1068"/>
      <c r="CD118" s="1068"/>
      <c r="CE118" s="1068"/>
      <c r="CF118" s="984" t="s">
        <v>409</v>
      </c>
      <c r="CG118" s="985"/>
      <c r="CH118" s="985"/>
      <c r="CI118" s="985"/>
      <c r="CJ118" s="985"/>
      <c r="CK118" s="1015"/>
      <c r="CL118" s="1016"/>
      <c r="CM118" s="986" t="s">
        <v>470</v>
      </c>
      <c r="CN118" s="987"/>
      <c r="CO118" s="987"/>
      <c r="CP118" s="987"/>
      <c r="CQ118" s="987"/>
      <c r="CR118" s="987"/>
      <c r="CS118" s="987"/>
      <c r="CT118" s="987"/>
      <c r="CU118" s="987"/>
      <c r="CV118" s="987"/>
      <c r="CW118" s="987"/>
      <c r="CX118" s="987"/>
      <c r="CY118" s="987"/>
      <c r="CZ118" s="987"/>
      <c r="DA118" s="987"/>
      <c r="DB118" s="987"/>
      <c r="DC118" s="987"/>
      <c r="DD118" s="987"/>
      <c r="DE118" s="987"/>
      <c r="DF118" s="988"/>
      <c r="DG118" s="1028" t="s">
        <v>409</v>
      </c>
      <c r="DH118" s="1029"/>
      <c r="DI118" s="1029"/>
      <c r="DJ118" s="1029"/>
      <c r="DK118" s="1030"/>
      <c r="DL118" s="1031" t="s">
        <v>444</v>
      </c>
      <c r="DM118" s="1029"/>
      <c r="DN118" s="1029"/>
      <c r="DO118" s="1029"/>
      <c r="DP118" s="1030"/>
      <c r="DQ118" s="1031" t="s">
        <v>444</v>
      </c>
      <c r="DR118" s="1029"/>
      <c r="DS118" s="1029"/>
      <c r="DT118" s="1029"/>
      <c r="DU118" s="1030"/>
      <c r="DV118" s="1032" t="s">
        <v>412</v>
      </c>
      <c r="DW118" s="1033"/>
      <c r="DX118" s="1033"/>
      <c r="DY118" s="1033"/>
      <c r="DZ118" s="1034"/>
    </row>
    <row r="119" spans="1:130" s="226" customFormat="1" ht="26.25" customHeight="1" x14ac:dyDescent="0.15">
      <c r="A119" s="1128" t="s">
        <v>442</v>
      </c>
      <c r="B119" s="1014"/>
      <c r="C119" s="993" t="s">
        <v>443</v>
      </c>
      <c r="D119" s="994"/>
      <c r="E119" s="994"/>
      <c r="F119" s="994"/>
      <c r="G119" s="994"/>
      <c r="H119" s="994"/>
      <c r="I119" s="994"/>
      <c r="J119" s="994"/>
      <c r="K119" s="994"/>
      <c r="L119" s="994"/>
      <c r="M119" s="994"/>
      <c r="N119" s="994"/>
      <c r="O119" s="994"/>
      <c r="P119" s="994"/>
      <c r="Q119" s="994"/>
      <c r="R119" s="994"/>
      <c r="S119" s="994"/>
      <c r="T119" s="994"/>
      <c r="U119" s="994"/>
      <c r="V119" s="994"/>
      <c r="W119" s="994"/>
      <c r="X119" s="994"/>
      <c r="Y119" s="994"/>
      <c r="Z119" s="995"/>
      <c r="AA119" s="961" t="s">
        <v>409</v>
      </c>
      <c r="AB119" s="962"/>
      <c r="AC119" s="962"/>
      <c r="AD119" s="962"/>
      <c r="AE119" s="963"/>
      <c r="AF119" s="964" t="s">
        <v>412</v>
      </c>
      <c r="AG119" s="962"/>
      <c r="AH119" s="962"/>
      <c r="AI119" s="962"/>
      <c r="AJ119" s="963"/>
      <c r="AK119" s="964" t="s">
        <v>444</v>
      </c>
      <c r="AL119" s="962"/>
      <c r="AM119" s="962"/>
      <c r="AN119" s="962"/>
      <c r="AO119" s="963"/>
      <c r="AP119" s="965" t="s">
        <v>444</v>
      </c>
      <c r="AQ119" s="966"/>
      <c r="AR119" s="966"/>
      <c r="AS119" s="966"/>
      <c r="AT119" s="967"/>
      <c r="AU119" s="972"/>
      <c r="AV119" s="973"/>
      <c r="AW119" s="973"/>
      <c r="AX119" s="973"/>
      <c r="AY119" s="973"/>
      <c r="AZ119" s="257" t="s">
        <v>183</v>
      </c>
      <c r="BA119" s="257"/>
      <c r="BB119" s="257"/>
      <c r="BC119" s="257"/>
      <c r="BD119" s="257"/>
      <c r="BE119" s="257"/>
      <c r="BF119" s="257"/>
      <c r="BG119" s="257"/>
      <c r="BH119" s="257"/>
      <c r="BI119" s="257"/>
      <c r="BJ119" s="257"/>
      <c r="BK119" s="257"/>
      <c r="BL119" s="257"/>
      <c r="BM119" s="257"/>
      <c r="BN119" s="257"/>
      <c r="BO119" s="1045" t="s">
        <v>471</v>
      </c>
      <c r="BP119" s="1076"/>
      <c r="BQ119" s="1067">
        <v>25354854</v>
      </c>
      <c r="BR119" s="1068"/>
      <c r="BS119" s="1068"/>
      <c r="BT119" s="1068"/>
      <c r="BU119" s="1068"/>
      <c r="BV119" s="1068">
        <v>24739866</v>
      </c>
      <c r="BW119" s="1068"/>
      <c r="BX119" s="1068"/>
      <c r="BY119" s="1068"/>
      <c r="BZ119" s="1068"/>
      <c r="CA119" s="1068">
        <v>23237963</v>
      </c>
      <c r="CB119" s="1068"/>
      <c r="CC119" s="1068"/>
      <c r="CD119" s="1068"/>
      <c r="CE119" s="1068"/>
      <c r="CF119" s="1069"/>
      <c r="CG119" s="1070"/>
      <c r="CH119" s="1070"/>
      <c r="CI119" s="1070"/>
      <c r="CJ119" s="1071"/>
      <c r="CK119" s="1017"/>
      <c r="CL119" s="1018"/>
      <c r="CM119" s="1072" t="s">
        <v>472</v>
      </c>
      <c r="CN119" s="1073"/>
      <c r="CO119" s="1073"/>
      <c r="CP119" s="1073"/>
      <c r="CQ119" s="1073"/>
      <c r="CR119" s="1073"/>
      <c r="CS119" s="1073"/>
      <c r="CT119" s="1073"/>
      <c r="CU119" s="1073"/>
      <c r="CV119" s="1073"/>
      <c r="CW119" s="1073"/>
      <c r="CX119" s="1073"/>
      <c r="CY119" s="1073"/>
      <c r="CZ119" s="1073"/>
      <c r="DA119" s="1073"/>
      <c r="DB119" s="1073"/>
      <c r="DC119" s="1073"/>
      <c r="DD119" s="1073"/>
      <c r="DE119" s="1073"/>
      <c r="DF119" s="1074"/>
      <c r="DG119" s="1075" t="s">
        <v>412</v>
      </c>
      <c r="DH119" s="1054"/>
      <c r="DI119" s="1054"/>
      <c r="DJ119" s="1054"/>
      <c r="DK119" s="1055"/>
      <c r="DL119" s="1053" t="s">
        <v>412</v>
      </c>
      <c r="DM119" s="1054"/>
      <c r="DN119" s="1054"/>
      <c r="DO119" s="1054"/>
      <c r="DP119" s="1055"/>
      <c r="DQ119" s="1053" t="s">
        <v>409</v>
      </c>
      <c r="DR119" s="1054"/>
      <c r="DS119" s="1054"/>
      <c r="DT119" s="1054"/>
      <c r="DU119" s="1055"/>
      <c r="DV119" s="1056" t="s">
        <v>444</v>
      </c>
      <c r="DW119" s="1057"/>
      <c r="DX119" s="1057"/>
      <c r="DY119" s="1057"/>
      <c r="DZ119" s="1058"/>
    </row>
    <row r="120" spans="1:130" s="226" customFormat="1" ht="26.25" customHeight="1" x14ac:dyDescent="0.15">
      <c r="A120" s="1129"/>
      <c r="B120" s="1016"/>
      <c r="C120" s="986" t="s">
        <v>447</v>
      </c>
      <c r="D120" s="987"/>
      <c r="E120" s="987"/>
      <c r="F120" s="987"/>
      <c r="G120" s="987"/>
      <c r="H120" s="987"/>
      <c r="I120" s="987"/>
      <c r="J120" s="987"/>
      <c r="K120" s="987"/>
      <c r="L120" s="987"/>
      <c r="M120" s="987"/>
      <c r="N120" s="987"/>
      <c r="O120" s="987"/>
      <c r="P120" s="987"/>
      <c r="Q120" s="987"/>
      <c r="R120" s="987"/>
      <c r="S120" s="987"/>
      <c r="T120" s="987"/>
      <c r="U120" s="987"/>
      <c r="V120" s="987"/>
      <c r="W120" s="987"/>
      <c r="X120" s="987"/>
      <c r="Y120" s="987"/>
      <c r="Z120" s="988"/>
      <c r="AA120" s="1028" t="s">
        <v>412</v>
      </c>
      <c r="AB120" s="1029"/>
      <c r="AC120" s="1029"/>
      <c r="AD120" s="1029"/>
      <c r="AE120" s="1030"/>
      <c r="AF120" s="1031" t="s">
        <v>412</v>
      </c>
      <c r="AG120" s="1029"/>
      <c r="AH120" s="1029"/>
      <c r="AI120" s="1029"/>
      <c r="AJ120" s="1030"/>
      <c r="AK120" s="1031" t="s">
        <v>444</v>
      </c>
      <c r="AL120" s="1029"/>
      <c r="AM120" s="1029"/>
      <c r="AN120" s="1029"/>
      <c r="AO120" s="1030"/>
      <c r="AP120" s="1032" t="s">
        <v>444</v>
      </c>
      <c r="AQ120" s="1033"/>
      <c r="AR120" s="1033"/>
      <c r="AS120" s="1033"/>
      <c r="AT120" s="1034"/>
      <c r="AU120" s="1059" t="s">
        <v>473</v>
      </c>
      <c r="AV120" s="1060"/>
      <c r="AW120" s="1060"/>
      <c r="AX120" s="1060"/>
      <c r="AY120" s="1061"/>
      <c r="AZ120" s="1010" t="s">
        <v>474</v>
      </c>
      <c r="BA120" s="959"/>
      <c r="BB120" s="959"/>
      <c r="BC120" s="959"/>
      <c r="BD120" s="959"/>
      <c r="BE120" s="959"/>
      <c r="BF120" s="959"/>
      <c r="BG120" s="959"/>
      <c r="BH120" s="959"/>
      <c r="BI120" s="959"/>
      <c r="BJ120" s="959"/>
      <c r="BK120" s="959"/>
      <c r="BL120" s="959"/>
      <c r="BM120" s="959"/>
      <c r="BN120" s="959"/>
      <c r="BO120" s="959"/>
      <c r="BP120" s="960"/>
      <c r="BQ120" s="996">
        <v>7783457</v>
      </c>
      <c r="BR120" s="997"/>
      <c r="BS120" s="997"/>
      <c r="BT120" s="997"/>
      <c r="BU120" s="997"/>
      <c r="BV120" s="997">
        <v>8384715</v>
      </c>
      <c r="BW120" s="997"/>
      <c r="BX120" s="997"/>
      <c r="BY120" s="997"/>
      <c r="BZ120" s="997"/>
      <c r="CA120" s="997">
        <v>9508142</v>
      </c>
      <c r="CB120" s="997"/>
      <c r="CC120" s="997"/>
      <c r="CD120" s="997"/>
      <c r="CE120" s="997"/>
      <c r="CF120" s="1011">
        <v>137.1</v>
      </c>
      <c r="CG120" s="1012"/>
      <c r="CH120" s="1012"/>
      <c r="CI120" s="1012"/>
      <c r="CJ120" s="1012"/>
      <c r="CK120" s="1077" t="s">
        <v>475</v>
      </c>
      <c r="CL120" s="1078"/>
      <c r="CM120" s="1078"/>
      <c r="CN120" s="1078"/>
      <c r="CO120" s="1079"/>
      <c r="CP120" s="1085" t="s">
        <v>476</v>
      </c>
      <c r="CQ120" s="1086"/>
      <c r="CR120" s="1086"/>
      <c r="CS120" s="1086"/>
      <c r="CT120" s="1086"/>
      <c r="CU120" s="1086"/>
      <c r="CV120" s="1086"/>
      <c r="CW120" s="1086"/>
      <c r="CX120" s="1086"/>
      <c r="CY120" s="1086"/>
      <c r="CZ120" s="1086"/>
      <c r="DA120" s="1086"/>
      <c r="DB120" s="1086"/>
      <c r="DC120" s="1086"/>
      <c r="DD120" s="1086"/>
      <c r="DE120" s="1086"/>
      <c r="DF120" s="1087"/>
      <c r="DG120" s="996">
        <v>2347891</v>
      </c>
      <c r="DH120" s="997"/>
      <c r="DI120" s="997"/>
      <c r="DJ120" s="997"/>
      <c r="DK120" s="997"/>
      <c r="DL120" s="997">
        <v>2263420</v>
      </c>
      <c r="DM120" s="997"/>
      <c r="DN120" s="997"/>
      <c r="DO120" s="997"/>
      <c r="DP120" s="997"/>
      <c r="DQ120" s="997">
        <v>2178798</v>
      </c>
      <c r="DR120" s="997"/>
      <c r="DS120" s="997"/>
      <c r="DT120" s="997"/>
      <c r="DU120" s="997"/>
      <c r="DV120" s="998">
        <v>31.4</v>
      </c>
      <c r="DW120" s="998"/>
      <c r="DX120" s="998"/>
      <c r="DY120" s="998"/>
      <c r="DZ120" s="999"/>
    </row>
    <row r="121" spans="1:130" s="226" customFormat="1" ht="26.25" customHeight="1" x14ac:dyDescent="0.15">
      <c r="A121" s="1129"/>
      <c r="B121" s="1016"/>
      <c r="C121" s="1037" t="s">
        <v>477</v>
      </c>
      <c r="D121" s="1038"/>
      <c r="E121" s="1038"/>
      <c r="F121" s="1038"/>
      <c r="G121" s="1038"/>
      <c r="H121" s="1038"/>
      <c r="I121" s="1038"/>
      <c r="J121" s="1038"/>
      <c r="K121" s="1038"/>
      <c r="L121" s="1038"/>
      <c r="M121" s="1038"/>
      <c r="N121" s="1038"/>
      <c r="O121" s="1038"/>
      <c r="P121" s="1038"/>
      <c r="Q121" s="1038"/>
      <c r="R121" s="1038"/>
      <c r="S121" s="1038"/>
      <c r="T121" s="1038"/>
      <c r="U121" s="1038"/>
      <c r="V121" s="1038"/>
      <c r="W121" s="1038"/>
      <c r="X121" s="1038"/>
      <c r="Y121" s="1038"/>
      <c r="Z121" s="1039"/>
      <c r="AA121" s="1028">
        <v>2633</v>
      </c>
      <c r="AB121" s="1029"/>
      <c r="AC121" s="1029"/>
      <c r="AD121" s="1029"/>
      <c r="AE121" s="1030"/>
      <c r="AF121" s="1031" t="s">
        <v>409</v>
      </c>
      <c r="AG121" s="1029"/>
      <c r="AH121" s="1029"/>
      <c r="AI121" s="1029"/>
      <c r="AJ121" s="1030"/>
      <c r="AK121" s="1031" t="s">
        <v>412</v>
      </c>
      <c r="AL121" s="1029"/>
      <c r="AM121" s="1029"/>
      <c r="AN121" s="1029"/>
      <c r="AO121" s="1030"/>
      <c r="AP121" s="1032" t="s">
        <v>444</v>
      </c>
      <c r="AQ121" s="1033"/>
      <c r="AR121" s="1033"/>
      <c r="AS121" s="1033"/>
      <c r="AT121" s="1034"/>
      <c r="AU121" s="1062"/>
      <c r="AV121" s="1063"/>
      <c r="AW121" s="1063"/>
      <c r="AX121" s="1063"/>
      <c r="AY121" s="1064"/>
      <c r="AZ121" s="1019" t="s">
        <v>478</v>
      </c>
      <c r="BA121" s="1020"/>
      <c r="BB121" s="1020"/>
      <c r="BC121" s="1020"/>
      <c r="BD121" s="1020"/>
      <c r="BE121" s="1020"/>
      <c r="BF121" s="1020"/>
      <c r="BG121" s="1020"/>
      <c r="BH121" s="1020"/>
      <c r="BI121" s="1020"/>
      <c r="BJ121" s="1020"/>
      <c r="BK121" s="1020"/>
      <c r="BL121" s="1020"/>
      <c r="BM121" s="1020"/>
      <c r="BN121" s="1020"/>
      <c r="BO121" s="1020"/>
      <c r="BP121" s="1021"/>
      <c r="BQ121" s="989">
        <v>713499</v>
      </c>
      <c r="BR121" s="990"/>
      <c r="BS121" s="990"/>
      <c r="BT121" s="990"/>
      <c r="BU121" s="990"/>
      <c r="BV121" s="990">
        <v>717503</v>
      </c>
      <c r="BW121" s="990"/>
      <c r="BX121" s="990"/>
      <c r="BY121" s="990"/>
      <c r="BZ121" s="990"/>
      <c r="CA121" s="990">
        <v>678864</v>
      </c>
      <c r="CB121" s="990"/>
      <c r="CC121" s="990"/>
      <c r="CD121" s="990"/>
      <c r="CE121" s="990"/>
      <c r="CF121" s="984">
        <v>9.8000000000000007</v>
      </c>
      <c r="CG121" s="985"/>
      <c r="CH121" s="985"/>
      <c r="CI121" s="985"/>
      <c r="CJ121" s="985"/>
      <c r="CK121" s="1080"/>
      <c r="CL121" s="1081"/>
      <c r="CM121" s="1081"/>
      <c r="CN121" s="1081"/>
      <c r="CO121" s="1082"/>
      <c r="CP121" s="1090" t="s">
        <v>479</v>
      </c>
      <c r="CQ121" s="1091"/>
      <c r="CR121" s="1091"/>
      <c r="CS121" s="1091"/>
      <c r="CT121" s="1091"/>
      <c r="CU121" s="1091"/>
      <c r="CV121" s="1091"/>
      <c r="CW121" s="1091"/>
      <c r="CX121" s="1091"/>
      <c r="CY121" s="1091"/>
      <c r="CZ121" s="1091"/>
      <c r="DA121" s="1091"/>
      <c r="DB121" s="1091"/>
      <c r="DC121" s="1091"/>
      <c r="DD121" s="1091"/>
      <c r="DE121" s="1091"/>
      <c r="DF121" s="1092"/>
      <c r="DG121" s="989">
        <v>315120</v>
      </c>
      <c r="DH121" s="990"/>
      <c r="DI121" s="990"/>
      <c r="DJ121" s="990"/>
      <c r="DK121" s="990"/>
      <c r="DL121" s="990">
        <v>292900</v>
      </c>
      <c r="DM121" s="990"/>
      <c r="DN121" s="990"/>
      <c r="DO121" s="990"/>
      <c r="DP121" s="990"/>
      <c r="DQ121" s="990">
        <v>270221</v>
      </c>
      <c r="DR121" s="990"/>
      <c r="DS121" s="990"/>
      <c r="DT121" s="990"/>
      <c r="DU121" s="990"/>
      <c r="DV121" s="991">
        <v>3.9</v>
      </c>
      <c r="DW121" s="991"/>
      <c r="DX121" s="991"/>
      <c r="DY121" s="991"/>
      <c r="DZ121" s="992"/>
    </row>
    <row r="122" spans="1:130" s="226" customFormat="1" ht="26.25" customHeight="1" x14ac:dyDescent="0.15">
      <c r="A122" s="1129"/>
      <c r="B122" s="1016"/>
      <c r="C122" s="986" t="s">
        <v>459</v>
      </c>
      <c r="D122" s="987"/>
      <c r="E122" s="987"/>
      <c r="F122" s="987"/>
      <c r="G122" s="987"/>
      <c r="H122" s="987"/>
      <c r="I122" s="987"/>
      <c r="J122" s="987"/>
      <c r="K122" s="987"/>
      <c r="L122" s="987"/>
      <c r="M122" s="987"/>
      <c r="N122" s="987"/>
      <c r="O122" s="987"/>
      <c r="P122" s="987"/>
      <c r="Q122" s="987"/>
      <c r="R122" s="987"/>
      <c r="S122" s="987"/>
      <c r="T122" s="987"/>
      <c r="U122" s="987"/>
      <c r="V122" s="987"/>
      <c r="W122" s="987"/>
      <c r="X122" s="987"/>
      <c r="Y122" s="987"/>
      <c r="Z122" s="988"/>
      <c r="AA122" s="1028" t="s">
        <v>444</v>
      </c>
      <c r="AB122" s="1029"/>
      <c r="AC122" s="1029"/>
      <c r="AD122" s="1029"/>
      <c r="AE122" s="1030"/>
      <c r="AF122" s="1031" t="s">
        <v>444</v>
      </c>
      <c r="AG122" s="1029"/>
      <c r="AH122" s="1029"/>
      <c r="AI122" s="1029"/>
      <c r="AJ122" s="1030"/>
      <c r="AK122" s="1031" t="s">
        <v>412</v>
      </c>
      <c r="AL122" s="1029"/>
      <c r="AM122" s="1029"/>
      <c r="AN122" s="1029"/>
      <c r="AO122" s="1030"/>
      <c r="AP122" s="1032" t="s">
        <v>412</v>
      </c>
      <c r="AQ122" s="1033"/>
      <c r="AR122" s="1033"/>
      <c r="AS122" s="1033"/>
      <c r="AT122" s="1034"/>
      <c r="AU122" s="1062"/>
      <c r="AV122" s="1063"/>
      <c r="AW122" s="1063"/>
      <c r="AX122" s="1063"/>
      <c r="AY122" s="1064"/>
      <c r="AZ122" s="1044" t="s">
        <v>480</v>
      </c>
      <c r="BA122" s="1035"/>
      <c r="BB122" s="1035"/>
      <c r="BC122" s="1035"/>
      <c r="BD122" s="1035"/>
      <c r="BE122" s="1035"/>
      <c r="BF122" s="1035"/>
      <c r="BG122" s="1035"/>
      <c r="BH122" s="1035"/>
      <c r="BI122" s="1035"/>
      <c r="BJ122" s="1035"/>
      <c r="BK122" s="1035"/>
      <c r="BL122" s="1035"/>
      <c r="BM122" s="1035"/>
      <c r="BN122" s="1035"/>
      <c r="BO122" s="1035"/>
      <c r="BP122" s="1036"/>
      <c r="BQ122" s="1067">
        <v>17024634</v>
      </c>
      <c r="BR122" s="1068"/>
      <c r="BS122" s="1068"/>
      <c r="BT122" s="1068"/>
      <c r="BU122" s="1068"/>
      <c r="BV122" s="1068">
        <v>16923581</v>
      </c>
      <c r="BW122" s="1068"/>
      <c r="BX122" s="1068"/>
      <c r="BY122" s="1068"/>
      <c r="BZ122" s="1068"/>
      <c r="CA122" s="1068">
        <v>16232014</v>
      </c>
      <c r="CB122" s="1068"/>
      <c r="CC122" s="1068"/>
      <c r="CD122" s="1068"/>
      <c r="CE122" s="1068"/>
      <c r="CF122" s="1088">
        <v>234</v>
      </c>
      <c r="CG122" s="1089"/>
      <c r="CH122" s="1089"/>
      <c r="CI122" s="1089"/>
      <c r="CJ122" s="1089"/>
      <c r="CK122" s="1080"/>
      <c r="CL122" s="1081"/>
      <c r="CM122" s="1081"/>
      <c r="CN122" s="1081"/>
      <c r="CO122" s="1082"/>
      <c r="CP122" s="1090" t="s">
        <v>481</v>
      </c>
      <c r="CQ122" s="1091"/>
      <c r="CR122" s="1091"/>
      <c r="CS122" s="1091"/>
      <c r="CT122" s="1091"/>
      <c r="CU122" s="1091"/>
      <c r="CV122" s="1091"/>
      <c r="CW122" s="1091"/>
      <c r="CX122" s="1091"/>
      <c r="CY122" s="1091"/>
      <c r="CZ122" s="1091"/>
      <c r="DA122" s="1091"/>
      <c r="DB122" s="1091"/>
      <c r="DC122" s="1091"/>
      <c r="DD122" s="1091"/>
      <c r="DE122" s="1091"/>
      <c r="DF122" s="1092"/>
      <c r="DG122" s="989">
        <v>222868</v>
      </c>
      <c r="DH122" s="990"/>
      <c r="DI122" s="990"/>
      <c r="DJ122" s="990"/>
      <c r="DK122" s="990"/>
      <c r="DL122" s="990">
        <v>235244</v>
      </c>
      <c r="DM122" s="990"/>
      <c r="DN122" s="990"/>
      <c r="DO122" s="990"/>
      <c r="DP122" s="990"/>
      <c r="DQ122" s="990">
        <v>199716</v>
      </c>
      <c r="DR122" s="990"/>
      <c r="DS122" s="990"/>
      <c r="DT122" s="990"/>
      <c r="DU122" s="990"/>
      <c r="DV122" s="991">
        <v>2.9</v>
      </c>
      <c r="DW122" s="991"/>
      <c r="DX122" s="991"/>
      <c r="DY122" s="991"/>
      <c r="DZ122" s="992"/>
    </row>
    <row r="123" spans="1:130" s="226" customFormat="1" ht="26.25" customHeight="1" x14ac:dyDescent="0.15">
      <c r="A123" s="1129"/>
      <c r="B123" s="1016"/>
      <c r="C123" s="986" t="s">
        <v>465</v>
      </c>
      <c r="D123" s="987"/>
      <c r="E123" s="987"/>
      <c r="F123" s="987"/>
      <c r="G123" s="987"/>
      <c r="H123" s="987"/>
      <c r="I123" s="987"/>
      <c r="J123" s="987"/>
      <c r="K123" s="987"/>
      <c r="L123" s="987"/>
      <c r="M123" s="987"/>
      <c r="N123" s="987"/>
      <c r="O123" s="987"/>
      <c r="P123" s="987"/>
      <c r="Q123" s="987"/>
      <c r="R123" s="987"/>
      <c r="S123" s="987"/>
      <c r="T123" s="987"/>
      <c r="U123" s="987"/>
      <c r="V123" s="987"/>
      <c r="W123" s="987"/>
      <c r="X123" s="987"/>
      <c r="Y123" s="987"/>
      <c r="Z123" s="988"/>
      <c r="AA123" s="1028" t="s">
        <v>444</v>
      </c>
      <c r="AB123" s="1029"/>
      <c r="AC123" s="1029"/>
      <c r="AD123" s="1029"/>
      <c r="AE123" s="1030"/>
      <c r="AF123" s="1031" t="s">
        <v>444</v>
      </c>
      <c r="AG123" s="1029"/>
      <c r="AH123" s="1029"/>
      <c r="AI123" s="1029"/>
      <c r="AJ123" s="1030"/>
      <c r="AK123" s="1031" t="s">
        <v>444</v>
      </c>
      <c r="AL123" s="1029"/>
      <c r="AM123" s="1029"/>
      <c r="AN123" s="1029"/>
      <c r="AO123" s="1030"/>
      <c r="AP123" s="1032" t="s">
        <v>444</v>
      </c>
      <c r="AQ123" s="1033"/>
      <c r="AR123" s="1033"/>
      <c r="AS123" s="1033"/>
      <c r="AT123" s="1034"/>
      <c r="AU123" s="1065"/>
      <c r="AV123" s="1066"/>
      <c r="AW123" s="1066"/>
      <c r="AX123" s="1066"/>
      <c r="AY123" s="1066"/>
      <c r="AZ123" s="257" t="s">
        <v>183</v>
      </c>
      <c r="BA123" s="257"/>
      <c r="BB123" s="257"/>
      <c r="BC123" s="257"/>
      <c r="BD123" s="257"/>
      <c r="BE123" s="257"/>
      <c r="BF123" s="257"/>
      <c r="BG123" s="257"/>
      <c r="BH123" s="257"/>
      <c r="BI123" s="257"/>
      <c r="BJ123" s="257"/>
      <c r="BK123" s="257"/>
      <c r="BL123" s="257"/>
      <c r="BM123" s="257"/>
      <c r="BN123" s="257"/>
      <c r="BO123" s="1045" t="s">
        <v>482</v>
      </c>
      <c r="BP123" s="1076"/>
      <c r="BQ123" s="1135">
        <v>25521590</v>
      </c>
      <c r="BR123" s="1136"/>
      <c r="BS123" s="1136"/>
      <c r="BT123" s="1136"/>
      <c r="BU123" s="1136"/>
      <c r="BV123" s="1136">
        <v>26025799</v>
      </c>
      <c r="BW123" s="1136"/>
      <c r="BX123" s="1136"/>
      <c r="BY123" s="1136"/>
      <c r="BZ123" s="1136"/>
      <c r="CA123" s="1136">
        <v>26419020</v>
      </c>
      <c r="CB123" s="1136"/>
      <c r="CC123" s="1136"/>
      <c r="CD123" s="1136"/>
      <c r="CE123" s="1136"/>
      <c r="CF123" s="1069"/>
      <c r="CG123" s="1070"/>
      <c r="CH123" s="1070"/>
      <c r="CI123" s="1070"/>
      <c r="CJ123" s="1071"/>
      <c r="CK123" s="1080"/>
      <c r="CL123" s="1081"/>
      <c r="CM123" s="1081"/>
      <c r="CN123" s="1081"/>
      <c r="CO123" s="1082"/>
      <c r="CP123" s="1090" t="s">
        <v>483</v>
      </c>
      <c r="CQ123" s="1091"/>
      <c r="CR123" s="1091"/>
      <c r="CS123" s="1091"/>
      <c r="CT123" s="1091"/>
      <c r="CU123" s="1091"/>
      <c r="CV123" s="1091"/>
      <c r="CW123" s="1091"/>
      <c r="CX123" s="1091"/>
      <c r="CY123" s="1091"/>
      <c r="CZ123" s="1091"/>
      <c r="DA123" s="1091"/>
      <c r="DB123" s="1091"/>
      <c r="DC123" s="1091"/>
      <c r="DD123" s="1091"/>
      <c r="DE123" s="1091"/>
      <c r="DF123" s="1092"/>
      <c r="DG123" s="1028">
        <v>173502</v>
      </c>
      <c r="DH123" s="1029"/>
      <c r="DI123" s="1029"/>
      <c r="DJ123" s="1029"/>
      <c r="DK123" s="1030"/>
      <c r="DL123" s="1031">
        <v>160092</v>
      </c>
      <c r="DM123" s="1029"/>
      <c r="DN123" s="1029"/>
      <c r="DO123" s="1029"/>
      <c r="DP123" s="1030"/>
      <c r="DQ123" s="1031">
        <v>146336</v>
      </c>
      <c r="DR123" s="1029"/>
      <c r="DS123" s="1029"/>
      <c r="DT123" s="1029"/>
      <c r="DU123" s="1030"/>
      <c r="DV123" s="1032">
        <v>2.1</v>
      </c>
      <c r="DW123" s="1033"/>
      <c r="DX123" s="1033"/>
      <c r="DY123" s="1033"/>
      <c r="DZ123" s="1034"/>
    </row>
    <row r="124" spans="1:130" s="226" customFormat="1" ht="26.25" customHeight="1" thickBot="1" x14ac:dyDescent="0.2">
      <c r="A124" s="1129"/>
      <c r="B124" s="1016"/>
      <c r="C124" s="986" t="s">
        <v>468</v>
      </c>
      <c r="D124" s="987"/>
      <c r="E124" s="987"/>
      <c r="F124" s="987"/>
      <c r="G124" s="987"/>
      <c r="H124" s="987"/>
      <c r="I124" s="987"/>
      <c r="J124" s="987"/>
      <c r="K124" s="987"/>
      <c r="L124" s="987"/>
      <c r="M124" s="987"/>
      <c r="N124" s="987"/>
      <c r="O124" s="987"/>
      <c r="P124" s="987"/>
      <c r="Q124" s="987"/>
      <c r="R124" s="987"/>
      <c r="S124" s="987"/>
      <c r="T124" s="987"/>
      <c r="U124" s="987"/>
      <c r="V124" s="987"/>
      <c r="W124" s="987"/>
      <c r="X124" s="987"/>
      <c r="Y124" s="987"/>
      <c r="Z124" s="988"/>
      <c r="AA124" s="1028">
        <v>608</v>
      </c>
      <c r="AB124" s="1029"/>
      <c r="AC124" s="1029"/>
      <c r="AD124" s="1029"/>
      <c r="AE124" s="1030"/>
      <c r="AF124" s="1031">
        <v>398</v>
      </c>
      <c r="AG124" s="1029"/>
      <c r="AH124" s="1029"/>
      <c r="AI124" s="1029"/>
      <c r="AJ124" s="1030"/>
      <c r="AK124" s="1031">
        <v>243</v>
      </c>
      <c r="AL124" s="1029"/>
      <c r="AM124" s="1029"/>
      <c r="AN124" s="1029"/>
      <c r="AO124" s="1030"/>
      <c r="AP124" s="1032">
        <v>0</v>
      </c>
      <c r="AQ124" s="1033"/>
      <c r="AR124" s="1033"/>
      <c r="AS124" s="1033"/>
      <c r="AT124" s="1034"/>
      <c r="AU124" s="1131" t="s">
        <v>484</v>
      </c>
      <c r="AV124" s="1132"/>
      <c r="AW124" s="1132"/>
      <c r="AX124" s="1132"/>
      <c r="AY124" s="1132"/>
      <c r="AZ124" s="1132"/>
      <c r="BA124" s="1132"/>
      <c r="BB124" s="1132"/>
      <c r="BC124" s="1132"/>
      <c r="BD124" s="1132"/>
      <c r="BE124" s="1132"/>
      <c r="BF124" s="1132"/>
      <c r="BG124" s="1132"/>
      <c r="BH124" s="1132"/>
      <c r="BI124" s="1132"/>
      <c r="BJ124" s="1132"/>
      <c r="BK124" s="1132"/>
      <c r="BL124" s="1132"/>
      <c r="BM124" s="1132"/>
      <c r="BN124" s="1132"/>
      <c r="BO124" s="1132"/>
      <c r="BP124" s="1133"/>
      <c r="BQ124" s="1134" t="s">
        <v>444</v>
      </c>
      <c r="BR124" s="1098"/>
      <c r="BS124" s="1098"/>
      <c r="BT124" s="1098"/>
      <c r="BU124" s="1098"/>
      <c r="BV124" s="1098" t="s">
        <v>444</v>
      </c>
      <c r="BW124" s="1098"/>
      <c r="BX124" s="1098"/>
      <c r="BY124" s="1098"/>
      <c r="BZ124" s="1098"/>
      <c r="CA124" s="1098" t="s">
        <v>412</v>
      </c>
      <c r="CB124" s="1098"/>
      <c r="CC124" s="1098"/>
      <c r="CD124" s="1098"/>
      <c r="CE124" s="1098"/>
      <c r="CF124" s="1099"/>
      <c r="CG124" s="1100"/>
      <c r="CH124" s="1100"/>
      <c r="CI124" s="1100"/>
      <c r="CJ124" s="1101"/>
      <c r="CK124" s="1083"/>
      <c r="CL124" s="1083"/>
      <c r="CM124" s="1083"/>
      <c r="CN124" s="1083"/>
      <c r="CO124" s="1084"/>
      <c r="CP124" s="1090" t="s">
        <v>485</v>
      </c>
      <c r="CQ124" s="1091"/>
      <c r="CR124" s="1091"/>
      <c r="CS124" s="1091"/>
      <c r="CT124" s="1091"/>
      <c r="CU124" s="1091"/>
      <c r="CV124" s="1091"/>
      <c r="CW124" s="1091"/>
      <c r="CX124" s="1091"/>
      <c r="CY124" s="1091"/>
      <c r="CZ124" s="1091"/>
      <c r="DA124" s="1091"/>
      <c r="DB124" s="1091"/>
      <c r="DC124" s="1091"/>
      <c r="DD124" s="1091"/>
      <c r="DE124" s="1091"/>
      <c r="DF124" s="1092"/>
      <c r="DG124" s="1075">
        <v>30438</v>
      </c>
      <c r="DH124" s="1054"/>
      <c r="DI124" s="1054"/>
      <c r="DJ124" s="1054"/>
      <c r="DK124" s="1055"/>
      <c r="DL124" s="1053">
        <v>45403</v>
      </c>
      <c r="DM124" s="1054"/>
      <c r="DN124" s="1054"/>
      <c r="DO124" s="1054"/>
      <c r="DP124" s="1055"/>
      <c r="DQ124" s="1053">
        <v>50258</v>
      </c>
      <c r="DR124" s="1054"/>
      <c r="DS124" s="1054"/>
      <c r="DT124" s="1054"/>
      <c r="DU124" s="1055"/>
      <c r="DV124" s="1056">
        <v>0.7</v>
      </c>
      <c r="DW124" s="1057"/>
      <c r="DX124" s="1057"/>
      <c r="DY124" s="1057"/>
      <c r="DZ124" s="1058"/>
    </row>
    <row r="125" spans="1:130" s="226" customFormat="1" ht="26.25" customHeight="1" x14ac:dyDescent="0.15">
      <c r="A125" s="1129"/>
      <c r="B125" s="1016"/>
      <c r="C125" s="986" t="s">
        <v>470</v>
      </c>
      <c r="D125" s="987"/>
      <c r="E125" s="987"/>
      <c r="F125" s="987"/>
      <c r="G125" s="987"/>
      <c r="H125" s="987"/>
      <c r="I125" s="987"/>
      <c r="J125" s="987"/>
      <c r="K125" s="987"/>
      <c r="L125" s="987"/>
      <c r="M125" s="987"/>
      <c r="N125" s="987"/>
      <c r="O125" s="987"/>
      <c r="P125" s="987"/>
      <c r="Q125" s="987"/>
      <c r="R125" s="987"/>
      <c r="S125" s="987"/>
      <c r="T125" s="987"/>
      <c r="U125" s="987"/>
      <c r="V125" s="987"/>
      <c r="W125" s="987"/>
      <c r="X125" s="987"/>
      <c r="Y125" s="987"/>
      <c r="Z125" s="988"/>
      <c r="AA125" s="1028" t="s">
        <v>486</v>
      </c>
      <c r="AB125" s="1029"/>
      <c r="AC125" s="1029"/>
      <c r="AD125" s="1029"/>
      <c r="AE125" s="1030"/>
      <c r="AF125" s="1031" t="s">
        <v>412</v>
      </c>
      <c r="AG125" s="1029"/>
      <c r="AH125" s="1029"/>
      <c r="AI125" s="1029"/>
      <c r="AJ125" s="1030"/>
      <c r="AK125" s="1031" t="s">
        <v>418</v>
      </c>
      <c r="AL125" s="1029"/>
      <c r="AM125" s="1029"/>
      <c r="AN125" s="1029"/>
      <c r="AO125" s="1030"/>
      <c r="AP125" s="1032" t="s">
        <v>487</v>
      </c>
      <c r="AQ125" s="1033"/>
      <c r="AR125" s="1033"/>
      <c r="AS125" s="1033"/>
      <c r="AT125" s="1034"/>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1093" t="s">
        <v>488</v>
      </c>
      <c r="CL125" s="1078"/>
      <c r="CM125" s="1078"/>
      <c r="CN125" s="1078"/>
      <c r="CO125" s="1079"/>
      <c r="CP125" s="1010" t="s">
        <v>489</v>
      </c>
      <c r="CQ125" s="959"/>
      <c r="CR125" s="959"/>
      <c r="CS125" s="959"/>
      <c r="CT125" s="959"/>
      <c r="CU125" s="959"/>
      <c r="CV125" s="959"/>
      <c r="CW125" s="959"/>
      <c r="CX125" s="959"/>
      <c r="CY125" s="959"/>
      <c r="CZ125" s="959"/>
      <c r="DA125" s="959"/>
      <c r="DB125" s="959"/>
      <c r="DC125" s="959"/>
      <c r="DD125" s="959"/>
      <c r="DE125" s="959"/>
      <c r="DF125" s="960"/>
      <c r="DG125" s="996" t="s">
        <v>490</v>
      </c>
      <c r="DH125" s="997"/>
      <c r="DI125" s="997"/>
      <c r="DJ125" s="997"/>
      <c r="DK125" s="997"/>
      <c r="DL125" s="997" t="s">
        <v>491</v>
      </c>
      <c r="DM125" s="997"/>
      <c r="DN125" s="997"/>
      <c r="DO125" s="997"/>
      <c r="DP125" s="997"/>
      <c r="DQ125" s="997" t="s">
        <v>492</v>
      </c>
      <c r="DR125" s="997"/>
      <c r="DS125" s="997"/>
      <c r="DT125" s="997"/>
      <c r="DU125" s="997"/>
      <c r="DV125" s="998" t="s">
        <v>418</v>
      </c>
      <c r="DW125" s="998"/>
      <c r="DX125" s="998"/>
      <c r="DY125" s="998"/>
      <c r="DZ125" s="999"/>
    </row>
    <row r="126" spans="1:130" s="226" customFormat="1" ht="26.25" customHeight="1" thickBot="1" x14ac:dyDescent="0.2">
      <c r="A126" s="1129"/>
      <c r="B126" s="1016"/>
      <c r="C126" s="986" t="s">
        <v>472</v>
      </c>
      <c r="D126" s="987"/>
      <c r="E126" s="987"/>
      <c r="F126" s="987"/>
      <c r="G126" s="987"/>
      <c r="H126" s="987"/>
      <c r="I126" s="987"/>
      <c r="J126" s="987"/>
      <c r="K126" s="987"/>
      <c r="L126" s="987"/>
      <c r="M126" s="987"/>
      <c r="N126" s="987"/>
      <c r="O126" s="987"/>
      <c r="P126" s="987"/>
      <c r="Q126" s="987"/>
      <c r="R126" s="987"/>
      <c r="S126" s="987"/>
      <c r="T126" s="987"/>
      <c r="U126" s="987"/>
      <c r="V126" s="987"/>
      <c r="W126" s="987"/>
      <c r="X126" s="987"/>
      <c r="Y126" s="987"/>
      <c r="Z126" s="988"/>
      <c r="AA126" s="1028" t="s">
        <v>409</v>
      </c>
      <c r="AB126" s="1029"/>
      <c r="AC126" s="1029"/>
      <c r="AD126" s="1029"/>
      <c r="AE126" s="1030"/>
      <c r="AF126" s="1031" t="s">
        <v>493</v>
      </c>
      <c r="AG126" s="1029"/>
      <c r="AH126" s="1029"/>
      <c r="AI126" s="1029"/>
      <c r="AJ126" s="1030"/>
      <c r="AK126" s="1031" t="s">
        <v>490</v>
      </c>
      <c r="AL126" s="1029"/>
      <c r="AM126" s="1029"/>
      <c r="AN126" s="1029"/>
      <c r="AO126" s="1030"/>
      <c r="AP126" s="1032" t="s">
        <v>494</v>
      </c>
      <c r="AQ126" s="1033"/>
      <c r="AR126" s="1033"/>
      <c r="AS126" s="1033"/>
      <c r="AT126" s="1034"/>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1094"/>
      <c r="CL126" s="1081"/>
      <c r="CM126" s="1081"/>
      <c r="CN126" s="1081"/>
      <c r="CO126" s="1082"/>
      <c r="CP126" s="1019" t="s">
        <v>495</v>
      </c>
      <c r="CQ126" s="1020"/>
      <c r="CR126" s="1020"/>
      <c r="CS126" s="1020"/>
      <c r="CT126" s="1020"/>
      <c r="CU126" s="1020"/>
      <c r="CV126" s="1020"/>
      <c r="CW126" s="1020"/>
      <c r="CX126" s="1020"/>
      <c r="CY126" s="1020"/>
      <c r="CZ126" s="1020"/>
      <c r="DA126" s="1020"/>
      <c r="DB126" s="1020"/>
      <c r="DC126" s="1020"/>
      <c r="DD126" s="1020"/>
      <c r="DE126" s="1020"/>
      <c r="DF126" s="1021"/>
      <c r="DG126" s="989" t="s">
        <v>496</v>
      </c>
      <c r="DH126" s="990"/>
      <c r="DI126" s="990"/>
      <c r="DJ126" s="990"/>
      <c r="DK126" s="990"/>
      <c r="DL126" s="990" t="s">
        <v>418</v>
      </c>
      <c r="DM126" s="990"/>
      <c r="DN126" s="990"/>
      <c r="DO126" s="990"/>
      <c r="DP126" s="990"/>
      <c r="DQ126" s="990" t="s">
        <v>487</v>
      </c>
      <c r="DR126" s="990"/>
      <c r="DS126" s="990"/>
      <c r="DT126" s="990"/>
      <c r="DU126" s="990"/>
      <c r="DV126" s="991" t="s">
        <v>486</v>
      </c>
      <c r="DW126" s="991"/>
      <c r="DX126" s="991"/>
      <c r="DY126" s="991"/>
      <c r="DZ126" s="992"/>
    </row>
    <row r="127" spans="1:130" s="226" customFormat="1" ht="26.25" customHeight="1" x14ac:dyDescent="0.15">
      <c r="A127" s="1130"/>
      <c r="B127" s="1018"/>
      <c r="C127" s="1072" t="s">
        <v>497</v>
      </c>
      <c r="D127" s="1073"/>
      <c r="E127" s="1073"/>
      <c r="F127" s="1073"/>
      <c r="G127" s="1073"/>
      <c r="H127" s="1073"/>
      <c r="I127" s="1073"/>
      <c r="J127" s="1073"/>
      <c r="K127" s="1073"/>
      <c r="L127" s="1073"/>
      <c r="M127" s="1073"/>
      <c r="N127" s="1073"/>
      <c r="O127" s="1073"/>
      <c r="P127" s="1073"/>
      <c r="Q127" s="1073"/>
      <c r="R127" s="1073"/>
      <c r="S127" s="1073"/>
      <c r="T127" s="1073"/>
      <c r="U127" s="1073"/>
      <c r="V127" s="1073"/>
      <c r="W127" s="1073"/>
      <c r="X127" s="1073"/>
      <c r="Y127" s="1073"/>
      <c r="Z127" s="1074"/>
      <c r="AA127" s="1028">
        <v>76</v>
      </c>
      <c r="AB127" s="1029"/>
      <c r="AC127" s="1029"/>
      <c r="AD127" s="1029"/>
      <c r="AE127" s="1030"/>
      <c r="AF127" s="1031">
        <v>55</v>
      </c>
      <c r="AG127" s="1029"/>
      <c r="AH127" s="1029"/>
      <c r="AI127" s="1029"/>
      <c r="AJ127" s="1030"/>
      <c r="AK127" s="1031">
        <v>48</v>
      </c>
      <c r="AL127" s="1029"/>
      <c r="AM127" s="1029"/>
      <c r="AN127" s="1029"/>
      <c r="AO127" s="1030"/>
      <c r="AP127" s="1032">
        <v>0</v>
      </c>
      <c r="AQ127" s="1033"/>
      <c r="AR127" s="1033"/>
      <c r="AS127" s="1033"/>
      <c r="AT127" s="1034"/>
      <c r="AU127" s="262"/>
      <c r="AV127" s="262"/>
      <c r="AW127" s="262"/>
      <c r="AX127" s="1102" t="s">
        <v>498</v>
      </c>
      <c r="AY127" s="1103"/>
      <c r="AZ127" s="1103"/>
      <c r="BA127" s="1103"/>
      <c r="BB127" s="1103"/>
      <c r="BC127" s="1103"/>
      <c r="BD127" s="1103"/>
      <c r="BE127" s="1104"/>
      <c r="BF127" s="1105" t="s">
        <v>499</v>
      </c>
      <c r="BG127" s="1103"/>
      <c r="BH127" s="1103"/>
      <c r="BI127" s="1103"/>
      <c r="BJ127" s="1103"/>
      <c r="BK127" s="1103"/>
      <c r="BL127" s="1104"/>
      <c r="BM127" s="1105" t="s">
        <v>500</v>
      </c>
      <c r="BN127" s="1103"/>
      <c r="BO127" s="1103"/>
      <c r="BP127" s="1103"/>
      <c r="BQ127" s="1103"/>
      <c r="BR127" s="1103"/>
      <c r="BS127" s="1104"/>
      <c r="BT127" s="1105" t="s">
        <v>501</v>
      </c>
      <c r="BU127" s="1103"/>
      <c r="BV127" s="1103"/>
      <c r="BW127" s="1103"/>
      <c r="BX127" s="1103"/>
      <c r="BY127" s="1103"/>
      <c r="BZ127" s="1127"/>
      <c r="CA127" s="262"/>
      <c r="CB127" s="262"/>
      <c r="CC127" s="262"/>
      <c r="CD127" s="263"/>
      <c r="CE127" s="263"/>
      <c r="CF127" s="263"/>
      <c r="CG127" s="260"/>
      <c r="CH127" s="260"/>
      <c r="CI127" s="260"/>
      <c r="CJ127" s="261"/>
      <c r="CK127" s="1094"/>
      <c r="CL127" s="1081"/>
      <c r="CM127" s="1081"/>
      <c r="CN127" s="1081"/>
      <c r="CO127" s="1082"/>
      <c r="CP127" s="1019" t="s">
        <v>502</v>
      </c>
      <c r="CQ127" s="1020"/>
      <c r="CR127" s="1020"/>
      <c r="CS127" s="1020"/>
      <c r="CT127" s="1020"/>
      <c r="CU127" s="1020"/>
      <c r="CV127" s="1020"/>
      <c r="CW127" s="1020"/>
      <c r="CX127" s="1020"/>
      <c r="CY127" s="1020"/>
      <c r="CZ127" s="1020"/>
      <c r="DA127" s="1020"/>
      <c r="DB127" s="1020"/>
      <c r="DC127" s="1020"/>
      <c r="DD127" s="1020"/>
      <c r="DE127" s="1020"/>
      <c r="DF127" s="1021"/>
      <c r="DG127" s="989" t="s">
        <v>418</v>
      </c>
      <c r="DH127" s="990"/>
      <c r="DI127" s="990"/>
      <c r="DJ127" s="990"/>
      <c r="DK127" s="990"/>
      <c r="DL127" s="990" t="s">
        <v>418</v>
      </c>
      <c r="DM127" s="990"/>
      <c r="DN127" s="990"/>
      <c r="DO127" s="990"/>
      <c r="DP127" s="990"/>
      <c r="DQ127" s="990" t="s">
        <v>503</v>
      </c>
      <c r="DR127" s="990"/>
      <c r="DS127" s="990"/>
      <c r="DT127" s="990"/>
      <c r="DU127" s="990"/>
      <c r="DV127" s="991" t="s">
        <v>504</v>
      </c>
      <c r="DW127" s="991"/>
      <c r="DX127" s="991"/>
      <c r="DY127" s="991"/>
      <c r="DZ127" s="992"/>
    </row>
    <row r="128" spans="1:130" s="226" customFormat="1" ht="26.25" customHeight="1" thickBot="1" x14ac:dyDescent="0.2">
      <c r="A128" s="1113" t="s">
        <v>505</v>
      </c>
      <c r="B128" s="1114"/>
      <c r="C128" s="1114"/>
      <c r="D128" s="1114"/>
      <c r="E128" s="1114"/>
      <c r="F128" s="1114"/>
      <c r="G128" s="1114"/>
      <c r="H128" s="1114"/>
      <c r="I128" s="1114"/>
      <c r="J128" s="1114"/>
      <c r="K128" s="1114"/>
      <c r="L128" s="1114"/>
      <c r="M128" s="1114"/>
      <c r="N128" s="1114"/>
      <c r="O128" s="1114"/>
      <c r="P128" s="1114"/>
      <c r="Q128" s="1114"/>
      <c r="R128" s="1114"/>
      <c r="S128" s="1114"/>
      <c r="T128" s="1114"/>
      <c r="U128" s="1114"/>
      <c r="V128" s="1114"/>
      <c r="W128" s="1115" t="s">
        <v>506</v>
      </c>
      <c r="X128" s="1115"/>
      <c r="Y128" s="1115"/>
      <c r="Z128" s="1116"/>
      <c r="AA128" s="1117">
        <v>88952</v>
      </c>
      <c r="AB128" s="1118"/>
      <c r="AC128" s="1118"/>
      <c r="AD128" s="1118"/>
      <c r="AE128" s="1119"/>
      <c r="AF128" s="1120">
        <v>86190</v>
      </c>
      <c r="AG128" s="1118"/>
      <c r="AH128" s="1118"/>
      <c r="AI128" s="1118"/>
      <c r="AJ128" s="1119"/>
      <c r="AK128" s="1120">
        <v>70211</v>
      </c>
      <c r="AL128" s="1118"/>
      <c r="AM128" s="1118"/>
      <c r="AN128" s="1118"/>
      <c r="AO128" s="1119"/>
      <c r="AP128" s="1121"/>
      <c r="AQ128" s="1122"/>
      <c r="AR128" s="1122"/>
      <c r="AS128" s="1122"/>
      <c r="AT128" s="1123"/>
      <c r="AU128" s="262"/>
      <c r="AV128" s="262"/>
      <c r="AW128" s="262"/>
      <c r="AX128" s="958" t="s">
        <v>507</v>
      </c>
      <c r="AY128" s="959"/>
      <c r="AZ128" s="959"/>
      <c r="BA128" s="959"/>
      <c r="BB128" s="959"/>
      <c r="BC128" s="959"/>
      <c r="BD128" s="959"/>
      <c r="BE128" s="960"/>
      <c r="BF128" s="1124" t="s">
        <v>486</v>
      </c>
      <c r="BG128" s="1125"/>
      <c r="BH128" s="1125"/>
      <c r="BI128" s="1125"/>
      <c r="BJ128" s="1125"/>
      <c r="BK128" s="1125"/>
      <c r="BL128" s="1126"/>
      <c r="BM128" s="1124">
        <v>13.58</v>
      </c>
      <c r="BN128" s="1125"/>
      <c r="BO128" s="1125"/>
      <c r="BP128" s="1125"/>
      <c r="BQ128" s="1125"/>
      <c r="BR128" s="1125"/>
      <c r="BS128" s="1126"/>
      <c r="BT128" s="1124">
        <v>20</v>
      </c>
      <c r="BU128" s="1125"/>
      <c r="BV128" s="1125"/>
      <c r="BW128" s="1125"/>
      <c r="BX128" s="1125"/>
      <c r="BY128" s="1125"/>
      <c r="BZ128" s="1149"/>
      <c r="CA128" s="263"/>
      <c r="CB128" s="263"/>
      <c r="CC128" s="263"/>
      <c r="CD128" s="263"/>
      <c r="CE128" s="263"/>
      <c r="CF128" s="263"/>
      <c r="CG128" s="260"/>
      <c r="CH128" s="260"/>
      <c r="CI128" s="260"/>
      <c r="CJ128" s="261"/>
      <c r="CK128" s="1095"/>
      <c r="CL128" s="1096"/>
      <c r="CM128" s="1096"/>
      <c r="CN128" s="1096"/>
      <c r="CO128" s="1097"/>
      <c r="CP128" s="1106" t="s">
        <v>508</v>
      </c>
      <c r="CQ128" s="1107"/>
      <c r="CR128" s="1107"/>
      <c r="CS128" s="1107"/>
      <c r="CT128" s="1107"/>
      <c r="CU128" s="1107"/>
      <c r="CV128" s="1107"/>
      <c r="CW128" s="1107"/>
      <c r="CX128" s="1107"/>
      <c r="CY128" s="1107"/>
      <c r="CZ128" s="1107"/>
      <c r="DA128" s="1107"/>
      <c r="DB128" s="1107"/>
      <c r="DC128" s="1107"/>
      <c r="DD128" s="1107"/>
      <c r="DE128" s="1107"/>
      <c r="DF128" s="1108"/>
      <c r="DG128" s="1109" t="s">
        <v>418</v>
      </c>
      <c r="DH128" s="1110"/>
      <c r="DI128" s="1110"/>
      <c r="DJ128" s="1110"/>
      <c r="DK128" s="1110"/>
      <c r="DL128" s="1110" t="s">
        <v>494</v>
      </c>
      <c r="DM128" s="1110"/>
      <c r="DN128" s="1110"/>
      <c r="DO128" s="1110"/>
      <c r="DP128" s="1110"/>
      <c r="DQ128" s="1110" t="s">
        <v>487</v>
      </c>
      <c r="DR128" s="1110"/>
      <c r="DS128" s="1110"/>
      <c r="DT128" s="1110"/>
      <c r="DU128" s="1110"/>
      <c r="DV128" s="1111" t="s">
        <v>503</v>
      </c>
      <c r="DW128" s="1111"/>
      <c r="DX128" s="1111"/>
      <c r="DY128" s="1111"/>
      <c r="DZ128" s="1112"/>
    </row>
    <row r="129" spans="1:131" s="226" customFormat="1" ht="26.25" customHeight="1" x14ac:dyDescent="0.15">
      <c r="A129" s="1000" t="s">
        <v>99</v>
      </c>
      <c r="B129" s="1001"/>
      <c r="C129" s="1001"/>
      <c r="D129" s="1001"/>
      <c r="E129" s="1001"/>
      <c r="F129" s="1001"/>
      <c r="G129" s="1001"/>
      <c r="H129" s="1001"/>
      <c r="I129" s="1001"/>
      <c r="J129" s="1001"/>
      <c r="K129" s="1001"/>
      <c r="L129" s="1001"/>
      <c r="M129" s="1001"/>
      <c r="N129" s="1001"/>
      <c r="O129" s="1001"/>
      <c r="P129" s="1001"/>
      <c r="Q129" s="1001"/>
      <c r="R129" s="1001"/>
      <c r="S129" s="1001"/>
      <c r="T129" s="1001"/>
      <c r="U129" s="1001"/>
      <c r="V129" s="1001"/>
      <c r="W129" s="1143" t="s">
        <v>509</v>
      </c>
      <c r="X129" s="1144"/>
      <c r="Y129" s="1144"/>
      <c r="Z129" s="1145"/>
      <c r="AA129" s="1028">
        <v>9072745</v>
      </c>
      <c r="AB129" s="1029"/>
      <c r="AC129" s="1029"/>
      <c r="AD129" s="1029"/>
      <c r="AE129" s="1030"/>
      <c r="AF129" s="1031">
        <v>8778091</v>
      </c>
      <c r="AG129" s="1029"/>
      <c r="AH129" s="1029"/>
      <c r="AI129" s="1029"/>
      <c r="AJ129" s="1030"/>
      <c r="AK129" s="1031">
        <v>8710271</v>
      </c>
      <c r="AL129" s="1029"/>
      <c r="AM129" s="1029"/>
      <c r="AN129" s="1029"/>
      <c r="AO129" s="1030"/>
      <c r="AP129" s="1146"/>
      <c r="AQ129" s="1147"/>
      <c r="AR129" s="1147"/>
      <c r="AS129" s="1147"/>
      <c r="AT129" s="1148"/>
      <c r="AU129" s="264"/>
      <c r="AV129" s="264"/>
      <c r="AW129" s="264"/>
      <c r="AX129" s="1137" t="s">
        <v>510</v>
      </c>
      <c r="AY129" s="1020"/>
      <c r="AZ129" s="1020"/>
      <c r="BA129" s="1020"/>
      <c r="BB129" s="1020"/>
      <c r="BC129" s="1020"/>
      <c r="BD129" s="1020"/>
      <c r="BE129" s="1021"/>
      <c r="BF129" s="1138" t="s">
        <v>412</v>
      </c>
      <c r="BG129" s="1139"/>
      <c r="BH129" s="1139"/>
      <c r="BI129" s="1139"/>
      <c r="BJ129" s="1139"/>
      <c r="BK129" s="1139"/>
      <c r="BL129" s="1140"/>
      <c r="BM129" s="1138">
        <v>18.579999999999998</v>
      </c>
      <c r="BN129" s="1139"/>
      <c r="BO129" s="1139"/>
      <c r="BP129" s="1139"/>
      <c r="BQ129" s="1139"/>
      <c r="BR129" s="1139"/>
      <c r="BS129" s="1140"/>
      <c r="BT129" s="1138">
        <v>30</v>
      </c>
      <c r="BU129" s="1141"/>
      <c r="BV129" s="1141"/>
      <c r="BW129" s="1141"/>
      <c r="BX129" s="1141"/>
      <c r="BY129" s="1141"/>
      <c r="BZ129" s="1142"/>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x14ac:dyDescent="0.15">
      <c r="A130" s="1000" t="s">
        <v>511</v>
      </c>
      <c r="B130" s="1001"/>
      <c r="C130" s="1001"/>
      <c r="D130" s="1001"/>
      <c r="E130" s="1001"/>
      <c r="F130" s="1001"/>
      <c r="G130" s="1001"/>
      <c r="H130" s="1001"/>
      <c r="I130" s="1001"/>
      <c r="J130" s="1001"/>
      <c r="K130" s="1001"/>
      <c r="L130" s="1001"/>
      <c r="M130" s="1001"/>
      <c r="N130" s="1001"/>
      <c r="O130" s="1001"/>
      <c r="P130" s="1001"/>
      <c r="Q130" s="1001"/>
      <c r="R130" s="1001"/>
      <c r="S130" s="1001"/>
      <c r="T130" s="1001"/>
      <c r="U130" s="1001"/>
      <c r="V130" s="1001"/>
      <c r="W130" s="1143" t="s">
        <v>512</v>
      </c>
      <c r="X130" s="1144"/>
      <c r="Y130" s="1144"/>
      <c r="Z130" s="1145"/>
      <c r="AA130" s="1028">
        <v>1815882</v>
      </c>
      <c r="AB130" s="1029"/>
      <c r="AC130" s="1029"/>
      <c r="AD130" s="1029"/>
      <c r="AE130" s="1030"/>
      <c r="AF130" s="1031">
        <v>1777951</v>
      </c>
      <c r="AG130" s="1029"/>
      <c r="AH130" s="1029"/>
      <c r="AI130" s="1029"/>
      <c r="AJ130" s="1030"/>
      <c r="AK130" s="1031">
        <v>1774903</v>
      </c>
      <c r="AL130" s="1029"/>
      <c r="AM130" s="1029"/>
      <c r="AN130" s="1029"/>
      <c r="AO130" s="1030"/>
      <c r="AP130" s="1146"/>
      <c r="AQ130" s="1147"/>
      <c r="AR130" s="1147"/>
      <c r="AS130" s="1147"/>
      <c r="AT130" s="1148"/>
      <c r="AU130" s="264"/>
      <c r="AV130" s="264"/>
      <c r="AW130" s="264"/>
      <c r="AX130" s="1137" t="s">
        <v>513</v>
      </c>
      <c r="AY130" s="1020"/>
      <c r="AZ130" s="1020"/>
      <c r="BA130" s="1020"/>
      <c r="BB130" s="1020"/>
      <c r="BC130" s="1020"/>
      <c r="BD130" s="1020"/>
      <c r="BE130" s="1021"/>
      <c r="BF130" s="1174">
        <v>8.6</v>
      </c>
      <c r="BG130" s="1175"/>
      <c r="BH130" s="1175"/>
      <c r="BI130" s="1175"/>
      <c r="BJ130" s="1175"/>
      <c r="BK130" s="1175"/>
      <c r="BL130" s="1176"/>
      <c r="BM130" s="1174">
        <v>25</v>
      </c>
      <c r="BN130" s="1175"/>
      <c r="BO130" s="1175"/>
      <c r="BP130" s="1175"/>
      <c r="BQ130" s="1175"/>
      <c r="BR130" s="1175"/>
      <c r="BS130" s="1176"/>
      <c r="BT130" s="1174">
        <v>35</v>
      </c>
      <c r="BU130" s="1177"/>
      <c r="BV130" s="1177"/>
      <c r="BW130" s="1177"/>
      <c r="BX130" s="1177"/>
      <c r="BY130" s="1177"/>
      <c r="BZ130" s="1178"/>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x14ac:dyDescent="0.2">
      <c r="A131" s="1179"/>
      <c r="B131" s="1180"/>
      <c r="C131" s="1180"/>
      <c r="D131" s="1180"/>
      <c r="E131" s="1180"/>
      <c r="F131" s="1180"/>
      <c r="G131" s="1180"/>
      <c r="H131" s="1180"/>
      <c r="I131" s="1180"/>
      <c r="J131" s="1180"/>
      <c r="K131" s="1180"/>
      <c r="L131" s="1180"/>
      <c r="M131" s="1180"/>
      <c r="N131" s="1180"/>
      <c r="O131" s="1180"/>
      <c r="P131" s="1180"/>
      <c r="Q131" s="1180"/>
      <c r="R131" s="1180"/>
      <c r="S131" s="1180"/>
      <c r="T131" s="1180"/>
      <c r="U131" s="1180"/>
      <c r="V131" s="1180"/>
      <c r="W131" s="1181" t="s">
        <v>514</v>
      </c>
      <c r="X131" s="1182"/>
      <c r="Y131" s="1182"/>
      <c r="Z131" s="1183"/>
      <c r="AA131" s="1075">
        <v>7256863</v>
      </c>
      <c r="AB131" s="1054"/>
      <c r="AC131" s="1054"/>
      <c r="AD131" s="1054"/>
      <c r="AE131" s="1055"/>
      <c r="AF131" s="1053">
        <v>7000140</v>
      </c>
      <c r="AG131" s="1054"/>
      <c r="AH131" s="1054"/>
      <c r="AI131" s="1054"/>
      <c r="AJ131" s="1055"/>
      <c r="AK131" s="1053">
        <v>6935368</v>
      </c>
      <c r="AL131" s="1054"/>
      <c r="AM131" s="1054"/>
      <c r="AN131" s="1054"/>
      <c r="AO131" s="1055"/>
      <c r="AP131" s="1184"/>
      <c r="AQ131" s="1185"/>
      <c r="AR131" s="1185"/>
      <c r="AS131" s="1185"/>
      <c r="AT131" s="1186"/>
      <c r="AU131" s="264"/>
      <c r="AV131" s="264"/>
      <c r="AW131" s="264"/>
      <c r="AX131" s="1156" t="s">
        <v>515</v>
      </c>
      <c r="AY131" s="1107"/>
      <c r="AZ131" s="1107"/>
      <c r="BA131" s="1107"/>
      <c r="BB131" s="1107"/>
      <c r="BC131" s="1107"/>
      <c r="BD131" s="1107"/>
      <c r="BE131" s="1108"/>
      <c r="BF131" s="1157" t="s">
        <v>486</v>
      </c>
      <c r="BG131" s="1158"/>
      <c r="BH131" s="1158"/>
      <c r="BI131" s="1158"/>
      <c r="BJ131" s="1158"/>
      <c r="BK131" s="1158"/>
      <c r="BL131" s="1159"/>
      <c r="BM131" s="1157">
        <v>350</v>
      </c>
      <c r="BN131" s="1158"/>
      <c r="BO131" s="1158"/>
      <c r="BP131" s="1158"/>
      <c r="BQ131" s="1158"/>
      <c r="BR131" s="1158"/>
      <c r="BS131" s="1159"/>
      <c r="BT131" s="1160"/>
      <c r="BU131" s="1161"/>
      <c r="BV131" s="1161"/>
      <c r="BW131" s="1161"/>
      <c r="BX131" s="1161"/>
      <c r="BY131" s="1161"/>
      <c r="BZ131" s="1162"/>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x14ac:dyDescent="0.15">
      <c r="A132" s="1163" t="s">
        <v>516</v>
      </c>
      <c r="B132" s="1164"/>
      <c r="C132" s="1164"/>
      <c r="D132" s="1164"/>
      <c r="E132" s="1164"/>
      <c r="F132" s="1164"/>
      <c r="G132" s="1164"/>
      <c r="H132" s="1164"/>
      <c r="I132" s="1164"/>
      <c r="J132" s="1164"/>
      <c r="K132" s="1164"/>
      <c r="L132" s="1164"/>
      <c r="M132" s="1164"/>
      <c r="N132" s="1164"/>
      <c r="O132" s="1164"/>
      <c r="P132" s="1164"/>
      <c r="Q132" s="1164"/>
      <c r="R132" s="1164"/>
      <c r="S132" s="1164"/>
      <c r="T132" s="1164"/>
      <c r="U132" s="1164"/>
      <c r="V132" s="1167" t="s">
        <v>517</v>
      </c>
      <c r="W132" s="1167"/>
      <c r="X132" s="1167"/>
      <c r="Y132" s="1167"/>
      <c r="Z132" s="1168"/>
      <c r="AA132" s="1169">
        <v>7.9839870199999998</v>
      </c>
      <c r="AB132" s="1170"/>
      <c r="AC132" s="1170"/>
      <c r="AD132" s="1170"/>
      <c r="AE132" s="1171"/>
      <c r="AF132" s="1172">
        <v>8.2816057959999991</v>
      </c>
      <c r="AG132" s="1170"/>
      <c r="AH132" s="1170"/>
      <c r="AI132" s="1170"/>
      <c r="AJ132" s="1171"/>
      <c r="AK132" s="1172">
        <v>9.6430643620000005</v>
      </c>
      <c r="AL132" s="1170"/>
      <c r="AM132" s="1170"/>
      <c r="AN132" s="1170"/>
      <c r="AO132" s="1171"/>
      <c r="AP132" s="1069"/>
      <c r="AQ132" s="1070"/>
      <c r="AR132" s="1070"/>
      <c r="AS132" s="1070"/>
      <c r="AT132" s="1173"/>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x14ac:dyDescent="0.2">
      <c r="A133" s="1165"/>
      <c r="B133" s="1166"/>
      <c r="C133" s="1166"/>
      <c r="D133" s="1166"/>
      <c r="E133" s="1166"/>
      <c r="F133" s="1166"/>
      <c r="G133" s="1166"/>
      <c r="H133" s="1166"/>
      <c r="I133" s="1166"/>
      <c r="J133" s="1166"/>
      <c r="K133" s="1166"/>
      <c r="L133" s="1166"/>
      <c r="M133" s="1166"/>
      <c r="N133" s="1166"/>
      <c r="O133" s="1166"/>
      <c r="P133" s="1166"/>
      <c r="Q133" s="1166"/>
      <c r="R133" s="1166"/>
      <c r="S133" s="1166"/>
      <c r="T133" s="1166"/>
      <c r="U133" s="1166"/>
      <c r="V133" s="1150" t="s">
        <v>518</v>
      </c>
      <c r="W133" s="1150"/>
      <c r="X133" s="1150"/>
      <c r="Y133" s="1150"/>
      <c r="Z133" s="1151"/>
      <c r="AA133" s="1152">
        <v>8.3000000000000007</v>
      </c>
      <c r="AB133" s="1153"/>
      <c r="AC133" s="1153"/>
      <c r="AD133" s="1153"/>
      <c r="AE133" s="1154"/>
      <c r="AF133" s="1152">
        <v>8</v>
      </c>
      <c r="AG133" s="1153"/>
      <c r="AH133" s="1153"/>
      <c r="AI133" s="1153"/>
      <c r="AJ133" s="1154"/>
      <c r="AK133" s="1152">
        <v>8.6</v>
      </c>
      <c r="AL133" s="1153"/>
      <c r="AM133" s="1153"/>
      <c r="AN133" s="1153"/>
      <c r="AO133" s="1154"/>
      <c r="AP133" s="1099"/>
      <c r="AQ133" s="1100"/>
      <c r="AR133" s="1100"/>
      <c r="AS133" s="1100"/>
      <c r="AT133" s="1155"/>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x14ac:dyDescent="0.15">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x14ac:dyDescent="0.15">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x14ac:dyDescent="0.15"/>
  </sheetData>
  <sheetProtection algorithmName="SHA-512" hashValue="yTBrj95NjUlR6ZtjmxNviUYhxyZEgZ2u9W5QxyBG4uKAhNFws9MG4yex4rWO+O694p6hL6+XGzLpmdS3j6u6dg==" saltValue="Eb+i2GCvqPn3ujUDkFoQGg=="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x14ac:dyDescent="0.15"/>
  <cols>
    <col min="1" max="120" width="2.75" style="271" customWidth="1"/>
    <col min="121" max="121" width="0" style="270" hidden="1" customWidth="1"/>
    <col min="122" max="16384" width="9" style="270" hidden="1"/>
  </cols>
  <sheetData>
    <row r="1" spans="1:120" x14ac:dyDescent="0.15">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70"/>
    </row>
    <row r="17" spans="119:120" x14ac:dyDescent="0.15">
      <c r="DP17" s="270"/>
    </row>
    <row r="18" spans="119:120" x14ac:dyDescent="0.15"/>
    <row r="19" spans="119:120" x14ac:dyDescent="0.15"/>
    <row r="20" spans="119:120" x14ac:dyDescent="0.15">
      <c r="DO20" s="270"/>
      <c r="DP20" s="270"/>
    </row>
    <row r="21" spans="119:120" x14ac:dyDescent="0.15">
      <c r="DP21" s="270"/>
    </row>
    <row r="22" spans="119:120" x14ac:dyDescent="0.15"/>
    <row r="23" spans="119:120" x14ac:dyDescent="0.15">
      <c r="DO23" s="270"/>
      <c r="DP23" s="270"/>
    </row>
    <row r="24" spans="119:120" x14ac:dyDescent="0.15">
      <c r="DP24" s="270"/>
    </row>
    <row r="25" spans="119:120" x14ac:dyDescent="0.15">
      <c r="DP25" s="270"/>
    </row>
    <row r="26" spans="119:120" x14ac:dyDescent="0.15">
      <c r="DO26" s="270"/>
      <c r="DP26" s="270"/>
    </row>
    <row r="27" spans="119:120" x14ac:dyDescent="0.15"/>
    <row r="28" spans="119:120" x14ac:dyDescent="0.15">
      <c r="DO28" s="270"/>
      <c r="DP28" s="270"/>
    </row>
    <row r="29" spans="119:120" x14ac:dyDescent="0.15">
      <c r="DP29" s="270"/>
    </row>
    <row r="30" spans="119:120" x14ac:dyDescent="0.15"/>
    <row r="31" spans="119:120" x14ac:dyDescent="0.15">
      <c r="DO31" s="270"/>
      <c r="DP31" s="270"/>
    </row>
    <row r="32" spans="119:120" x14ac:dyDescent="0.15"/>
    <row r="33" spans="98:120" x14ac:dyDescent="0.15">
      <c r="DO33" s="270"/>
      <c r="DP33" s="270"/>
    </row>
    <row r="34" spans="98:120" x14ac:dyDescent="0.15">
      <c r="DM34" s="270"/>
    </row>
    <row r="35" spans="98:120" x14ac:dyDescent="0.15">
      <c r="CT35" s="270"/>
      <c r="CU35" s="270"/>
      <c r="CV35" s="270"/>
      <c r="CY35" s="270"/>
      <c r="CZ35" s="270"/>
      <c r="DA35" s="270"/>
      <c r="DD35" s="270"/>
      <c r="DE35" s="270"/>
      <c r="DF35" s="270"/>
      <c r="DI35" s="270"/>
      <c r="DJ35" s="270"/>
      <c r="DK35" s="270"/>
      <c r="DM35" s="270"/>
      <c r="DN35" s="270"/>
      <c r="DO35" s="270"/>
      <c r="DP35" s="270"/>
    </row>
    <row r="36" spans="98:120" x14ac:dyDescent="0.15"/>
    <row r="37" spans="98:120" x14ac:dyDescent="0.15">
      <c r="CW37" s="270"/>
      <c r="DB37" s="270"/>
      <c r="DG37" s="270"/>
      <c r="DL37" s="270"/>
      <c r="DP37" s="270"/>
    </row>
    <row r="38" spans="98:120" x14ac:dyDescent="0.15">
      <c r="CT38" s="270"/>
      <c r="CU38" s="270"/>
      <c r="CV38" s="270"/>
      <c r="CW38" s="270"/>
      <c r="CY38" s="270"/>
      <c r="CZ38" s="270"/>
      <c r="DA38" s="270"/>
      <c r="DB38" s="270"/>
      <c r="DD38" s="270"/>
      <c r="DE38" s="270"/>
      <c r="DF38" s="270"/>
      <c r="DG38" s="270"/>
      <c r="DI38" s="270"/>
      <c r="DJ38" s="270"/>
      <c r="DK38" s="270"/>
      <c r="DL38" s="270"/>
      <c r="DN38" s="270"/>
      <c r="DO38" s="270"/>
      <c r="DP38" s="270"/>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70"/>
      <c r="DO49" s="270"/>
      <c r="DP49" s="270"/>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70"/>
      <c r="CS63" s="270"/>
      <c r="CX63" s="270"/>
      <c r="DC63" s="270"/>
      <c r="DH63" s="270"/>
    </row>
    <row r="64" spans="22:120" x14ac:dyDescent="0.15">
      <c r="V64" s="270"/>
    </row>
    <row r="65" spans="15:120" x14ac:dyDescent="0.15">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x14ac:dyDescent="0.15">
      <c r="Q66" s="270"/>
      <c r="S66" s="270"/>
      <c r="U66" s="270"/>
      <c r="DM66" s="270"/>
    </row>
    <row r="67" spans="15:120" x14ac:dyDescent="0.15">
      <c r="O67" s="270"/>
      <c r="P67" s="270"/>
      <c r="R67" s="270"/>
      <c r="T67" s="270"/>
      <c r="Y67" s="270"/>
      <c r="CT67" s="270"/>
      <c r="CV67" s="270"/>
      <c r="CW67" s="270"/>
      <c r="CY67" s="270"/>
      <c r="DA67" s="270"/>
      <c r="DB67" s="270"/>
      <c r="DD67" s="270"/>
      <c r="DF67" s="270"/>
      <c r="DG67" s="270"/>
      <c r="DI67" s="270"/>
      <c r="DK67" s="270"/>
      <c r="DL67" s="270"/>
      <c r="DN67" s="270"/>
      <c r="DO67" s="270"/>
      <c r="DP67" s="270"/>
    </row>
    <row r="68" spans="15:120" x14ac:dyDescent="0.15"/>
    <row r="69" spans="15:120" x14ac:dyDescent="0.15"/>
    <row r="70" spans="15:120" x14ac:dyDescent="0.15"/>
    <row r="71" spans="15:120" x14ac:dyDescent="0.15"/>
    <row r="72" spans="15:120" x14ac:dyDescent="0.15">
      <c r="DP72" s="270"/>
    </row>
    <row r="73" spans="15:120" x14ac:dyDescent="0.15">
      <c r="DP73" s="270"/>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70"/>
      <c r="CX96" s="270"/>
      <c r="DC96" s="270"/>
      <c r="DH96" s="270"/>
    </row>
    <row r="97" spans="24:120" x14ac:dyDescent="0.15">
      <c r="CS97" s="270"/>
      <c r="CX97" s="270"/>
      <c r="DC97" s="270"/>
      <c r="DH97" s="270"/>
      <c r="DP97" s="271" t="s">
        <v>519</v>
      </c>
    </row>
    <row r="98" spans="24:120" hidden="1" x14ac:dyDescent="0.15">
      <c r="CS98" s="270"/>
      <c r="CX98" s="270"/>
      <c r="DC98" s="270"/>
      <c r="DH98" s="270"/>
    </row>
    <row r="99" spans="24:120" hidden="1" x14ac:dyDescent="0.15">
      <c r="CS99" s="270"/>
      <c r="CX99" s="270"/>
      <c r="DC99" s="270"/>
      <c r="DH99" s="270"/>
    </row>
    <row r="100" spans="24:120" hidden="1" x14ac:dyDescent="0.15"/>
    <row r="101" spans="24:120" ht="12" hidden="1" customHeight="1" x14ac:dyDescent="0.15">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x14ac:dyDescent="0.15">
      <c r="CU102" s="270"/>
      <c r="CZ102" s="270"/>
      <c r="DE102" s="270"/>
      <c r="DJ102" s="270"/>
      <c r="DM102" s="270"/>
    </row>
    <row r="103" spans="24:120" hidden="1" x14ac:dyDescent="0.15">
      <c r="CT103" s="270"/>
      <c r="CV103" s="270"/>
      <c r="CW103" s="270"/>
      <c r="CY103" s="270"/>
      <c r="DA103" s="270"/>
      <c r="DB103" s="270"/>
      <c r="DD103" s="270"/>
      <c r="DF103" s="270"/>
      <c r="DG103" s="270"/>
      <c r="DI103" s="270"/>
      <c r="DK103" s="270"/>
      <c r="DL103" s="270"/>
      <c r="DM103" s="270"/>
      <c r="DN103" s="270"/>
      <c r="DO103" s="270"/>
      <c r="DP103" s="270"/>
    </row>
    <row r="104" spans="24:120" hidden="1" x14ac:dyDescent="0.15">
      <c r="CV104" s="270"/>
      <c r="CW104" s="270"/>
      <c r="DA104" s="270"/>
      <c r="DB104" s="270"/>
      <c r="DF104" s="270"/>
      <c r="DG104" s="270"/>
      <c r="DK104" s="270"/>
      <c r="DL104" s="270"/>
      <c r="DN104" s="270"/>
      <c r="DO104" s="270"/>
      <c r="DP104" s="270"/>
    </row>
    <row r="105" spans="24:120" ht="12.75" hidden="1" customHeight="1" x14ac:dyDescent="0.15"/>
    <row r="106" spans="24:120" hidden="1" x14ac:dyDescent="0.15"/>
    <row r="107" spans="24:120" hidden="1" x14ac:dyDescent="0.15"/>
    <row r="108" spans="24:120" hidden="1" x14ac:dyDescent="0.15"/>
    <row r="109" spans="24:120" hidden="1" x14ac:dyDescent="0.15"/>
    <row r="110" spans="24:120" hidden="1" x14ac:dyDescent="0.15"/>
  </sheetData>
  <sheetProtection algorithmName="SHA-512" hashValue="QgfmZ22x2eGgg4KjrZWCgVOBTrif0uxpi9DbHleI1iYY71AgVdo5twOlAJx0ys+0EMdn9Z4u4BpuQbkNLkZn7A==" saltValue="vGDyFt0OcWKylmlqy2UpG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x14ac:dyDescent="0.15"/>
  <cols>
    <col min="1" max="116" width="2.625" style="271" customWidth="1"/>
    <col min="117" max="16384" width="9" style="270" hidden="1"/>
  </cols>
  <sheetData>
    <row r="1" spans="2:116"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x14ac:dyDescent="0.15"/>
    <row r="3" spans="2:116" x14ac:dyDescent="0.15"/>
    <row r="4" spans="2:116" x14ac:dyDescent="0.15">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x14ac:dyDescent="0.15">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x14ac:dyDescent="0.15"/>
    <row r="20" spans="9:116" x14ac:dyDescent="0.15"/>
    <row r="21" spans="9:116" x14ac:dyDescent="0.15">
      <c r="DL21" s="270"/>
    </row>
    <row r="22" spans="9:116" x14ac:dyDescent="0.15">
      <c r="DI22" s="270"/>
      <c r="DJ22" s="270"/>
      <c r="DK22" s="270"/>
      <c r="DL22" s="270"/>
    </row>
    <row r="23" spans="9:116" x14ac:dyDescent="0.15">
      <c r="CY23" s="270"/>
      <c r="CZ23" s="270"/>
      <c r="DA23" s="270"/>
      <c r="DB23" s="270"/>
      <c r="DC23" s="270"/>
      <c r="DD23" s="270"/>
      <c r="DE23" s="270"/>
      <c r="DF23" s="270"/>
      <c r="DG23" s="270"/>
      <c r="DH23" s="270"/>
      <c r="DI23" s="270"/>
      <c r="DJ23" s="270"/>
      <c r="DK23" s="270"/>
      <c r="DL23" s="270"/>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70"/>
      <c r="DA35" s="270"/>
      <c r="DB35" s="270"/>
      <c r="DC35" s="270"/>
      <c r="DD35" s="270"/>
      <c r="DE35" s="270"/>
      <c r="DF35" s="270"/>
      <c r="DG35" s="270"/>
      <c r="DH35" s="270"/>
      <c r="DI35" s="270"/>
      <c r="DJ35" s="270"/>
      <c r="DK35" s="270"/>
      <c r="DL35" s="270"/>
    </row>
    <row r="36" spans="15:116" x14ac:dyDescent="0.15"/>
    <row r="37" spans="15:116" x14ac:dyDescent="0.15">
      <c r="DL37" s="270"/>
    </row>
    <row r="38" spans="15:116" x14ac:dyDescent="0.15">
      <c r="DI38" s="270"/>
      <c r="DJ38" s="270"/>
      <c r="DK38" s="270"/>
      <c r="DL38" s="270"/>
    </row>
    <row r="39" spans="15:116" x14ac:dyDescent="0.15"/>
    <row r="40" spans="15:116" x14ac:dyDescent="0.15"/>
    <row r="41" spans="15:116" x14ac:dyDescent="0.15"/>
    <row r="42" spans="15:116" x14ac:dyDescent="0.15"/>
    <row r="43" spans="15:116" x14ac:dyDescent="0.15">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x14ac:dyDescent="0.15">
      <c r="DL44" s="270"/>
    </row>
    <row r="45" spans="15:116" x14ac:dyDescent="0.15"/>
    <row r="46" spans="15:116" x14ac:dyDescent="0.15">
      <c r="DA46" s="270"/>
      <c r="DB46" s="270"/>
      <c r="DC46" s="270"/>
      <c r="DD46" s="270"/>
      <c r="DE46" s="270"/>
      <c r="DF46" s="270"/>
      <c r="DG46" s="270"/>
      <c r="DH46" s="270"/>
      <c r="DI46" s="270"/>
      <c r="DJ46" s="270"/>
      <c r="DK46" s="270"/>
      <c r="DL46" s="270"/>
    </row>
    <row r="47" spans="15:116" x14ac:dyDescent="0.15"/>
    <row r="48" spans="15:116" x14ac:dyDescent="0.15"/>
    <row r="49" spans="104:116" x14ac:dyDescent="0.15"/>
    <row r="50" spans="104:116" x14ac:dyDescent="0.15">
      <c r="CZ50" s="270"/>
      <c r="DA50" s="270"/>
      <c r="DB50" s="270"/>
      <c r="DC50" s="270"/>
      <c r="DD50" s="270"/>
      <c r="DE50" s="270"/>
      <c r="DF50" s="270"/>
      <c r="DG50" s="270"/>
      <c r="DH50" s="270"/>
      <c r="DI50" s="270"/>
      <c r="DJ50" s="270"/>
      <c r="DK50" s="270"/>
      <c r="DL50" s="270"/>
    </row>
    <row r="51" spans="104:116" x14ac:dyDescent="0.15"/>
    <row r="52" spans="104:116" x14ac:dyDescent="0.15"/>
    <row r="53" spans="104:116" x14ac:dyDescent="0.15">
      <c r="DL53" s="270"/>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70"/>
      <c r="DD67" s="270"/>
      <c r="DE67" s="270"/>
      <c r="DF67" s="270"/>
      <c r="DG67" s="270"/>
      <c r="DH67" s="270"/>
      <c r="DI67" s="270"/>
      <c r="DJ67" s="270"/>
      <c r="DK67" s="270"/>
      <c r="DL67" s="270"/>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row r="103" ht="13.5" hidden="1" customHeight="1" x14ac:dyDescent="0.15"/>
  </sheetData>
  <sheetProtection algorithmName="SHA-512" hashValue="gKqRl+iahoTQMOfuKf7rZKQsd4fK+vJcRXAByPf9K2HNBVUKdPRYQtFLi6LoZRYk8UBmmQ3RK2NRhxIoXzDwSA==" saltValue="cXwRyw3HfDH13uq0SV7TU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SheetLayoutView="100" workbookViewId="0"/>
  </sheetViews>
  <sheetFormatPr defaultColWidth="0" defaultRowHeight="13.5" customHeight="1" zeroHeight="1" x14ac:dyDescent="0.15"/>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x14ac:dyDescent="0.15">
      <c r="AS1" s="273"/>
      <c r="AT1" s="273"/>
    </row>
    <row r="2" spans="1:46" x14ac:dyDescent="0.15">
      <c r="AS2" s="273"/>
      <c r="AT2" s="273"/>
    </row>
    <row r="3" spans="1:46" x14ac:dyDescent="0.15">
      <c r="AS3" s="273"/>
      <c r="AT3" s="273"/>
    </row>
    <row r="4" spans="1:46" x14ac:dyDescent="0.15">
      <c r="AS4" s="273"/>
      <c r="AT4" s="273"/>
    </row>
    <row r="5" spans="1:46" ht="17.25" x14ac:dyDescent="0.15">
      <c r="A5" s="274" t="s">
        <v>520</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x14ac:dyDescent="0.15">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521</v>
      </c>
      <c r="AL6" s="278"/>
      <c r="AM6" s="278"/>
      <c r="AN6" s="278"/>
      <c r="AO6" s="273"/>
      <c r="AP6" s="273"/>
      <c r="AQ6" s="273"/>
      <c r="AR6" s="273"/>
    </row>
    <row r="7" spans="1:46" x14ac:dyDescent="0.15">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90" t="s">
        <v>522</v>
      </c>
      <c r="AP7" s="283"/>
      <c r="AQ7" s="284" t="s">
        <v>523</v>
      </c>
      <c r="AR7" s="285"/>
    </row>
    <row r="8" spans="1:46" x14ac:dyDescent="0.15">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91"/>
      <c r="AP8" s="289" t="s">
        <v>524</v>
      </c>
      <c r="AQ8" s="290" t="s">
        <v>525</v>
      </c>
      <c r="AR8" s="291" t="s">
        <v>526</v>
      </c>
    </row>
    <row r="9" spans="1:46" x14ac:dyDescent="0.15">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192" t="s">
        <v>527</v>
      </c>
      <c r="AL9" s="1193"/>
      <c r="AM9" s="1193"/>
      <c r="AN9" s="1194"/>
      <c r="AO9" s="292">
        <v>2101567</v>
      </c>
      <c r="AP9" s="292">
        <v>119898</v>
      </c>
      <c r="AQ9" s="293">
        <v>90243</v>
      </c>
      <c r="AR9" s="294">
        <v>32.9</v>
      </c>
    </row>
    <row r="10" spans="1:46" x14ac:dyDescent="0.15">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192" t="s">
        <v>528</v>
      </c>
      <c r="AL10" s="1193"/>
      <c r="AM10" s="1193"/>
      <c r="AN10" s="1194"/>
      <c r="AO10" s="295">
        <v>183485</v>
      </c>
      <c r="AP10" s="295">
        <v>10468</v>
      </c>
      <c r="AQ10" s="296">
        <v>8421</v>
      </c>
      <c r="AR10" s="297">
        <v>24.3</v>
      </c>
    </row>
    <row r="11" spans="1:46" ht="13.5" customHeight="1" x14ac:dyDescent="0.15">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192" t="s">
        <v>529</v>
      </c>
      <c r="AL11" s="1193"/>
      <c r="AM11" s="1193"/>
      <c r="AN11" s="1194"/>
      <c r="AO11" s="295">
        <v>333676</v>
      </c>
      <c r="AP11" s="295">
        <v>19037</v>
      </c>
      <c r="AQ11" s="296">
        <v>13771</v>
      </c>
      <c r="AR11" s="297">
        <v>38.200000000000003</v>
      </c>
    </row>
    <row r="12" spans="1:46" ht="13.5" customHeight="1" x14ac:dyDescent="0.15">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192" t="s">
        <v>530</v>
      </c>
      <c r="AL12" s="1193"/>
      <c r="AM12" s="1193"/>
      <c r="AN12" s="1194"/>
      <c r="AO12" s="295">
        <v>10196</v>
      </c>
      <c r="AP12" s="295">
        <v>582</v>
      </c>
      <c r="AQ12" s="296">
        <v>2513</v>
      </c>
      <c r="AR12" s="297">
        <v>-76.8</v>
      </c>
    </row>
    <row r="13" spans="1:46" ht="13.5" customHeight="1" x14ac:dyDescent="0.15">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192" t="s">
        <v>531</v>
      </c>
      <c r="AL13" s="1193"/>
      <c r="AM13" s="1193"/>
      <c r="AN13" s="1194"/>
      <c r="AO13" s="295" t="s">
        <v>532</v>
      </c>
      <c r="AP13" s="295" t="s">
        <v>532</v>
      </c>
      <c r="AQ13" s="296" t="s">
        <v>532</v>
      </c>
      <c r="AR13" s="297" t="s">
        <v>532</v>
      </c>
    </row>
    <row r="14" spans="1:46" ht="13.5" customHeight="1" x14ac:dyDescent="0.15">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192" t="s">
        <v>533</v>
      </c>
      <c r="AL14" s="1193"/>
      <c r="AM14" s="1193"/>
      <c r="AN14" s="1194"/>
      <c r="AO14" s="295">
        <v>166947</v>
      </c>
      <c r="AP14" s="295">
        <v>9525</v>
      </c>
      <c r="AQ14" s="296">
        <v>5857</v>
      </c>
      <c r="AR14" s="297">
        <v>62.6</v>
      </c>
    </row>
    <row r="15" spans="1:46" ht="13.5" customHeight="1" x14ac:dyDescent="0.15">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192" t="s">
        <v>534</v>
      </c>
      <c r="AL15" s="1193"/>
      <c r="AM15" s="1193"/>
      <c r="AN15" s="1194"/>
      <c r="AO15" s="295">
        <v>47576</v>
      </c>
      <c r="AP15" s="295">
        <v>2714</v>
      </c>
      <c r="AQ15" s="296">
        <v>2231</v>
      </c>
      <c r="AR15" s="297">
        <v>21.6</v>
      </c>
    </row>
    <row r="16" spans="1:46" x14ac:dyDescent="0.15">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195" t="s">
        <v>535</v>
      </c>
      <c r="AL16" s="1196"/>
      <c r="AM16" s="1196"/>
      <c r="AN16" s="1197"/>
      <c r="AO16" s="295">
        <v>-195216</v>
      </c>
      <c r="AP16" s="295">
        <v>-11137</v>
      </c>
      <c r="AQ16" s="296">
        <v>-9195</v>
      </c>
      <c r="AR16" s="297">
        <v>21.1</v>
      </c>
    </row>
    <row r="17" spans="1:46" x14ac:dyDescent="0.15">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195" t="s">
        <v>183</v>
      </c>
      <c r="AL17" s="1196"/>
      <c r="AM17" s="1196"/>
      <c r="AN17" s="1197"/>
      <c r="AO17" s="295">
        <v>2648231</v>
      </c>
      <c r="AP17" s="295">
        <v>151086</v>
      </c>
      <c r="AQ17" s="296">
        <v>113840</v>
      </c>
      <c r="AR17" s="297">
        <v>32.700000000000003</v>
      </c>
    </row>
    <row r="18" spans="1:46" x14ac:dyDescent="0.15">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x14ac:dyDescent="0.15">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536</v>
      </c>
      <c r="AL19" s="273"/>
      <c r="AM19" s="273"/>
      <c r="AN19" s="273"/>
      <c r="AO19" s="273"/>
      <c r="AP19" s="273"/>
      <c r="AQ19" s="273"/>
      <c r="AR19" s="273"/>
    </row>
    <row r="20" spans="1:46" x14ac:dyDescent="0.15">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537</v>
      </c>
      <c r="AP20" s="303" t="s">
        <v>538</v>
      </c>
      <c r="AQ20" s="304" t="s">
        <v>539</v>
      </c>
      <c r="AR20" s="305"/>
    </row>
    <row r="21" spans="1:46" s="311" customFormat="1" x14ac:dyDescent="0.15">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187" t="s">
        <v>540</v>
      </c>
      <c r="AL21" s="1188"/>
      <c r="AM21" s="1188"/>
      <c r="AN21" s="1189"/>
      <c r="AO21" s="307">
        <v>13.92</v>
      </c>
      <c r="AP21" s="308">
        <v>10.62</v>
      </c>
      <c r="AQ21" s="309">
        <v>3.3</v>
      </c>
      <c r="AR21" s="278"/>
      <c r="AS21" s="310"/>
      <c r="AT21" s="306"/>
    </row>
    <row r="22" spans="1:46" s="311" customFormat="1" x14ac:dyDescent="0.15">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187" t="s">
        <v>541</v>
      </c>
      <c r="AL22" s="1188"/>
      <c r="AM22" s="1188"/>
      <c r="AN22" s="1189"/>
      <c r="AO22" s="312">
        <v>95.2</v>
      </c>
      <c r="AP22" s="313">
        <v>95.8</v>
      </c>
      <c r="AQ22" s="314">
        <v>-0.6</v>
      </c>
      <c r="AR22" s="298"/>
      <c r="AS22" s="310"/>
      <c r="AT22" s="306"/>
    </row>
    <row r="23" spans="1:46" s="311" customFormat="1" x14ac:dyDescent="0.15">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x14ac:dyDescent="0.15">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x14ac:dyDescent="0.15">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x14ac:dyDescent="0.15">
      <c r="A26" s="278" t="s">
        <v>542</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x14ac:dyDescent="0.15">
      <c r="A27" s="319" t="s">
        <v>543</v>
      </c>
      <c r="AO27" s="273"/>
      <c r="AP27" s="273"/>
      <c r="AQ27" s="273"/>
      <c r="AR27" s="273"/>
      <c r="AS27" s="273"/>
      <c r="AT27" s="273"/>
    </row>
    <row r="28" spans="1:46" ht="17.25" x14ac:dyDescent="0.15">
      <c r="A28" s="274" t="s">
        <v>544</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x14ac:dyDescent="0.15">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545</v>
      </c>
      <c r="AL29" s="278"/>
      <c r="AM29" s="278"/>
      <c r="AN29" s="278"/>
      <c r="AO29" s="273"/>
      <c r="AP29" s="273"/>
      <c r="AQ29" s="273"/>
      <c r="AR29" s="273"/>
      <c r="AS29" s="321"/>
    </row>
    <row r="30" spans="1:46" x14ac:dyDescent="0.15">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90" t="s">
        <v>522</v>
      </c>
      <c r="AP30" s="283"/>
      <c r="AQ30" s="284" t="s">
        <v>523</v>
      </c>
      <c r="AR30" s="285"/>
    </row>
    <row r="31" spans="1:46" x14ac:dyDescent="0.15">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91"/>
      <c r="AP31" s="289" t="s">
        <v>524</v>
      </c>
      <c r="AQ31" s="290" t="s">
        <v>525</v>
      </c>
      <c r="AR31" s="291" t="s">
        <v>526</v>
      </c>
    </row>
    <row r="32" spans="1:46" ht="27" customHeight="1" x14ac:dyDescent="0.15">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203" t="s">
        <v>546</v>
      </c>
      <c r="AL32" s="1204"/>
      <c r="AM32" s="1204"/>
      <c r="AN32" s="1205"/>
      <c r="AO32" s="322">
        <v>2272281</v>
      </c>
      <c r="AP32" s="322">
        <v>129637</v>
      </c>
      <c r="AQ32" s="323">
        <v>74521</v>
      </c>
      <c r="AR32" s="324">
        <v>74</v>
      </c>
    </row>
    <row r="33" spans="1:46" ht="13.5" customHeight="1" x14ac:dyDescent="0.15">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203" t="s">
        <v>547</v>
      </c>
      <c r="AL33" s="1204"/>
      <c r="AM33" s="1204"/>
      <c r="AN33" s="1205"/>
      <c r="AO33" s="322" t="s">
        <v>532</v>
      </c>
      <c r="AP33" s="322" t="s">
        <v>532</v>
      </c>
      <c r="AQ33" s="323" t="s">
        <v>532</v>
      </c>
      <c r="AR33" s="324" t="s">
        <v>532</v>
      </c>
    </row>
    <row r="34" spans="1:46" ht="27" customHeight="1" x14ac:dyDescent="0.15">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203" t="s">
        <v>548</v>
      </c>
      <c r="AL34" s="1204"/>
      <c r="AM34" s="1204"/>
      <c r="AN34" s="1205"/>
      <c r="AO34" s="322" t="s">
        <v>532</v>
      </c>
      <c r="AP34" s="322" t="s">
        <v>532</v>
      </c>
      <c r="AQ34" s="323" t="s">
        <v>532</v>
      </c>
      <c r="AR34" s="324" t="s">
        <v>532</v>
      </c>
    </row>
    <row r="35" spans="1:46" ht="27" customHeight="1" x14ac:dyDescent="0.15">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203" t="s">
        <v>549</v>
      </c>
      <c r="AL35" s="1204"/>
      <c r="AM35" s="1204"/>
      <c r="AN35" s="1205"/>
      <c r="AO35" s="322">
        <v>238612</v>
      </c>
      <c r="AP35" s="322">
        <v>13613</v>
      </c>
      <c r="AQ35" s="323">
        <v>19378</v>
      </c>
      <c r="AR35" s="324">
        <v>-29.8</v>
      </c>
    </row>
    <row r="36" spans="1:46" ht="27" customHeight="1" x14ac:dyDescent="0.15">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203" t="s">
        <v>550</v>
      </c>
      <c r="AL36" s="1204"/>
      <c r="AM36" s="1204"/>
      <c r="AN36" s="1205"/>
      <c r="AO36" s="322">
        <v>2592</v>
      </c>
      <c r="AP36" s="322">
        <v>148</v>
      </c>
      <c r="AQ36" s="323">
        <v>3039</v>
      </c>
      <c r="AR36" s="324">
        <v>-95.1</v>
      </c>
    </row>
    <row r="37" spans="1:46" ht="13.5" customHeight="1" x14ac:dyDescent="0.15">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203" t="s">
        <v>551</v>
      </c>
      <c r="AL37" s="1204"/>
      <c r="AM37" s="1204"/>
      <c r="AN37" s="1205"/>
      <c r="AO37" s="322">
        <v>291</v>
      </c>
      <c r="AP37" s="322">
        <v>17</v>
      </c>
      <c r="AQ37" s="323">
        <v>1253</v>
      </c>
      <c r="AR37" s="324">
        <v>-98.6</v>
      </c>
    </row>
    <row r="38" spans="1:46" ht="27" customHeight="1" x14ac:dyDescent="0.15">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206" t="s">
        <v>552</v>
      </c>
      <c r="AL38" s="1207"/>
      <c r="AM38" s="1207"/>
      <c r="AN38" s="1208"/>
      <c r="AO38" s="325">
        <v>120</v>
      </c>
      <c r="AP38" s="325">
        <v>7</v>
      </c>
      <c r="AQ38" s="326">
        <v>3</v>
      </c>
      <c r="AR38" s="314">
        <v>133.30000000000001</v>
      </c>
      <c r="AS38" s="321"/>
    </row>
    <row r="39" spans="1:46" x14ac:dyDescent="0.15">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206" t="s">
        <v>553</v>
      </c>
      <c r="AL39" s="1207"/>
      <c r="AM39" s="1207"/>
      <c r="AN39" s="1208"/>
      <c r="AO39" s="322">
        <v>-70211</v>
      </c>
      <c r="AP39" s="322">
        <v>-4006</v>
      </c>
      <c r="AQ39" s="323">
        <v>-3246</v>
      </c>
      <c r="AR39" s="324">
        <v>23.4</v>
      </c>
      <c r="AS39" s="321"/>
    </row>
    <row r="40" spans="1:46" ht="27" customHeight="1" x14ac:dyDescent="0.15">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203" t="s">
        <v>554</v>
      </c>
      <c r="AL40" s="1204"/>
      <c r="AM40" s="1204"/>
      <c r="AN40" s="1205"/>
      <c r="AO40" s="322">
        <v>-1774903</v>
      </c>
      <c r="AP40" s="322">
        <v>-101261</v>
      </c>
      <c r="AQ40" s="323">
        <v>-65677</v>
      </c>
      <c r="AR40" s="324">
        <v>54.2</v>
      </c>
      <c r="AS40" s="321"/>
    </row>
    <row r="41" spans="1:46" x14ac:dyDescent="0.15">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209" t="s">
        <v>298</v>
      </c>
      <c r="AL41" s="1210"/>
      <c r="AM41" s="1210"/>
      <c r="AN41" s="1211"/>
      <c r="AO41" s="322">
        <v>668782</v>
      </c>
      <c r="AP41" s="322">
        <v>38155</v>
      </c>
      <c r="AQ41" s="323">
        <v>29272</v>
      </c>
      <c r="AR41" s="324">
        <v>30.3</v>
      </c>
      <c r="AS41" s="321"/>
    </row>
    <row r="42" spans="1:46" x14ac:dyDescent="0.15">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555</v>
      </c>
      <c r="AL42" s="273"/>
      <c r="AM42" s="273"/>
      <c r="AN42" s="273"/>
      <c r="AO42" s="273"/>
      <c r="AP42" s="273"/>
      <c r="AQ42" s="298"/>
      <c r="AR42" s="298"/>
      <c r="AS42" s="321"/>
    </row>
    <row r="43" spans="1:46" x14ac:dyDescent="0.15">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x14ac:dyDescent="0.15">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x14ac:dyDescent="0.15">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x14ac:dyDescent="0.15">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x14ac:dyDescent="0.15">
      <c r="A47" s="331" t="s">
        <v>556</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x14ac:dyDescent="0.15">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557</v>
      </c>
      <c r="AL48" s="332"/>
      <c r="AM48" s="332"/>
      <c r="AN48" s="332"/>
      <c r="AO48" s="332"/>
      <c r="AP48" s="332"/>
      <c r="AQ48" s="333"/>
      <c r="AR48" s="332"/>
    </row>
    <row r="49" spans="1:44" ht="13.5" customHeight="1" x14ac:dyDescent="0.15">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98" t="s">
        <v>522</v>
      </c>
      <c r="AN49" s="1200" t="s">
        <v>558</v>
      </c>
      <c r="AO49" s="1201"/>
      <c r="AP49" s="1201"/>
      <c r="AQ49" s="1201"/>
      <c r="AR49" s="1202"/>
    </row>
    <row r="50" spans="1:44" x14ac:dyDescent="0.15">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99"/>
      <c r="AN50" s="338" t="s">
        <v>559</v>
      </c>
      <c r="AO50" s="339" t="s">
        <v>560</v>
      </c>
      <c r="AP50" s="340" t="s">
        <v>561</v>
      </c>
      <c r="AQ50" s="341" t="s">
        <v>562</v>
      </c>
      <c r="AR50" s="342" t="s">
        <v>563</v>
      </c>
    </row>
    <row r="51" spans="1:44" x14ac:dyDescent="0.15">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564</v>
      </c>
      <c r="AL51" s="335"/>
      <c r="AM51" s="343">
        <v>6838225</v>
      </c>
      <c r="AN51" s="344">
        <v>363021</v>
      </c>
      <c r="AO51" s="345">
        <v>99.8</v>
      </c>
      <c r="AP51" s="346">
        <v>118124</v>
      </c>
      <c r="AQ51" s="347">
        <v>49.2</v>
      </c>
      <c r="AR51" s="348">
        <v>50.6</v>
      </c>
    </row>
    <row r="52" spans="1:44" x14ac:dyDescent="0.15">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565</v>
      </c>
      <c r="AM52" s="351">
        <v>3961923</v>
      </c>
      <c r="AN52" s="352">
        <v>210327</v>
      </c>
      <c r="AO52" s="353">
        <v>124.7</v>
      </c>
      <c r="AP52" s="354">
        <v>54614</v>
      </c>
      <c r="AQ52" s="355">
        <v>35</v>
      </c>
      <c r="AR52" s="356">
        <v>89.7</v>
      </c>
    </row>
    <row r="53" spans="1:44" x14ac:dyDescent="0.15">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566</v>
      </c>
      <c r="AL53" s="335"/>
      <c r="AM53" s="343">
        <v>2591713</v>
      </c>
      <c r="AN53" s="344">
        <v>140785</v>
      </c>
      <c r="AO53" s="345">
        <v>-61.2</v>
      </c>
      <c r="AP53" s="346">
        <v>101693</v>
      </c>
      <c r="AQ53" s="347">
        <v>-13.9</v>
      </c>
      <c r="AR53" s="348">
        <v>-47.3</v>
      </c>
    </row>
    <row r="54" spans="1:44" x14ac:dyDescent="0.15">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565</v>
      </c>
      <c r="AM54" s="351">
        <v>1208193</v>
      </c>
      <c r="AN54" s="352">
        <v>65631</v>
      </c>
      <c r="AO54" s="353">
        <v>-68.8</v>
      </c>
      <c r="AP54" s="354">
        <v>51066</v>
      </c>
      <c r="AQ54" s="355">
        <v>-6.5</v>
      </c>
      <c r="AR54" s="356">
        <v>-62.3</v>
      </c>
    </row>
    <row r="55" spans="1:44" x14ac:dyDescent="0.15">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567</v>
      </c>
      <c r="AL55" s="335"/>
      <c r="AM55" s="343">
        <v>2529677</v>
      </c>
      <c r="AN55" s="344">
        <v>139545</v>
      </c>
      <c r="AO55" s="345">
        <v>-0.9</v>
      </c>
      <c r="AP55" s="346">
        <v>96635</v>
      </c>
      <c r="AQ55" s="347">
        <v>-5</v>
      </c>
      <c r="AR55" s="348">
        <v>4.0999999999999996</v>
      </c>
    </row>
    <row r="56" spans="1:44" x14ac:dyDescent="0.15">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565</v>
      </c>
      <c r="AM56" s="351">
        <v>1418028</v>
      </c>
      <c r="AN56" s="352">
        <v>78223</v>
      </c>
      <c r="AO56" s="353">
        <v>19.2</v>
      </c>
      <c r="AP56" s="354">
        <v>44408</v>
      </c>
      <c r="AQ56" s="355">
        <v>-13</v>
      </c>
      <c r="AR56" s="356">
        <v>32.200000000000003</v>
      </c>
    </row>
    <row r="57" spans="1:44" x14ac:dyDescent="0.15">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568</v>
      </c>
      <c r="AL57" s="335"/>
      <c r="AM57" s="343">
        <v>2317169</v>
      </c>
      <c r="AN57" s="344">
        <v>129974</v>
      </c>
      <c r="AO57" s="345">
        <v>-6.9</v>
      </c>
      <c r="AP57" s="346">
        <v>97062</v>
      </c>
      <c r="AQ57" s="347">
        <v>0.4</v>
      </c>
      <c r="AR57" s="348">
        <v>-7.3</v>
      </c>
    </row>
    <row r="58" spans="1:44" x14ac:dyDescent="0.15">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565</v>
      </c>
      <c r="AM58" s="351">
        <v>1034540</v>
      </c>
      <c r="AN58" s="352">
        <v>58029</v>
      </c>
      <c r="AO58" s="353">
        <v>-25.8</v>
      </c>
      <c r="AP58" s="354">
        <v>50112</v>
      </c>
      <c r="AQ58" s="355">
        <v>12.8</v>
      </c>
      <c r="AR58" s="356">
        <v>-38.6</v>
      </c>
    </row>
    <row r="59" spans="1:44" x14ac:dyDescent="0.15">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569</v>
      </c>
      <c r="AL59" s="335"/>
      <c r="AM59" s="343">
        <v>2296392</v>
      </c>
      <c r="AN59" s="344">
        <v>131013</v>
      </c>
      <c r="AO59" s="345">
        <v>0.8</v>
      </c>
      <c r="AP59" s="346">
        <v>106005</v>
      </c>
      <c r="AQ59" s="347">
        <v>9.1999999999999993</v>
      </c>
      <c r="AR59" s="348">
        <v>-8.4</v>
      </c>
    </row>
    <row r="60" spans="1:44" x14ac:dyDescent="0.15">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565</v>
      </c>
      <c r="AM60" s="351">
        <v>949065</v>
      </c>
      <c r="AN60" s="352">
        <v>54146</v>
      </c>
      <c r="AO60" s="353">
        <v>-6.7</v>
      </c>
      <c r="AP60" s="354">
        <v>58359</v>
      </c>
      <c r="AQ60" s="355">
        <v>16.5</v>
      </c>
      <c r="AR60" s="356">
        <v>-23.2</v>
      </c>
    </row>
    <row r="61" spans="1:44" x14ac:dyDescent="0.15">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570</v>
      </c>
      <c r="AL61" s="357"/>
      <c r="AM61" s="358">
        <v>3314635</v>
      </c>
      <c r="AN61" s="359">
        <v>180868</v>
      </c>
      <c r="AO61" s="360">
        <v>6.3</v>
      </c>
      <c r="AP61" s="361">
        <v>103904</v>
      </c>
      <c r="AQ61" s="362">
        <v>8</v>
      </c>
      <c r="AR61" s="348">
        <v>-1.7</v>
      </c>
    </row>
    <row r="62" spans="1:44" x14ac:dyDescent="0.15">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565</v>
      </c>
      <c r="AM62" s="351">
        <v>1714350</v>
      </c>
      <c r="AN62" s="352">
        <v>93271</v>
      </c>
      <c r="AO62" s="353">
        <v>8.5</v>
      </c>
      <c r="AP62" s="354">
        <v>51712</v>
      </c>
      <c r="AQ62" s="355">
        <v>9</v>
      </c>
      <c r="AR62" s="356">
        <v>-0.5</v>
      </c>
    </row>
    <row r="63" spans="1:44" x14ac:dyDescent="0.15">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x14ac:dyDescent="0.15">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x14ac:dyDescent="0.15">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x14ac:dyDescent="0.15">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x14ac:dyDescent="0.15">
      <c r="AK67" s="273"/>
      <c r="AL67" s="273"/>
      <c r="AM67" s="273"/>
      <c r="AN67" s="273"/>
      <c r="AO67" s="273"/>
      <c r="AP67" s="273"/>
      <c r="AQ67" s="273"/>
      <c r="AR67" s="273"/>
      <c r="AS67" s="273"/>
      <c r="AT67" s="273"/>
    </row>
    <row r="68" spans="1:46" ht="13.5" hidden="1" customHeight="1" x14ac:dyDescent="0.15">
      <c r="AK68" s="273"/>
      <c r="AL68" s="273"/>
      <c r="AM68" s="273"/>
      <c r="AN68" s="273"/>
      <c r="AO68" s="273"/>
      <c r="AP68" s="273"/>
      <c r="AQ68" s="273"/>
      <c r="AR68" s="273"/>
    </row>
    <row r="69" spans="1:46" ht="13.5" hidden="1" customHeight="1" x14ac:dyDescent="0.15">
      <c r="AK69" s="273"/>
      <c r="AL69" s="273"/>
      <c r="AM69" s="273"/>
      <c r="AN69" s="273"/>
      <c r="AO69" s="273"/>
      <c r="AP69" s="273"/>
      <c r="AQ69" s="273"/>
      <c r="AR69" s="273"/>
    </row>
    <row r="70" spans="1:46" hidden="1" x14ac:dyDescent="0.15">
      <c r="AK70" s="273"/>
      <c r="AL70" s="273"/>
      <c r="AM70" s="273"/>
      <c r="AN70" s="273"/>
      <c r="AO70" s="273"/>
      <c r="AP70" s="273"/>
      <c r="AQ70" s="273"/>
      <c r="AR70" s="273"/>
    </row>
    <row r="71" spans="1:46" hidden="1" x14ac:dyDescent="0.15">
      <c r="AK71" s="273"/>
      <c r="AL71" s="273"/>
      <c r="AM71" s="273"/>
      <c r="AN71" s="273"/>
      <c r="AO71" s="273"/>
      <c r="AP71" s="273"/>
      <c r="AQ71" s="273"/>
      <c r="AR71" s="273"/>
    </row>
    <row r="72" spans="1:46" hidden="1" x14ac:dyDescent="0.15">
      <c r="AK72" s="273"/>
      <c r="AL72" s="273"/>
      <c r="AM72" s="273"/>
      <c r="AN72" s="273"/>
      <c r="AO72" s="273"/>
      <c r="AP72" s="273"/>
      <c r="AQ72" s="273"/>
      <c r="AR72" s="273"/>
    </row>
    <row r="73" spans="1:46" hidden="1" x14ac:dyDescent="0.15">
      <c r="AK73" s="273"/>
      <c r="AL73" s="273"/>
      <c r="AM73" s="273"/>
      <c r="AN73" s="273"/>
      <c r="AO73" s="273"/>
      <c r="AP73" s="273"/>
      <c r="AQ73" s="273"/>
      <c r="AR73" s="273"/>
    </row>
    <row r="74" spans="1:46" hidden="1" x14ac:dyDescent="0.15"/>
  </sheetData>
  <sheetProtection algorithmName="SHA-512" hashValue="y+Md5aK1eRoRHVRwn/5lLGXc79Qiq9UIAYnHNkou4jhE+2SsqTaSpAqDymDRYK/767XL5G54PmfV0g/w9+FSYg==" saltValue="GvuuprqZQa+b5I4yvtswA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x14ac:dyDescent="0.15"/>
  <cols>
    <col min="1" max="125" width="2.5" style="271" customWidth="1"/>
    <col min="126" max="16384" width="9" style="270" hidden="1"/>
  </cols>
  <sheetData>
    <row r="1" spans="2:125"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x14ac:dyDescent="0.15">
      <c r="B2" s="270"/>
      <c r="DG2" s="270"/>
    </row>
    <row r="3" spans="2:125" x14ac:dyDescent="0.1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x14ac:dyDescent="0.15"/>
    <row r="5" spans="2:125" x14ac:dyDescent="0.15"/>
    <row r="6" spans="2:125" x14ac:dyDescent="0.15"/>
    <row r="7" spans="2:125" x14ac:dyDescent="0.15"/>
    <row r="8" spans="2:125" x14ac:dyDescent="0.15"/>
    <row r="9" spans="2:125" x14ac:dyDescent="0.15">
      <c r="DU9" s="270"/>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70"/>
    </row>
    <row r="18" spans="125:125" x14ac:dyDescent="0.15"/>
    <row r="19" spans="125:125" x14ac:dyDescent="0.15"/>
    <row r="20" spans="125:125" x14ac:dyDescent="0.15">
      <c r="DU20" s="270"/>
    </row>
    <row r="21" spans="125:125" x14ac:dyDescent="0.15">
      <c r="DU21" s="270"/>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70"/>
    </row>
    <row r="29" spans="125:125" x14ac:dyDescent="0.15"/>
    <row r="30" spans="125:125" x14ac:dyDescent="0.15"/>
    <row r="31" spans="125:125" x14ac:dyDescent="0.15"/>
    <row r="32" spans="125:125" x14ac:dyDescent="0.15"/>
    <row r="33" spans="2:125" x14ac:dyDescent="0.15">
      <c r="B33" s="270"/>
      <c r="G33" s="270"/>
      <c r="I33" s="270"/>
    </row>
    <row r="34" spans="2:125" x14ac:dyDescent="0.15">
      <c r="C34" s="270"/>
      <c r="P34" s="270"/>
      <c r="DE34" s="270"/>
      <c r="DH34" s="270"/>
    </row>
    <row r="35" spans="2:125" x14ac:dyDescent="0.15">
      <c r="D35" s="270"/>
      <c r="E35" s="270"/>
      <c r="DG35" s="270"/>
      <c r="DJ35" s="270"/>
      <c r="DP35" s="270"/>
      <c r="DQ35" s="270"/>
      <c r="DR35" s="270"/>
      <c r="DS35" s="270"/>
      <c r="DT35" s="270"/>
      <c r="DU35" s="270"/>
    </row>
    <row r="36" spans="2:125" x14ac:dyDescent="0.1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x14ac:dyDescent="0.15">
      <c r="DU37" s="270"/>
    </row>
    <row r="38" spans="2:125" x14ac:dyDescent="0.15">
      <c r="DT38" s="270"/>
      <c r="DU38" s="270"/>
    </row>
    <row r="39" spans="2:125" x14ac:dyDescent="0.15"/>
    <row r="40" spans="2:125" x14ac:dyDescent="0.15">
      <c r="DH40" s="270"/>
    </row>
    <row r="41" spans="2:125" x14ac:dyDescent="0.15">
      <c r="DE41" s="270"/>
    </row>
    <row r="42" spans="2:125" x14ac:dyDescent="0.15">
      <c r="DG42" s="270"/>
      <c r="DJ42" s="270"/>
    </row>
    <row r="43" spans="2:125" x14ac:dyDescent="0.1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x14ac:dyDescent="0.15">
      <c r="DU44" s="270"/>
    </row>
    <row r="45" spans="2:125" x14ac:dyDescent="0.15"/>
    <row r="46" spans="2:125" x14ac:dyDescent="0.15"/>
    <row r="47" spans="2:125" x14ac:dyDescent="0.15"/>
    <row r="48" spans="2:125" x14ac:dyDescent="0.15">
      <c r="DT48" s="270"/>
      <c r="DU48" s="270"/>
    </row>
    <row r="49" spans="120:125" x14ac:dyDescent="0.15">
      <c r="DU49" s="270"/>
    </row>
    <row r="50" spans="120:125" x14ac:dyDescent="0.15">
      <c r="DU50" s="270"/>
    </row>
    <row r="51" spans="120:125" x14ac:dyDescent="0.15">
      <c r="DP51" s="270"/>
      <c r="DQ51" s="270"/>
      <c r="DR51" s="270"/>
      <c r="DS51" s="270"/>
      <c r="DT51" s="270"/>
      <c r="DU51" s="270"/>
    </row>
    <row r="52" spans="120:125" x14ac:dyDescent="0.15"/>
    <row r="53" spans="120:125" x14ac:dyDescent="0.15"/>
    <row r="54" spans="120:125" x14ac:dyDescent="0.15">
      <c r="DU54" s="270"/>
    </row>
    <row r="55" spans="120:125" x14ac:dyDescent="0.15"/>
    <row r="56" spans="120:125" x14ac:dyDescent="0.15"/>
    <row r="57" spans="120:125" x14ac:dyDescent="0.15"/>
    <row r="58" spans="120:125" x14ac:dyDescent="0.15">
      <c r="DU58" s="270"/>
    </row>
    <row r="59" spans="120:125" x14ac:dyDescent="0.15"/>
    <row r="60" spans="120:125" x14ac:dyDescent="0.15"/>
    <row r="61" spans="120:125" x14ac:dyDescent="0.15"/>
    <row r="62" spans="120:125" x14ac:dyDescent="0.15"/>
    <row r="63" spans="120:125" x14ac:dyDescent="0.15">
      <c r="DU63" s="270"/>
    </row>
    <row r="64" spans="120:125" x14ac:dyDescent="0.15">
      <c r="DT64" s="270"/>
      <c r="DU64" s="270"/>
    </row>
    <row r="65" spans="123:125" x14ac:dyDescent="0.15"/>
    <row r="66" spans="123:125" x14ac:dyDescent="0.15"/>
    <row r="67" spans="123:125" x14ac:dyDescent="0.15"/>
    <row r="68" spans="123:125" x14ac:dyDescent="0.15"/>
    <row r="69" spans="123:125" x14ac:dyDescent="0.15">
      <c r="DS69" s="270"/>
      <c r="DT69" s="270"/>
      <c r="DU69" s="270"/>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70"/>
    </row>
    <row r="83" spans="116:125" x14ac:dyDescent="0.15">
      <c r="DM83" s="270"/>
      <c r="DN83" s="270"/>
      <c r="DO83" s="270"/>
      <c r="DP83" s="270"/>
      <c r="DQ83" s="270"/>
      <c r="DR83" s="270"/>
      <c r="DS83" s="270"/>
      <c r="DT83" s="270"/>
      <c r="DU83" s="270"/>
    </row>
    <row r="84" spans="116:125" x14ac:dyDescent="0.15"/>
    <row r="85" spans="116:125" x14ac:dyDescent="0.15"/>
    <row r="86" spans="116:125" x14ac:dyDescent="0.15"/>
    <row r="87" spans="116:125" x14ac:dyDescent="0.15"/>
    <row r="88" spans="116:125" x14ac:dyDescent="0.15">
      <c r="DU88" s="270"/>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70"/>
      <c r="DT94" s="270"/>
      <c r="DU94" s="270"/>
    </row>
    <row r="95" spans="116:125" ht="13.5" customHeight="1" x14ac:dyDescent="0.15">
      <c r="DU95" s="270"/>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70"/>
    </row>
    <row r="102" spans="124:125" ht="13.5" customHeight="1" x14ac:dyDescent="0.15"/>
    <row r="103" spans="124:125" ht="13.5" customHeight="1" x14ac:dyDescent="0.15"/>
    <row r="104" spans="124:125" ht="13.5" customHeight="1" x14ac:dyDescent="0.15">
      <c r="DT104" s="270"/>
      <c r="DU104" s="270"/>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70" t="s">
        <v>572</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c r="DU121" s="270"/>
    </row>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sqgf6L56nvFgvHIis/NEjo6T+Jycn735yhulZinrGg1ijbc8G5M8kEdeCI/kmZrqAL3ciYiLWsxLrwoTnQ/eZg==" saltValue="6RK+AgBtUAYzJLSoPmCAj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x14ac:dyDescent="0.15"/>
  <cols>
    <col min="1" max="125" width="2.5" style="271" customWidth="1"/>
    <col min="126" max="142" width="0" style="270" hidden="1" customWidth="1"/>
    <col min="143" max="16384" width="9" style="270" hidden="1"/>
  </cols>
  <sheetData>
    <row r="1" spans="1:125" ht="13.5" customHeight="1" x14ac:dyDescent="0.15">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x14ac:dyDescent="0.15">
      <c r="B2" s="270"/>
      <c r="T2" s="270"/>
    </row>
    <row r="3" spans="1:125"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70"/>
      <c r="G33" s="270"/>
      <c r="I33" s="270"/>
    </row>
    <row r="34" spans="2:125" x14ac:dyDescent="0.15">
      <c r="C34" s="270"/>
      <c r="P34" s="270"/>
      <c r="R34" s="270"/>
      <c r="U34" s="270"/>
    </row>
    <row r="35" spans="2:125" x14ac:dyDescent="0.1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x14ac:dyDescent="0.15">
      <c r="F36" s="270"/>
      <c r="H36" s="270"/>
      <c r="J36" s="270"/>
      <c r="K36" s="270"/>
      <c r="L36" s="270"/>
      <c r="M36" s="270"/>
      <c r="N36" s="270"/>
      <c r="O36" s="270"/>
      <c r="Q36" s="270"/>
      <c r="S36" s="270"/>
      <c r="V36" s="270"/>
    </row>
    <row r="37" spans="2:125" x14ac:dyDescent="0.15"/>
    <row r="38" spans="2:125" x14ac:dyDescent="0.15"/>
    <row r="39" spans="2:125" x14ac:dyDescent="0.15"/>
    <row r="40" spans="2:125" x14ac:dyDescent="0.15">
      <c r="U40" s="270"/>
    </row>
    <row r="41" spans="2:125" x14ac:dyDescent="0.15">
      <c r="R41" s="270"/>
    </row>
    <row r="42" spans="2:125" x14ac:dyDescent="0.1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x14ac:dyDescent="0.15">
      <c r="Q43" s="270"/>
      <c r="S43" s="270"/>
      <c r="V43" s="270"/>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71" t="s">
        <v>573</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zacq7LRl+DN4wkox3Ksw+lEsBc8MNgCeG8VJFlrlOSC8ghL5LLvHBz15rQOkQn0B2LEcXYlIfxbJxsEZ7ny80g==" saltValue="kU52DX1RtM4cFdDV6YaNc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574</v>
      </c>
      <c r="G46" s="8" t="s">
        <v>575</v>
      </c>
      <c r="H46" s="8" t="s">
        <v>576</v>
      </c>
      <c r="I46" s="8" t="s">
        <v>577</v>
      </c>
      <c r="J46" s="9" t="s">
        <v>578</v>
      </c>
    </row>
    <row r="47" spans="2:10" ht="57.75" customHeight="1" x14ac:dyDescent="0.15">
      <c r="B47" s="10"/>
      <c r="C47" s="1212" t="s">
        <v>3</v>
      </c>
      <c r="D47" s="1212"/>
      <c r="E47" s="1213"/>
      <c r="F47" s="11">
        <v>27.01</v>
      </c>
      <c r="G47" s="12">
        <v>30.39</v>
      </c>
      <c r="H47" s="12">
        <v>34</v>
      </c>
      <c r="I47" s="12">
        <v>38.14</v>
      </c>
      <c r="J47" s="13">
        <v>41.43</v>
      </c>
    </row>
    <row r="48" spans="2:10" ht="57.75" customHeight="1" x14ac:dyDescent="0.15">
      <c r="B48" s="14"/>
      <c r="C48" s="1214" t="s">
        <v>4</v>
      </c>
      <c r="D48" s="1214"/>
      <c r="E48" s="1215"/>
      <c r="F48" s="15">
        <v>4.5999999999999996</v>
      </c>
      <c r="G48" s="16">
        <v>6.77</v>
      </c>
      <c r="H48" s="16">
        <v>4.8600000000000003</v>
      </c>
      <c r="I48" s="16">
        <v>5.69</v>
      </c>
      <c r="J48" s="17">
        <v>2.56</v>
      </c>
    </row>
    <row r="49" spans="2:10" ht="57.75" customHeight="1" thickBot="1" x14ac:dyDescent="0.2">
      <c r="B49" s="18"/>
      <c r="C49" s="1216" t="s">
        <v>5</v>
      </c>
      <c r="D49" s="1216"/>
      <c r="E49" s="1217"/>
      <c r="F49" s="19">
        <v>1.86</v>
      </c>
      <c r="G49" s="20">
        <v>3.41</v>
      </c>
      <c r="H49" s="20" t="s">
        <v>579</v>
      </c>
      <c r="I49" s="20">
        <v>2.57</v>
      </c>
      <c r="J49" s="21">
        <v>0.39</v>
      </c>
    </row>
    <row r="50" spans="2:10" ht="13.5" customHeight="1" x14ac:dyDescent="0.15"/>
    <row r="51" spans="2:10" ht="13.5" hidden="1" customHeight="1" x14ac:dyDescent="0.15"/>
    <row r="52" spans="2:10" ht="13.5" hidden="1" customHeight="1" x14ac:dyDescent="0.15"/>
    <row r="53" spans="2:10" ht="13.5" hidden="1" customHeight="1" x14ac:dyDescent="0.15"/>
  </sheetData>
  <sheetProtection algorithmName="SHA-512" hashValue="xbka34r5D7IF507qLAYlxnr917ffMfNvknyStV4xRsL5arRcoHhWtCzdQpQJMz6b6g45MJQZUmrews5g6Wa2eQ==" saltValue="W4dPVVkv+odUkXq+55FK8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574</v>
      </c>
      <c r="G33" s="29" t="s">
        <v>575</v>
      </c>
      <c r="H33" s="29" t="s">
        <v>576</v>
      </c>
      <c r="I33" s="29" t="s">
        <v>577</v>
      </c>
      <c r="J33" s="30" t="s">
        <v>578</v>
      </c>
      <c r="K33" s="22"/>
      <c r="L33" s="22"/>
      <c r="M33" s="22"/>
      <c r="N33" s="22"/>
      <c r="O33" s="22"/>
      <c r="P33" s="22"/>
    </row>
    <row r="34" spans="1:16" ht="39" customHeight="1" x14ac:dyDescent="0.15">
      <c r="A34" s="22"/>
      <c r="B34" s="31"/>
      <c r="C34" s="1224" t="s">
        <v>580</v>
      </c>
      <c r="D34" s="1224"/>
      <c r="E34" s="1225"/>
      <c r="F34" s="32">
        <v>3.62</v>
      </c>
      <c r="G34" s="33">
        <v>3.67</v>
      </c>
      <c r="H34" s="33">
        <v>3.67</v>
      </c>
      <c r="I34" s="33">
        <v>4.2</v>
      </c>
      <c r="J34" s="34">
        <v>4.16</v>
      </c>
      <c r="K34" s="22"/>
      <c r="L34" s="22"/>
      <c r="M34" s="22"/>
      <c r="N34" s="22"/>
      <c r="O34" s="22"/>
      <c r="P34" s="22"/>
    </row>
    <row r="35" spans="1:16" ht="39" customHeight="1" x14ac:dyDescent="0.15">
      <c r="A35" s="22"/>
      <c r="B35" s="35"/>
      <c r="C35" s="1218" t="s">
        <v>581</v>
      </c>
      <c r="D35" s="1219"/>
      <c r="E35" s="1220"/>
      <c r="F35" s="36">
        <v>4.5999999999999996</v>
      </c>
      <c r="G35" s="37">
        <v>6.77</v>
      </c>
      <c r="H35" s="37">
        <v>4.8600000000000003</v>
      </c>
      <c r="I35" s="37">
        <v>5.69</v>
      </c>
      <c r="J35" s="38">
        <v>2.56</v>
      </c>
      <c r="K35" s="22"/>
      <c r="L35" s="22"/>
      <c r="M35" s="22"/>
      <c r="N35" s="22"/>
      <c r="O35" s="22"/>
      <c r="P35" s="22"/>
    </row>
    <row r="36" spans="1:16" ht="39" customHeight="1" x14ac:dyDescent="0.15">
      <c r="A36" s="22"/>
      <c r="B36" s="35"/>
      <c r="C36" s="1218" t="s">
        <v>582</v>
      </c>
      <c r="D36" s="1219"/>
      <c r="E36" s="1220"/>
      <c r="F36" s="36">
        <v>0.36</v>
      </c>
      <c r="G36" s="37">
        <v>0.44</v>
      </c>
      <c r="H36" s="37">
        <v>1.07</v>
      </c>
      <c r="I36" s="37">
        <v>1.77</v>
      </c>
      <c r="J36" s="38">
        <v>0.4</v>
      </c>
      <c r="K36" s="22"/>
      <c r="L36" s="22"/>
      <c r="M36" s="22"/>
      <c r="N36" s="22"/>
      <c r="O36" s="22"/>
      <c r="P36" s="22"/>
    </row>
    <row r="37" spans="1:16" ht="39" customHeight="1" x14ac:dyDescent="0.15">
      <c r="A37" s="22"/>
      <c r="B37" s="35"/>
      <c r="C37" s="1218" t="s">
        <v>583</v>
      </c>
      <c r="D37" s="1219"/>
      <c r="E37" s="1220"/>
      <c r="F37" s="36">
        <v>0.45</v>
      </c>
      <c r="G37" s="37">
        <v>0.4</v>
      </c>
      <c r="H37" s="37">
        <v>0.51</v>
      </c>
      <c r="I37" s="37">
        <v>1.38</v>
      </c>
      <c r="J37" s="38">
        <v>0.17</v>
      </c>
      <c r="K37" s="22"/>
      <c r="L37" s="22"/>
      <c r="M37" s="22"/>
      <c r="N37" s="22"/>
      <c r="O37" s="22"/>
      <c r="P37" s="22"/>
    </row>
    <row r="38" spans="1:16" ht="39" customHeight="1" x14ac:dyDescent="0.15">
      <c r="A38" s="22"/>
      <c r="B38" s="35"/>
      <c r="C38" s="1218" t="s">
        <v>584</v>
      </c>
      <c r="D38" s="1219"/>
      <c r="E38" s="1220"/>
      <c r="F38" s="36">
        <v>0.05</v>
      </c>
      <c r="G38" s="37">
        <v>0.03</v>
      </c>
      <c r="H38" s="37">
        <v>0.01</v>
      </c>
      <c r="I38" s="37">
        <v>0.12</v>
      </c>
      <c r="J38" s="38">
        <v>0.09</v>
      </c>
      <c r="K38" s="22"/>
      <c r="L38" s="22"/>
      <c r="M38" s="22"/>
      <c r="N38" s="22"/>
      <c r="O38" s="22"/>
      <c r="P38" s="22"/>
    </row>
    <row r="39" spans="1:16" ht="39" customHeight="1" x14ac:dyDescent="0.15">
      <c r="A39" s="22"/>
      <c r="B39" s="35"/>
      <c r="C39" s="1218" t="s">
        <v>585</v>
      </c>
      <c r="D39" s="1219"/>
      <c r="E39" s="1220"/>
      <c r="F39" s="36">
        <v>0.01</v>
      </c>
      <c r="G39" s="37">
        <v>0.01</v>
      </c>
      <c r="H39" s="37">
        <v>0.01</v>
      </c>
      <c r="I39" s="37">
        <v>0.01</v>
      </c>
      <c r="J39" s="38">
        <v>0.01</v>
      </c>
      <c r="K39" s="22"/>
      <c r="L39" s="22"/>
      <c r="M39" s="22"/>
      <c r="N39" s="22"/>
      <c r="O39" s="22"/>
      <c r="P39" s="22"/>
    </row>
    <row r="40" spans="1:16" ht="39" customHeight="1" x14ac:dyDescent="0.15">
      <c r="A40" s="22"/>
      <c r="B40" s="35"/>
      <c r="C40" s="1218" t="s">
        <v>586</v>
      </c>
      <c r="D40" s="1219"/>
      <c r="E40" s="1220"/>
      <c r="F40" s="36">
        <v>0</v>
      </c>
      <c r="G40" s="37">
        <v>0</v>
      </c>
      <c r="H40" s="37">
        <v>0</v>
      </c>
      <c r="I40" s="37">
        <v>0</v>
      </c>
      <c r="J40" s="38">
        <v>0</v>
      </c>
      <c r="K40" s="22"/>
      <c r="L40" s="22"/>
      <c r="M40" s="22"/>
      <c r="N40" s="22"/>
      <c r="O40" s="22"/>
      <c r="P40" s="22"/>
    </row>
    <row r="41" spans="1:16" ht="39" customHeight="1" x14ac:dyDescent="0.15">
      <c r="A41" s="22"/>
      <c r="B41" s="35"/>
      <c r="C41" s="1218" t="s">
        <v>587</v>
      </c>
      <c r="D41" s="1219"/>
      <c r="E41" s="1220"/>
      <c r="F41" s="36">
        <v>0</v>
      </c>
      <c r="G41" s="37">
        <v>0</v>
      </c>
      <c r="H41" s="37">
        <v>0</v>
      </c>
      <c r="I41" s="37">
        <v>0.01</v>
      </c>
      <c r="J41" s="38">
        <v>0</v>
      </c>
      <c r="K41" s="22"/>
      <c r="L41" s="22"/>
      <c r="M41" s="22"/>
      <c r="N41" s="22"/>
      <c r="O41" s="22"/>
      <c r="P41" s="22"/>
    </row>
    <row r="42" spans="1:16" ht="39" customHeight="1" x14ac:dyDescent="0.15">
      <c r="A42" s="22"/>
      <c r="B42" s="39"/>
      <c r="C42" s="1218" t="s">
        <v>588</v>
      </c>
      <c r="D42" s="1219"/>
      <c r="E42" s="1220"/>
      <c r="F42" s="36" t="s">
        <v>532</v>
      </c>
      <c r="G42" s="37" t="s">
        <v>532</v>
      </c>
      <c r="H42" s="37" t="s">
        <v>532</v>
      </c>
      <c r="I42" s="37" t="s">
        <v>532</v>
      </c>
      <c r="J42" s="38" t="s">
        <v>532</v>
      </c>
      <c r="K42" s="22"/>
      <c r="L42" s="22"/>
      <c r="M42" s="22"/>
      <c r="N42" s="22"/>
      <c r="O42" s="22"/>
      <c r="P42" s="22"/>
    </row>
    <row r="43" spans="1:16" ht="39" customHeight="1" thickBot="1" x14ac:dyDescent="0.2">
      <c r="A43" s="22"/>
      <c r="B43" s="40"/>
      <c r="C43" s="1221" t="s">
        <v>589</v>
      </c>
      <c r="D43" s="1222"/>
      <c r="E43" s="1223"/>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UBV7NeIOxyVzDo+mkSIJVb/Q2PPEid3bGsbFeE7Nd144LP+x6H3txVDEQtw4+rXrlYiF/5aMFhoLW0m81rum7g==" saltValue="0pPJRrqMMQqwQaiWatQsA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574</v>
      </c>
      <c r="L44" s="56" t="s">
        <v>575</v>
      </c>
      <c r="M44" s="56" t="s">
        <v>576</v>
      </c>
      <c r="N44" s="56" t="s">
        <v>577</v>
      </c>
      <c r="O44" s="57" t="s">
        <v>578</v>
      </c>
      <c r="P44" s="48"/>
      <c r="Q44" s="48"/>
      <c r="R44" s="48"/>
      <c r="S44" s="48"/>
      <c r="T44" s="48"/>
      <c r="U44" s="48"/>
    </row>
    <row r="45" spans="1:21" ht="30.75" customHeight="1" x14ac:dyDescent="0.15">
      <c r="A45" s="48"/>
      <c r="B45" s="1234" t="s">
        <v>11</v>
      </c>
      <c r="C45" s="1235"/>
      <c r="D45" s="58"/>
      <c r="E45" s="1240" t="s">
        <v>12</v>
      </c>
      <c r="F45" s="1240"/>
      <c r="G45" s="1240"/>
      <c r="H45" s="1240"/>
      <c r="I45" s="1240"/>
      <c r="J45" s="1241"/>
      <c r="K45" s="59">
        <v>2322</v>
      </c>
      <c r="L45" s="60">
        <v>2257</v>
      </c>
      <c r="M45" s="60">
        <v>2248</v>
      </c>
      <c r="N45" s="60">
        <v>2206</v>
      </c>
      <c r="O45" s="61">
        <v>2272</v>
      </c>
      <c r="P45" s="48"/>
      <c r="Q45" s="48"/>
      <c r="R45" s="48"/>
      <c r="S45" s="48"/>
      <c r="T45" s="48"/>
      <c r="U45" s="48"/>
    </row>
    <row r="46" spans="1:21" ht="30.75" customHeight="1" x14ac:dyDescent="0.15">
      <c r="A46" s="48"/>
      <c r="B46" s="1236"/>
      <c r="C46" s="1237"/>
      <c r="D46" s="62"/>
      <c r="E46" s="1228" t="s">
        <v>13</v>
      </c>
      <c r="F46" s="1228"/>
      <c r="G46" s="1228"/>
      <c r="H46" s="1228"/>
      <c r="I46" s="1228"/>
      <c r="J46" s="1229"/>
      <c r="K46" s="63" t="s">
        <v>532</v>
      </c>
      <c r="L46" s="64" t="s">
        <v>532</v>
      </c>
      <c r="M46" s="64" t="s">
        <v>532</v>
      </c>
      <c r="N46" s="64" t="s">
        <v>532</v>
      </c>
      <c r="O46" s="65" t="s">
        <v>532</v>
      </c>
      <c r="P46" s="48"/>
      <c r="Q46" s="48"/>
      <c r="R46" s="48"/>
      <c r="S46" s="48"/>
      <c r="T46" s="48"/>
      <c r="U46" s="48"/>
    </row>
    <row r="47" spans="1:21" ht="30.75" customHeight="1" x14ac:dyDescent="0.15">
      <c r="A47" s="48"/>
      <c r="B47" s="1236"/>
      <c r="C47" s="1237"/>
      <c r="D47" s="62"/>
      <c r="E47" s="1228" t="s">
        <v>14</v>
      </c>
      <c r="F47" s="1228"/>
      <c r="G47" s="1228"/>
      <c r="H47" s="1228"/>
      <c r="I47" s="1228"/>
      <c r="J47" s="1229"/>
      <c r="K47" s="63" t="s">
        <v>532</v>
      </c>
      <c r="L47" s="64" t="s">
        <v>532</v>
      </c>
      <c r="M47" s="64" t="s">
        <v>532</v>
      </c>
      <c r="N47" s="64" t="s">
        <v>532</v>
      </c>
      <c r="O47" s="65" t="s">
        <v>532</v>
      </c>
      <c r="P47" s="48"/>
      <c r="Q47" s="48"/>
      <c r="R47" s="48"/>
      <c r="S47" s="48"/>
      <c r="T47" s="48"/>
      <c r="U47" s="48"/>
    </row>
    <row r="48" spans="1:21" ht="30.75" customHeight="1" x14ac:dyDescent="0.15">
      <c r="A48" s="48"/>
      <c r="B48" s="1236"/>
      <c r="C48" s="1237"/>
      <c r="D48" s="62"/>
      <c r="E48" s="1228" t="s">
        <v>15</v>
      </c>
      <c r="F48" s="1228"/>
      <c r="G48" s="1228"/>
      <c r="H48" s="1228"/>
      <c r="I48" s="1228"/>
      <c r="J48" s="1229"/>
      <c r="K48" s="63">
        <v>263</v>
      </c>
      <c r="L48" s="64">
        <v>223</v>
      </c>
      <c r="M48" s="64">
        <v>230</v>
      </c>
      <c r="N48" s="64">
        <v>235</v>
      </c>
      <c r="O48" s="65">
        <v>239</v>
      </c>
      <c r="P48" s="48"/>
      <c r="Q48" s="48"/>
      <c r="R48" s="48"/>
      <c r="S48" s="48"/>
      <c r="T48" s="48"/>
      <c r="U48" s="48"/>
    </row>
    <row r="49" spans="1:21" ht="30.75" customHeight="1" x14ac:dyDescent="0.15">
      <c r="A49" s="48"/>
      <c r="B49" s="1236"/>
      <c r="C49" s="1237"/>
      <c r="D49" s="62"/>
      <c r="E49" s="1228" t="s">
        <v>16</v>
      </c>
      <c r="F49" s="1228"/>
      <c r="G49" s="1228"/>
      <c r="H49" s="1228"/>
      <c r="I49" s="1228"/>
      <c r="J49" s="1229"/>
      <c r="K49" s="63">
        <v>3</v>
      </c>
      <c r="L49" s="64">
        <v>3</v>
      </c>
      <c r="M49" s="64">
        <v>3</v>
      </c>
      <c r="N49" s="64">
        <v>3</v>
      </c>
      <c r="O49" s="65">
        <v>3</v>
      </c>
      <c r="P49" s="48"/>
      <c r="Q49" s="48"/>
      <c r="R49" s="48"/>
      <c r="S49" s="48"/>
      <c r="T49" s="48"/>
      <c r="U49" s="48"/>
    </row>
    <row r="50" spans="1:21" ht="30.75" customHeight="1" x14ac:dyDescent="0.15">
      <c r="A50" s="48"/>
      <c r="B50" s="1236"/>
      <c r="C50" s="1237"/>
      <c r="D50" s="62"/>
      <c r="E50" s="1228" t="s">
        <v>17</v>
      </c>
      <c r="F50" s="1228"/>
      <c r="G50" s="1228"/>
      <c r="H50" s="1228"/>
      <c r="I50" s="1228"/>
      <c r="J50" s="1229"/>
      <c r="K50" s="63">
        <v>4</v>
      </c>
      <c r="L50" s="64">
        <v>4</v>
      </c>
      <c r="M50" s="64">
        <v>3</v>
      </c>
      <c r="N50" s="64">
        <v>0</v>
      </c>
      <c r="O50" s="65">
        <v>0</v>
      </c>
      <c r="P50" s="48"/>
      <c r="Q50" s="48"/>
      <c r="R50" s="48"/>
      <c r="S50" s="48"/>
      <c r="T50" s="48"/>
      <c r="U50" s="48"/>
    </row>
    <row r="51" spans="1:21" ht="30.75" customHeight="1" x14ac:dyDescent="0.15">
      <c r="A51" s="48"/>
      <c r="B51" s="1238"/>
      <c r="C51" s="1239"/>
      <c r="D51" s="66"/>
      <c r="E51" s="1228" t="s">
        <v>18</v>
      </c>
      <c r="F51" s="1228"/>
      <c r="G51" s="1228"/>
      <c r="H51" s="1228"/>
      <c r="I51" s="1228"/>
      <c r="J51" s="1229"/>
      <c r="K51" s="63">
        <v>1</v>
      </c>
      <c r="L51" s="64">
        <v>1</v>
      </c>
      <c r="M51" s="64">
        <v>0</v>
      </c>
      <c r="N51" s="64" t="s">
        <v>532</v>
      </c>
      <c r="O51" s="65">
        <v>0</v>
      </c>
      <c r="P51" s="48"/>
      <c r="Q51" s="48"/>
      <c r="R51" s="48"/>
      <c r="S51" s="48"/>
      <c r="T51" s="48"/>
      <c r="U51" s="48"/>
    </row>
    <row r="52" spans="1:21" ht="30.75" customHeight="1" x14ac:dyDescent="0.15">
      <c r="A52" s="48"/>
      <c r="B52" s="1226" t="s">
        <v>19</v>
      </c>
      <c r="C52" s="1227"/>
      <c r="D52" s="66"/>
      <c r="E52" s="1228" t="s">
        <v>20</v>
      </c>
      <c r="F52" s="1228"/>
      <c r="G52" s="1228"/>
      <c r="H52" s="1228"/>
      <c r="I52" s="1228"/>
      <c r="J52" s="1229"/>
      <c r="K52" s="63">
        <v>1926</v>
      </c>
      <c r="L52" s="64">
        <v>1920</v>
      </c>
      <c r="M52" s="64">
        <v>1905</v>
      </c>
      <c r="N52" s="64">
        <v>1864</v>
      </c>
      <c r="O52" s="65">
        <v>1845</v>
      </c>
      <c r="P52" s="48"/>
      <c r="Q52" s="48"/>
      <c r="R52" s="48"/>
      <c r="S52" s="48"/>
      <c r="T52" s="48"/>
      <c r="U52" s="48"/>
    </row>
    <row r="53" spans="1:21" ht="30.75" customHeight="1" thickBot="1" x14ac:dyDescent="0.2">
      <c r="A53" s="48"/>
      <c r="B53" s="1230" t="s">
        <v>21</v>
      </c>
      <c r="C53" s="1231"/>
      <c r="D53" s="67"/>
      <c r="E53" s="1232" t="s">
        <v>22</v>
      </c>
      <c r="F53" s="1232"/>
      <c r="G53" s="1232"/>
      <c r="H53" s="1232"/>
      <c r="I53" s="1232"/>
      <c r="J53" s="1233"/>
      <c r="K53" s="68">
        <v>667</v>
      </c>
      <c r="L53" s="69">
        <v>568</v>
      </c>
      <c r="M53" s="69">
        <v>579</v>
      </c>
      <c r="N53" s="69">
        <v>580</v>
      </c>
      <c r="O53" s="70">
        <v>669</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F0FmC3wc0WvB+EvcLRedU3r1/W+h/ZxSwzeah2Rzy6TV7Sn154Om5xUbV+fwXodObNu1E1V7ovsaHMixACIgFw==" saltValue="CSZ7SK4M58ZTyDwU1lt6Hw=="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574</v>
      </c>
      <c r="J40" s="79" t="s">
        <v>575</v>
      </c>
      <c r="K40" s="79" t="s">
        <v>576</v>
      </c>
      <c r="L40" s="79" t="s">
        <v>577</v>
      </c>
      <c r="M40" s="80" t="s">
        <v>578</v>
      </c>
    </row>
    <row r="41" spans="2:13" ht="27.75" customHeight="1" x14ac:dyDescent="0.15">
      <c r="B41" s="1242" t="s">
        <v>24</v>
      </c>
      <c r="C41" s="1243"/>
      <c r="D41" s="81"/>
      <c r="E41" s="1248" t="s">
        <v>25</v>
      </c>
      <c r="F41" s="1248"/>
      <c r="G41" s="1248"/>
      <c r="H41" s="1249"/>
      <c r="I41" s="82">
        <v>21766</v>
      </c>
      <c r="J41" s="83">
        <v>20953</v>
      </c>
      <c r="K41" s="83">
        <v>20041</v>
      </c>
      <c r="L41" s="83">
        <v>19629</v>
      </c>
      <c r="M41" s="84">
        <v>18433</v>
      </c>
    </row>
    <row r="42" spans="2:13" ht="27.75" customHeight="1" x14ac:dyDescent="0.15">
      <c r="B42" s="1244"/>
      <c r="C42" s="1245"/>
      <c r="D42" s="85"/>
      <c r="E42" s="1250" t="s">
        <v>26</v>
      </c>
      <c r="F42" s="1250"/>
      <c r="G42" s="1250"/>
      <c r="H42" s="1251"/>
      <c r="I42" s="86">
        <v>19</v>
      </c>
      <c r="J42" s="87">
        <v>16</v>
      </c>
      <c r="K42" s="87">
        <v>14</v>
      </c>
      <c r="L42" s="87" t="s">
        <v>532</v>
      </c>
      <c r="M42" s="88" t="s">
        <v>532</v>
      </c>
    </row>
    <row r="43" spans="2:13" ht="27.75" customHeight="1" x14ac:dyDescent="0.15">
      <c r="B43" s="1244"/>
      <c r="C43" s="1245"/>
      <c r="D43" s="85"/>
      <c r="E43" s="1250" t="s">
        <v>27</v>
      </c>
      <c r="F43" s="1250"/>
      <c r="G43" s="1250"/>
      <c r="H43" s="1251"/>
      <c r="I43" s="86">
        <v>3010</v>
      </c>
      <c r="J43" s="87">
        <v>3062</v>
      </c>
      <c r="K43" s="87">
        <v>3090</v>
      </c>
      <c r="L43" s="87">
        <v>2997</v>
      </c>
      <c r="M43" s="88">
        <v>2845</v>
      </c>
    </row>
    <row r="44" spans="2:13" ht="27.75" customHeight="1" x14ac:dyDescent="0.15">
      <c r="B44" s="1244"/>
      <c r="C44" s="1245"/>
      <c r="D44" s="85"/>
      <c r="E44" s="1250" t="s">
        <v>28</v>
      </c>
      <c r="F44" s="1250"/>
      <c r="G44" s="1250"/>
      <c r="H44" s="1251"/>
      <c r="I44" s="86">
        <v>18</v>
      </c>
      <c r="J44" s="87">
        <v>15</v>
      </c>
      <c r="K44" s="87">
        <v>13</v>
      </c>
      <c r="L44" s="87">
        <v>11</v>
      </c>
      <c r="M44" s="88">
        <v>8</v>
      </c>
    </row>
    <row r="45" spans="2:13" ht="27.75" customHeight="1" x14ac:dyDescent="0.15">
      <c r="B45" s="1244"/>
      <c r="C45" s="1245"/>
      <c r="D45" s="85"/>
      <c r="E45" s="1250" t="s">
        <v>29</v>
      </c>
      <c r="F45" s="1250"/>
      <c r="G45" s="1250"/>
      <c r="H45" s="1251"/>
      <c r="I45" s="86">
        <v>2506</v>
      </c>
      <c r="J45" s="87">
        <v>2412</v>
      </c>
      <c r="K45" s="87">
        <v>2197</v>
      </c>
      <c r="L45" s="87">
        <v>2103</v>
      </c>
      <c r="M45" s="88">
        <v>1951</v>
      </c>
    </row>
    <row r="46" spans="2:13" ht="27.75" customHeight="1" x14ac:dyDescent="0.15">
      <c r="B46" s="1244"/>
      <c r="C46" s="1245"/>
      <c r="D46" s="89"/>
      <c r="E46" s="1250" t="s">
        <v>30</v>
      </c>
      <c r="F46" s="1250"/>
      <c r="G46" s="1250"/>
      <c r="H46" s="1251"/>
      <c r="I46" s="86">
        <v>0</v>
      </c>
      <c r="J46" s="87">
        <v>0</v>
      </c>
      <c r="K46" s="87" t="s">
        <v>532</v>
      </c>
      <c r="L46" s="87" t="s">
        <v>532</v>
      </c>
      <c r="M46" s="88" t="s">
        <v>532</v>
      </c>
    </row>
    <row r="47" spans="2:13" ht="27.75" customHeight="1" x14ac:dyDescent="0.15">
      <c r="B47" s="1244"/>
      <c r="C47" s="1245"/>
      <c r="D47" s="90"/>
      <c r="E47" s="1252" t="s">
        <v>31</v>
      </c>
      <c r="F47" s="1253"/>
      <c r="G47" s="1253"/>
      <c r="H47" s="1254"/>
      <c r="I47" s="86" t="s">
        <v>532</v>
      </c>
      <c r="J47" s="87" t="s">
        <v>532</v>
      </c>
      <c r="K47" s="87" t="s">
        <v>532</v>
      </c>
      <c r="L47" s="87" t="s">
        <v>532</v>
      </c>
      <c r="M47" s="88" t="s">
        <v>532</v>
      </c>
    </row>
    <row r="48" spans="2:13" ht="27.75" customHeight="1" x14ac:dyDescent="0.15">
      <c r="B48" s="1244"/>
      <c r="C48" s="1245"/>
      <c r="D48" s="85"/>
      <c r="E48" s="1250" t="s">
        <v>32</v>
      </c>
      <c r="F48" s="1250"/>
      <c r="G48" s="1250"/>
      <c r="H48" s="1251"/>
      <c r="I48" s="86" t="s">
        <v>532</v>
      </c>
      <c r="J48" s="87" t="s">
        <v>532</v>
      </c>
      <c r="K48" s="87" t="s">
        <v>532</v>
      </c>
      <c r="L48" s="87" t="s">
        <v>532</v>
      </c>
      <c r="M48" s="88" t="s">
        <v>532</v>
      </c>
    </row>
    <row r="49" spans="2:13" ht="27.75" customHeight="1" x14ac:dyDescent="0.15">
      <c r="B49" s="1246"/>
      <c r="C49" s="1247"/>
      <c r="D49" s="85"/>
      <c r="E49" s="1250" t="s">
        <v>33</v>
      </c>
      <c r="F49" s="1250"/>
      <c r="G49" s="1250"/>
      <c r="H49" s="1251"/>
      <c r="I49" s="86" t="s">
        <v>532</v>
      </c>
      <c r="J49" s="87" t="s">
        <v>532</v>
      </c>
      <c r="K49" s="87" t="s">
        <v>532</v>
      </c>
      <c r="L49" s="87" t="s">
        <v>532</v>
      </c>
      <c r="M49" s="88" t="s">
        <v>532</v>
      </c>
    </row>
    <row r="50" spans="2:13" ht="27.75" customHeight="1" x14ac:dyDescent="0.15">
      <c r="B50" s="1255" t="s">
        <v>34</v>
      </c>
      <c r="C50" s="1256"/>
      <c r="D50" s="91"/>
      <c r="E50" s="1250" t="s">
        <v>35</v>
      </c>
      <c r="F50" s="1250"/>
      <c r="G50" s="1250"/>
      <c r="H50" s="1251"/>
      <c r="I50" s="86">
        <v>6431</v>
      </c>
      <c r="J50" s="87">
        <v>6692</v>
      </c>
      <c r="K50" s="87">
        <v>7783</v>
      </c>
      <c r="L50" s="87">
        <v>8385</v>
      </c>
      <c r="M50" s="88">
        <v>9508</v>
      </c>
    </row>
    <row r="51" spans="2:13" ht="27.75" customHeight="1" x14ac:dyDescent="0.15">
      <c r="B51" s="1244"/>
      <c r="C51" s="1245"/>
      <c r="D51" s="85"/>
      <c r="E51" s="1250" t="s">
        <v>36</v>
      </c>
      <c r="F51" s="1250"/>
      <c r="G51" s="1250"/>
      <c r="H51" s="1251"/>
      <c r="I51" s="86">
        <v>658</v>
      </c>
      <c r="J51" s="87">
        <v>687</v>
      </c>
      <c r="K51" s="87">
        <v>713</v>
      </c>
      <c r="L51" s="87">
        <v>718</v>
      </c>
      <c r="M51" s="88">
        <v>679</v>
      </c>
    </row>
    <row r="52" spans="2:13" ht="27.75" customHeight="1" x14ac:dyDescent="0.15">
      <c r="B52" s="1246"/>
      <c r="C52" s="1247"/>
      <c r="D52" s="85"/>
      <c r="E52" s="1250" t="s">
        <v>37</v>
      </c>
      <c r="F52" s="1250"/>
      <c r="G52" s="1250"/>
      <c r="H52" s="1251"/>
      <c r="I52" s="86">
        <v>17944</v>
      </c>
      <c r="J52" s="87">
        <v>17462</v>
      </c>
      <c r="K52" s="87">
        <v>17025</v>
      </c>
      <c r="L52" s="87">
        <v>16924</v>
      </c>
      <c r="M52" s="88">
        <v>16232</v>
      </c>
    </row>
    <row r="53" spans="2:13" ht="27.75" customHeight="1" thickBot="1" x14ac:dyDescent="0.2">
      <c r="B53" s="1257" t="s">
        <v>38</v>
      </c>
      <c r="C53" s="1258"/>
      <c r="D53" s="92"/>
      <c r="E53" s="1259" t="s">
        <v>39</v>
      </c>
      <c r="F53" s="1259"/>
      <c r="G53" s="1259"/>
      <c r="H53" s="1260"/>
      <c r="I53" s="93">
        <v>2285</v>
      </c>
      <c r="J53" s="94">
        <v>1618</v>
      </c>
      <c r="K53" s="94">
        <v>-167</v>
      </c>
      <c r="L53" s="94">
        <v>-1286</v>
      </c>
      <c r="M53" s="95">
        <v>-3181</v>
      </c>
    </row>
    <row r="54" spans="2:13" ht="27.75" customHeight="1" x14ac:dyDescent="0.15">
      <c r="B54" s="96" t="s">
        <v>40</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ZT3SoXyYYu6rBLYDRZpmA5aWbhJE7+0c7lCYfGi4MZppo+mFRCc0j1tJBLNxyshA3wDQyOWnKtozHKOoenKyHg==" saltValue="qnVGIDSEeMwJwabI5brfE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00" t="s">
        <v>41</v>
      </c>
    </row>
    <row r="54" spans="2:8" ht="29.25" customHeight="1" thickBot="1" x14ac:dyDescent="0.25">
      <c r="B54" s="101" t="s">
        <v>1</v>
      </c>
      <c r="C54" s="102"/>
      <c r="D54" s="102"/>
      <c r="E54" s="103" t="s">
        <v>2</v>
      </c>
      <c r="F54" s="104" t="s">
        <v>576</v>
      </c>
      <c r="G54" s="104" t="s">
        <v>577</v>
      </c>
      <c r="H54" s="105" t="s">
        <v>578</v>
      </c>
    </row>
    <row r="55" spans="2:8" ht="52.5" customHeight="1" x14ac:dyDescent="0.15">
      <c r="B55" s="106"/>
      <c r="C55" s="1269" t="s">
        <v>42</v>
      </c>
      <c r="D55" s="1269"/>
      <c r="E55" s="1270"/>
      <c r="F55" s="107">
        <v>3085</v>
      </c>
      <c r="G55" s="107">
        <v>3348</v>
      </c>
      <c r="H55" s="108">
        <v>3608</v>
      </c>
    </row>
    <row r="56" spans="2:8" ht="52.5" customHeight="1" x14ac:dyDescent="0.15">
      <c r="B56" s="109"/>
      <c r="C56" s="1271" t="s">
        <v>43</v>
      </c>
      <c r="D56" s="1271"/>
      <c r="E56" s="1272"/>
      <c r="F56" s="110">
        <v>1004</v>
      </c>
      <c r="G56" s="110">
        <v>988</v>
      </c>
      <c r="H56" s="111">
        <v>1121</v>
      </c>
    </row>
    <row r="57" spans="2:8" ht="53.25" customHeight="1" x14ac:dyDescent="0.15">
      <c r="B57" s="109"/>
      <c r="C57" s="1273" t="s">
        <v>44</v>
      </c>
      <c r="D57" s="1273"/>
      <c r="E57" s="1274"/>
      <c r="F57" s="112">
        <v>4480</v>
      </c>
      <c r="G57" s="112">
        <v>4859</v>
      </c>
      <c r="H57" s="113">
        <v>5470</v>
      </c>
    </row>
    <row r="58" spans="2:8" ht="45.75" customHeight="1" x14ac:dyDescent="0.15">
      <c r="B58" s="114"/>
      <c r="C58" s="1261" t="s">
        <v>607</v>
      </c>
      <c r="D58" s="1262"/>
      <c r="E58" s="1263"/>
      <c r="F58" s="115">
        <v>730</v>
      </c>
      <c r="G58" s="115">
        <v>1179</v>
      </c>
      <c r="H58" s="116">
        <v>1627</v>
      </c>
    </row>
    <row r="59" spans="2:8" ht="45.75" customHeight="1" x14ac:dyDescent="0.15">
      <c r="B59" s="114"/>
      <c r="C59" s="1261" t="s">
        <v>608</v>
      </c>
      <c r="D59" s="1262"/>
      <c r="E59" s="1263"/>
      <c r="F59" s="115">
        <v>1532</v>
      </c>
      <c r="G59" s="115">
        <v>1436</v>
      </c>
      <c r="H59" s="116">
        <v>1463</v>
      </c>
    </row>
    <row r="60" spans="2:8" ht="45.75" customHeight="1" x14ac:dyDescent="0.15">
      <c r="B60" s="114"/>
      <c r="C60" s="1261" t="s">
        <v>609</v>
      </c>
      <c r="D60" s="1262"/>
      <c r="E60" s="1263"/>
      <c r="F60" s="115">
        <v>1079</v>
      </c>
      <c r="G60" s="115">
        <v>1187</v>
      </c>
      <c r="H60" s="116">
        <v>1295</v>
      </c>
    </row>
    <row r="61" spans="2:8" ht="45.75" customHeight="1" x14ac:dyDescent="0.15">
      <c r="B61" s="114"/>
      <c r="C61" s="1261" t="s">
        <v>610</v>
      </c>
      <c r="D61" s="1262"/>
      <c r="E61" s="1263"/>
      <c r="F61" s="115">
        <v>352</v>
      </c>
      <c r="G61" s="115">
        <v>321</v>
      </c>
      <c r="H61" s="116">
        <v>313</v>
      </c>
    </row>
    <row r="62" spans="2:8" ht="45.75" customHeight="1" thickBot="1" x14ac:dyDescent="0.2">
      <c r="B62" s="117"/>
      <c r="C62" s="1264" t="s">
        <v>611</v>
      </c>
      <c r="D62" s="1265"/>
      <c r="E62" s="1266"/>
      <c r="F62" s="118">
        <v>203</v>
      </c>
      <c r="G62" s="118">
        <v>182</v>
      </c>
      <c r="H62" s="119">
        <v>181</v>
      </c>
    </row>
    <row r="63" spans="2:8" ht="52.5" customHeight="1" thickBot="1" x14ac:dyDescent="0.2">
      <c r="B63" s="120"/>
      <c r="C63" s="1267" t="s">
        <v>45</v>
      </c>
      <c r="D63" s="1267"/>
      <c r="E63" s="1268"/>
      <c r="F63" s="121">
        <v>8569</v>
      </c>
      <c r="G63" s="121">
        <v>9194</v>
      </c>
      <c r="H63" s="122">
        <v>10200</v>
      </c>
    </row>
    <row r="64" spans="2:8" ht="15" customHeight="1" x14ac:dyDescent="0.15"/>
    <row r="65" ht="0" hidden="1" customHeight="1" x14ac:dyDescent="0.15"/>
    <row r="66" ht="0" hidden="1" customHeight="1" x14ac:dyDescent="0.15"/>
  </sheetData>
  <sheetProtection algorithmName="SHA-512" hashValue="HIk/Ew6/Lmy60XUWgMOlQ57p41UqlQLw1JpXY3LOX4lheK6nX2i8/f+ZaVo5S+X98xZs5zFd8rdo7BYVggofCw==" saltValue="U6ol55TJX9NMQrVA1IHfv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85" zoomScaleNormal="85" zoomScaleSheetLayoutView="55" workbookViewId="0"/>
  </sheetViews>
  <sheetFormatPr defaultColWidth="0" defaultRowHeight="13.5" customHeight="1" zeroHeight="1" x14ac:dyDescent="0.15"/>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x14ac:dyDescent="0.15">
      <c r="A1" s="365"/>
      <c r="B1" s="366"/>
      <c r="DD1" s="367"/>
      <c r="DE1" s="367"/>
    </row>
    <row r="2" spans="1:143" ht="25.5" customHeight="1" x14ac:dyDescent="0.15">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x14ac:dyDescent="0.15">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x14ac:dyDescent="0.15">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x14ac:dyDescent="0.15">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x14ac:dyDescent="0.15">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x14ac:dyDescent="0.15">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x14ac:dyDescent="0.15">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x14ac:dyDescent="0.15">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x14ac:dyDescent="0.15">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612</v>
      </c>
    </row>
    <row r="11" spans="1:143" s="270" customFormat="1" x14ac:dyDescent="0.15">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x14ac:dyDescent="0.15">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612</v>
      </c>
    </row>
    <row r="13" spans="1:143" s="270" customFormat="1" x14ac:dyDescent="0.15">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x14ac:dyDescent="0.15">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x14ac:dyDescent="0.15">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x14ac:dyDescent="0.15">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x14ac:dyDescent="0.15">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x14ac:dyDescent="0.15">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x14ac:dyDescent="0.15">
      <c r="DD19" s="367"/>
      <c r="DE19" s="367"/>
    </row>
    <row r="20" spans="1:351" x14ac:dyDescent="0.15">
      <c r="DD20" s="367"/>
      <c r="DE20" s="367"/>
    </row>
    <row r="21" spans="1:351" ht="17.25" x14ac:dyDescent="0.1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x14ac:dyDescent="0.15">
      <c r="B22" s="374"/>
      <c r="MM22" s="373"/>
    </row>
    <row r="23" spans="1:351" x14ac:dyDescent="0.15">
      <c r="B23" s="374"/>
    </row>
    <row r="24" spans="1:351" x14ac:dyDescent="0.15">
      <c r="B24" s="374"/>
    </row>
    <row r="25" spans="1:351" x14ac:dyDescent="0.15">
      <c r="B25" s="374"/>
    </row>
    <row r="26" spans="1:351" x14ac:dyDescent="0.15">
      <c r="B26" s="374"/>
    </row>
    <row r="27" spans="1:351" x14ac:dyDescent="0.15">
      <c r="B27" s="374"/>
    </row>
    <row r="28" spans="1:351" x14ac:dyDescent="0.15">
      <c r="B28" s="374"/>
    </row>
    <row r="29" spans="1:351" x14ac:dyDescent="0.15">
      <c r="B29" s="374"/>
    </row>
    <row r="30" spans="1:351" x14ac:dyDescent="0.15">
      <c r="B30" s="374"/>
    </row>
    <row r="31" spans="1:351" x14ac:dyDescent="0.15">
      <c r="B31" s="374"/>
    </row>
    <row r="32" spans="1:351" x14ac:dyDescent="0.15">
      <c r="B32" s="374"/>
    </row>
    <row r="33" spans="2:109" x14ac:dyDescent="0.15">
      <c r="B33" s="374"/>
    </row>
    <row r="34" spans="2:109" x14ac:dyDescent="0.15">
      <c r="B34" s="374"/>
    </row>
    <row r="35" spans="2:109" x14ac:dyDescent="0.15">
      <c r="B35" s="374"/>
    </row>
    <row r="36" spans="2:109" x14ac:dyDescent="0.15">
      <c r="B36" s="374"/>
    </row>
    <row r="37" spans="2:109" x14ac:dyDescent="0.15">
      <c r="B37" s="374"/>
    </row>
    <row r="38" spans="2:109" x14ac:dyDescent="0.15">
      <c r="B38" s="374"/>
    </row>
    <row r="39" spans="2:109" x14ac:dyDescent="0.15">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x14ac:dyDescent="0.15">
      <c r="B40" s="379"/>
      <c r="DD40" s="379"/>
      <c r="DE40" s="367"/>
    </row>
    <row r="41" spans="2:109" ht="17.25" x14ac:dyDescent="0.15">
      <c r="B41" s="380" t="s">
        <v>613</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x14ac:dyDescent="0.15">
      <c r="B42" s="374"/>
      <c r="G42" s="381"/>
      <c r="I42" s="382"/>
      <c r="J42" s="382"/>
      <c r="K42" s="382"/>
      <c r="AM42" s="381"/>
      <c r="AN42" s="381" t="s">
        <v>614</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x14ac:dyDescent="0.15">
      <c r="B43" s="374"/>
      <c r="AN43" s="1283" t="s">
        <v>629</v>
      </c>
      <c r="AO43" s="1284"/>
      <c r="AP43" s="1284"/>
      <c r="AQ43" s="1284"/>
      <c r="AR43" s="1284"/>
      <c r="AS43" s="1284"/>
      <c r="AT43" s="1284"/>
      <c r="AU43" s="1284"/>
      <c r="AV43" s="1284"/>
      <c r="AW43" s="1284"/>
      <c r="AX43" s="1284"/>
      <c r="AY43" s="1284"/>
      <c r="AZ43" s="1284"/>
      <c r="BA43" s="1284"/>
      <c r="BB43" s="1284"/>
      <c r="BC43" s="1284"/>
      <c r="BD43" s="1284"/>
      <c r="BE43" s="1284"/>
      <c r="BF43" s="1284"/>
      <c r="BG43" s="1284"/>
      <c r="BH43" s="1284"/>
      <c r="BI43" s="1284"/>
      <c r="BJ43" s="1284"/>
      <c r="BK43" s="1284"/>
      <c r="BL43" s="1284"/>
      <c r="BM43" s="1284"/>
      <c r="BN43" s="1284"/>
      <c r="BO43" s="1284"/>
      <c r="BP43" s="1284"/>
      <c r="BQ43" s="1284"/>
      <c r="BR43" s="1284"/>
      <c r="BS43" s="1284"/>
      <c r="BT43" s="1284"/>
      <c r="BU43" s="1284"/>
      <c r="BV43" s="1284"/>
      <c r="BW43" s="1284"/>
      <c r="BX43" s="1284"/>
      <c r="BY43" s="1284"/>
      <c r="BZ43" s="1284"/>
      <c r="CA43" s="1284"/>
      <c r="CB43" s="1284"/>
      <c r="CC43" s="1284"/>
      <c r="CD43" s="1284"/>
      <c r="CE43" s="1284"/>
      <c r="CF43" s="1284"/>
      <c r="CG43" s="1284"/>
      <c r="CH43" s="1284"/>
      <c r="CI43" s="1284"/>
      <c r="CJ43" s="1284"/>
      <c r="CK43" s="1284"/>
      <c r="CL43" s="1284"/>
      <c r="CM43" s="1284"/>
      <c r="CN43" s="1284"/>
      <c r="CO43" s="1284"/>
      <c r="CP43" s="1284"/>
      <c r="CQ43" s="1284"/>
      <c r="CR43" s="1284"/>
      <c r="CS43" s="1284"/>
      <c r="CT43" s="1284"/>
      <c r="CU43" s="1284"/>
      <c r="CV43" s="1284"/>
      <c r="CW43" s="1284"/>
      <c r="CX43" s="1284"/>
      <c r="CY43" s="1284"/>
      <c r="CZ43" s="1284"/>
      <c r="DA43" s="1284"/>
      <c r="DB43" s="1284"/>
      <c r="DC43" s="1285"/>
    </row>
    <row r="44" spans="2:109" x14ac:dyDescent="0.15">
      <c r="B44" s="374"/>
      <c r="AN44" s="1286"/>
      <c r="AO44" s="1287"/>
      <c r="AP44" s="1287"/>
      <c r="AQ44" s="1287"/>
      <c r="AR44" s="1287"/>
      <c r="AS44" s="1287"/>
      <c r="AT44" s="1287"/>
      <c r="AU44" s="1287"/>
      <c r="AV44" s="1287"/>
      <c r="AW44" s="1287"/>
      <c r="AX44" s="1287"/>
      <c r="AY44" s="1287"/>
      <c r="AZ44" s="1287"/>
      <c r="BA44" s="1287"/>
      <c r="BB44" s="1287"/>
      <c r="BC44" s="1287"/>
      <c r="BD44" s="1287"/>
      <c r="BE44" s="1287"/>
      <c r="BF44" s="1287"/>
      <c r="BG44" s="1287"/>
      <c r="BH44" s="1287"/>
      <c r="BI44" s="1287"/>
      <c r="BJ44" s="1287"/>
      <c r="BK44" s="1287"/>
      <c r="BL44" s="1287"/>
      <c r="BM44" s="1287"/>
      <c r="BN44" s="1287"/>
      <c r="BO44" s="1287"/>
      <c r="BP44" s="1287"/>
      <c r="BQ44" s="1287"/>
      <c r="BR44" s="1287"/>
      <c r="BS44" s="1287"/>
      <c r="BT44" s="1287"/>
      <c r="BU44" s="1287"/>
      <c r="BV44" s="1287"/>
      <c r="BW44" s="1287"/>
      <c r="BX44" s="1287"/>
      <c r="BY44" s="1287"/>
      <c r="BZ44" s="1287"/>
      <c r="CA44" s="1287"/>
      <c r="CB44" s="1287"/>
      <c r="CC44" s="1287"/>
      <c r="CD44" s="1287"/>
      <c r="CE44" s="1287"/>
      <c r="CF44" s="1287"/>
      <c r="CG44" s="1287"/>
      <c r="CH44" s="1287"/>
      <c r="CI44" s="1287"/>
      <c r="CJ44" s="1287"/>
      <c r="CK44" s="1287"/>
      <c r="CL44" s="1287"/>
      <c r="CM44" s="1287"/>
      <c r="CN44" s="1287"/>
      <c r="CO44" s="1287"/>
      <c r="CP44" s="1287"/>
      <c r="CQ44" s="1287"/>
      <c r="CR44" s="1287"/>
      <c r="CS44" s="1287"/>
      <c r="CT44" s="1287"/>
      <c r="CU44" s="1287"/>
      <c r="CV44" s="1287"/>
      <c r="CW44" s="1287"/>
      <c r="CX44" s="1287"/>
      <c r="CY44" s="1287"/>
      <c r="CZ44" s="1287"/>
      <c r="DA44" s="1287"/>
      <c r="DB44" s="1287"/>
      <c r="DC44" s="1288"/>
    </row>
    <row r="45" spans="2:109" x14ac:dyDescent="0.15">
      <c r="B45" s="374"/>
      <c r="AN45" s="1286"/>
      <c r="AO45" s="1287"/>
      <c r="AP45" s="1287"/>
      <c r="AQ45" s="1287"/>
      <c r="AR45" s="1287"/>
      <c r="AS45" s="1287"/>
      <c r="AT45" s="1287"/>
      <c r="AU45" s="1287"/>
      <c r="AV45" s="1287"/>
      <c r="AW45" s="1287"/>
      <c r="AX45" s="1287"/>
      <c r="AY45" s="1287"/>
      <c r="AZ45" s="1287"/>
      <c r="BA45" s="1287"/>
      <c r="BB45" s="1287"/>
      <c r="BC45" s="1287"/>
      <c r="BD45" s="1287"/>
      <c r="BE45" s="1287"/>
      <c r="BF45" s="1287"/>
      <c r="BG45" s="1287"/>
      <c r="BH45" s="1287"/>
      <c r="BI45" s="1287"/>
      <c r="BJ45" s="1287"/>
      <c r="BK45" s="1287"/>
      <c r="BL45" s="1287"/>
      <c r="BM45" s="1287"/>
      <c r="BN45" s="1287"/>
      <c r="BO45" s="1287"/>
      <c r="BP45" s="1287"/>
      <c r="BQ45" s="1287"/>
      <c r="BR45" s="1287"/>
      <c r="BS45" s="1287"/>
      <c r="BT45" s="1287"/>
      <c r="BU45" s="1287"/>
      <c r="BV45" s="1287"/>
      <c r="BW45" s="1287"/>
      <c r="BX45" s="1287"/>
      <c r="BY45" s="1287"/>
      <c r="BZ45" s="1287"/>
      <c r="CA45" s="1287"/>
      <c r="CB45" s="1287"/>
      <c r="CC45" s="1287"/>
      <c r="CD45" s="1287"/>
      <c r="CE45" s="1287"/>
      <c r="CF45" s="1287"/>
      <c r="CG45" s="1287"/>
      <c r="CH45" s="1287"/>
      <c r="CI45" s="1287"/>
      <c r="CJ45" s="1287"/>
      <c r="CK45" s="1287"/>
      <c r="CL45" s="1287"/>
      <c r="CM45" s="1287"/>
      <c r="CN45" s="1287"/>
      <c r="CO45" s="1287"/>
      <c r="CP45" s="1287"/>
      <c r="CQ45" s="1287"/>
      <c r="CR45" s="1287"/>
      <c r="CS45" s="1287"/>
      <c r="CT45" s="1287"/>
      <c r="CU45" s="1287"/>
      <c r="CV45" s="1287"/>
      <c r="CW45" s="1287"/>
      <c r="CX45" s="1287"/>
      <c r="CY45" s="1287"/>
      <c r="CZ45" s="1287"/>
      <c r="DA45" s="1287"/>
      <c r="DB45" s="1287"/>
      <c r="DC45" s="1288"/>
    </row>
    <row r="46" spans="2:109" x14ac:dyDescent="0.15">
      <c r="B46" s="374"/>
      <c r="AN46" s="1286"/>
      <c r="AO46" s="1287"/>
      <c r="AP46" s="1287"/>
      <c r="AQ46" s="1287"/>
      <c r="AR46" s="1287"/>
      <c r="AS46" s="1287"/>
      <c r="AT46" s="1287"/>
      <c r="AU46" s="1287"/>
      <c r="AV46" s="1287"/>
      <c r="AW46" s="1287"/>
      <c r="AX46" s="1287"/>
      <c r="AY46" s="1287"/>
      <c r="AZ46" s="1287"/>
      <c r="BA46" s="1287"/>
      <c r="BB46" s="1287"/>
      <c r="BC46" s="1287"/>
      <c r="BD46" s="1287"/>
      <c r="BE46" s="1287"/>
      <c r="BF46" s="1287"/>
      <c r="BG46" s="1287"/>
      <c r="BH46" s="1287"/>
      <c r="BI46" s="1287"/>
      <c r="BJ46" s="1287"/>
      <c r="BK46" s="1287"/>
      <c r="BL46" s="1287"/>
      <c r="BM46" s="1287"/>
      <c r="BN46" s="1287"/>
      <c r="BO46" s="1287"/>
      <c r="BP46" s="1287"/>
      <c r="BQ46" s="1287"/>
      <c r="BR46" s="1287"/>
      <c r="BS46" s="1287"/>
      <c r="BT46" s="1287"/>
      <c r="BU46" s="1287"/>
      <c r="BV46" s="1287"/>
      <c r="BW46" s="1287"/>
      <c r="BX46" s="1287"/>
      <c r="BY46" s="1287"/>
      <c r="BZ46" s="1287"/>
      <c r="CA46" s="1287"/>
      <c r="CB46" s="1287"/>
      <c r="CC46" s="1287"/>
      <c r="CD46" s="1287"/>
      <c r="CE46" s="1287"/>
      <c r="CF46" s="1287"/>
      <c r="CG46" s="1287"/>
      <c r="CH46" s="1287"/>
      <c r="CI46" s="1287"/>
      <c r="CJ46" s="1287"/>
      <c r="CK46" s="1287"/>
      <c r="CL46" s="1287"/>
      <c r="CM46" s="1287"/>
      <c r="CN46" s="1287"/>
      <c r="CO46" s="1287"/>
      <c r="CP46" s="1287"/>
      <c r="CQ46" s="1287"/>
      <c r="CR46" s="1287"/>
      <c r="CS46" s="1287"/>
      <c r="CT46" s="1287"/>
      <c r="CU46" s="1287"/>
      <c r="CV46" s="1287"/>
      <c r="CW46" s="1287"/>
      <c r="CX46" s="1287"/>
      <c r="CY46" s="1287"/>
      <c r="CZ46" s="1287"/>
      <c r="DA46" s="1287"/>
      <c r="DB46" s="1287"/>
      <c r="DC46" s="1288"/>
    </row>
    <row r="47" spans="2:109" x14ac:dyDescent="0.15">
      <c r="B47" s="374"/>
      <c r="AN47" s="1289"/>
      <c r="AO47" s="1290"/>
      <c r="AP47" s="1290"/>
      <c r="AQ47" s="1290"/>
      <c r="AR47" s="1290"/>
      <c r="AS47" s="1290"/>
      <c r="AT47" s="1290"/>
      <c r="AU47" s="1290"/>
      <c r="AV47" s="1290"/>
      <c r="AW47" s="1290"/>
      <c r="AX47" s="1290"/>
      <c r="AY47" s="1290"/>
      <c r="AZ47" s="1290"/>
      <c r="BA47" s="1290"/>
      <c r="BB47" s="1290"/>
      <c r="BC47" s="1290"/>
      <c r="BD47" s="1290"/>
      <c r="BE47" s="1290"/>
      <c r="BF47" s="1290"/>
      <c r="BG47" s="1290"/>
      <c r="BH47" s="1290"/>
      <c r="BI47" s="1290"/>
      <c r="BJ47" s="1290"/>
      <c r="BK47" s="1290"/>
      <c r="BL47" s="1290"/>
      <c r="BM47" s="1290"/>
      <c r="BN47" s="1290"/>
      <c r="BO47" s="1290"/>
      <c r="BP47" s="1290"/>
      <c r="BQ47" s="1290"/>
      <c r="BR47" s="1290"/>
      <c r="BS47" s="1290"/>
      <c r="BT47" s="1290"/>
      <c r="BU47" s="1290"/>
      <c r="BV47" s="1290"/>
      <c r="BW47" s="1290"/>
      <c r="BX47" s="1290"/>
      <c r="BY47" s="1290"/>
      <c r="BZ47" s="1290"/>
      <c r="CA47" s="1290"/>
      <c r="CB47" s="1290"/>
      <c r="CC47" s="1290"/>
      <c r="CD47" s="1290"/>
      <c r="CE47" s="1290"/>
      <c r="CF47" s="1290"/>
      <c r="CG47" s="1290"/>
      <c r="CH47" s="1290"/>
      <c r="CI47" s="1290"/>
      <c r="CJ47" s="1290"/>
      <c r="CK47" s="1290"/>
      <c r="CL47" s="1290"/>
      <c r="CM47" s="1290"/>
      <c r="CN47" s="1290"/>
      <c r="CO47" s="1290"/>
      <c r="CP47" s="1290"/>
      <c r="CQ47" s="1290"/>
      <c r="CR47" s="1290"/>
      <c r="CS47" s="1290"/>
      <c r="CT47" s="1290"/>
      <c r="CU47" s="1290"/>
      <c r="CV47" s="1290"/>
      <c r="CW47" s="1290"/>
      <c r="CX47" s="1290"/>
      <c r="CY47" s="1290"/>
      <c r="CZ47" s="1290"/>
      <c r="DA47" s="1290"/>
      <c r="DB47" s="1290"/>
      <c r="DC47" s="1291"/>
    </row>
    <row r="48" spans="2:109" x14ac:dyDescent="0.15">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x14ac:dyDescent="0.15">
      <c r="B49" s="374"/>
      <c r="AN49" s="367" t="s">
        <v>615</v>
      </c>
    </row>
    <row r="50" spans="1:109" x14ac:dyDescent="0.15">
      <c r="B50" s="374"/>
      <c r="G50" s="1275"/>
      <c r="H50" s="1275"/>
      <c r="I50" s="1275"/>
      <c r="J50" s="1275"/>
      <c r="K50" s="384"/>
      <c r="L50" s="384"/>
      <c r="M50" s="385"/>
      <c r="N50" s="385"/>
      <c r="AN50" s="1276"/>
      <c r="AO50" s="1277"/>
      <c r="AP50" s="1277"/>
      <c r="AQ50" s="1277"/>
      <c r="AR50" s="1277"/>
      <c r="AS50" s="1277"/>
      <c r="AT50" s="1277"/>
      <c r="AU50" s="1277"/>
      <c r="AV50" s="1277"/>
      <c r="AW50" s="1277"/>
      <c r="AX50" s="1277"/>
      <c r="AY50" s="1277"/>
      <c r="AZ50" s="1277"/>
      <c r="BA50" s="1277"/>
      <c r="BB50" s="1277"/>
      <c r="BC50" s="1277"/>
      <c r="BD50" s="1277"/>
      <c r="BE50" s="1277"/>
      <c r="BF50" s="1277"/>
      <c r="BG50" s="1277"/>
      <c r="BH50" s="1277"/>
      <c r="BI50" s="1277"/>
      <c r="BJ50" s="1277"/>
      <c r="BK50" s="1277"/>
      <c r="BL50" s="1277"/>
      <c r="BM50" s="1277"/>
      <c r="BN50" s="1277"/>
      <c r="BO50" s="1278"/>
      <c r="BP50" s="1279" t="s">
        <v>574</v>
      </c>
      <c r="BQ50" s="1279"/>
      <c r="BR50" s="1279"/>
      <c r="BS50" s="1279"/>
      <c r="BT50" s="1279"/>
      <c r="BU50" s="1279"/>
      <c r="BV50" s="1279"/>
      <c r="BW50" s="1279"/>
      <c r="BX50" s="1279" t="s">
        <v>575</v>
      </c>
      <c r="BY50" s="1279"/>
      <c r="BZ50" s="1279"/>
      <c r="CA50" s="1279"/>
      <c r="CB50" s="1279"/>
      <c r="CC50" s="1279"/>
      <c r="CD50" s="1279"/>
      <c r="CE50" s="1279"/>
      <c r="CF50" s="1279" t="s">
        <v>576</v>
      </c>
      <c r="CG50" s="1279"/>
      <c r="CH50" s="1279"/>
      <c r="CI50" s="1279"/>
      <c r="CJ50" s="1279"/>
      <c r="CK50" s="1279"/>
      <c r="CL50" s="1279"/>
      <c r="CM50" s="1279"/>
      <c r="CN50" s="1279" t="s">
        <v>577</v>
      </c>
      <c r="CO50" s="1279"/>
      <c r="CP50" s="1279"/>
      <c r="CQ50" s="1279"/>
      <c r="CR50" s="1279"/>
      <c r="CS50" s="1279"/>
      <c r="CT50" s="1279"/>
      <c r="CU50" s="1279"/>
      <c r="CV50" s="1279" t="s">
        <v>578</v>
      </c>
      <c r="CW50" s="1279"/>
      <c r="CX50" s="1279"/>
      <c r="CY50" s="1279"/>
      <c r="CZ50" s="1279"/>
      <c r="DA50" s="1279"/>
      <c r="DB50" s="1279"/>
      <c r="DC50" s="1279"/>
    </row>
    <row r="51" spans="1:109" ht="13.5" customHeight="1" x14ac:dyDescent="0.15">
      <c r="B51" s="374"/>
      <c r="G51" s="1293"/>
      <c r="H51" s="1293"/>
      <c r="I51" s="1294"/>
      <c r="J51" s="1294"/>
      <c r="K51" s="1292"/>
      <c r="L51" s="1292"/>
      <c r="M51" s="1292"/>
      <c r="N51" s="1292"/>
      <c r="AM51" s="383"/>
      <c r="AN51" s="1282" t="s">
        <v>616</v>
      </c>
      <c r="AO51" s="1282"/>
      <c r="AP51" s="1282"/>
      <c r="AQ51" s="1282"/>
      <c r="AR51" s="1282"/>
      <c r="AS51" s="1282"/>
      <c r="AT51" s="1282"/>
      <c r="AU51" s="1282"/>
      <c r="AV51" s="1282"/>
      <c r="AW51" s="1282"/>
      <c r="AX51" s="1282"/>
      <c r="AY51" s="1282"/>
      <c r="AZ51" s="1282"/>
      <c r="BA51" s="1282"/>
      <c r="BB51" s="1282" t="s">
        <v>617</v>
      </c>
      <c r="BC51" s="1282"/>
      <c r="BD51" s="1282"/>
      <c r="BE51" s="1282"/>
      <c r="BF51" s="1282"/>
      <c r="BG51" s="1282"/>
      <c r="BH51" s="1282"/>
      <c r="BI51" s="1282"/>
      <c r="BJ51" s="1282"/>
      <c r="BK51" s="1282"/>
      <c r="BL51" s="1282"/>
      <c r="BM51" s="1282"/>
      <c r="BN51" s="1282"/>
      <c r="BO51" s="1282"/>
      <c r="BP51" s="1280"/>
      <c r="BQ51" s="1281"/>
      <c r="BR51" s="1281"/>
      <c r="BS51" s="1281"/>
      <c r="BT51" s="1281"/>
      <c r="BU51" s="1281"/>
      <c r="BV51" s="1281"/>
      <c r="BW51" s="1281"/>
      <c r="BX51" s="1280"/>
      <c r="BY51" s="1281"/>
      <c r="BZ51" s="1281"/>
      <c r="CA51" s="1281"/>
      <c r="CB51" s="1281"/>
      <c r="CC51" s="1281"/>
      <c r="CD51" s="1281"/>
      <c r="CE51" s="1281"/>
      <c r="CF51" s="1281"/>
      <c r="CG51" s="1281"/>
      <c r="CH51" s="1281"/>
      <c r="CI51" s="1281"/>
      <c r="CJ51" s="1281"/>
      <c r="CK51" s="1281"/>
      <c r="CL51" s="1281"/>
      <c r="CM51" s="1281"/>
      <c r="CN51" s="1281"/>
      <c r="CO51" s="1281"/>
      <c r="CP51" s="1281"/>
      <c r="CQ51" s="1281"/>
      <c r="CR51" s="1281"/>
      <c r="CS51" s="1281"/>
      <c r="CT51" s="1281"/>
      <c r="CU51" s="1281"/>
      <c r="CV51" s="1280"/>
      <c r="CW51" s="1281"/>
      <c r="CX51" s="1281"/>
      <c r="CY51" s="1281"/>
      <c r="CZ51" s="1281"/>
      <c r="DA51" s="1281"/>
      <c r="DB51" s="1281"/>
      <c r="DC51" s="1281"/>
    </row>
    <row r="52" spans="1:109" x14ac:dyDescent="0.15">
      <c r="B52" s="374"/>
      <c r="G52" s="1293"/>
      <c r="H52" s="1293"/>
      <c r="I52" s="1294"/>
      <c r="J52" s="1294"/>
      <c r="K52" s="1292"/>
      <c r="L52" s="1292"/>
      <c r="M52" s="1292"/>
      <c r="N52" s="1292"/>
      <c r="AM52" s="383"/>
      <c r="AN52" s="1282"/>
      <c r="AO52" s="1282"/>
      <c r="AP52" s="1282"/>
      <c r="AQ52" s="1282"/>
      <c r="AR52" s="1282"/>
      <c r="AS52" s="1282"/>
      <c r="AT52" s="1282"/>
      <c r="AU52" s="1282"/>
      <c r="AV52" s="1282"/>
      <c r="AW52" s="1282"/>
      <c r="AX52" s="1282"/>
      <c r="AY52" s="1282"/>
      <c r="AZ52" s="1282"/>
      <c r="BA52" s="1282"/>
      <c r="BB52" s="1282"/>
      <c r="BC52" s="1282"/>
      <c r="BD52" s="1282"/>
      <c r="BE52" s="1282"/>
      <c r="BF52" s="1282"/>
      <c r="BG52" s="1282"/>
      <c r="BH52" s="1282"/>
      <c r="BI52" s="1282"/>
      <c r="BJ52" s="1282"/>
      <c r="BK52" s="1282"/>
      <c r="BL52" s="1282"/>
      <c r="BM52" s="1282"/>
      <c r="BN52" s="1282"/>
      <c r="BO52" s="1282"/>
      <c r="BP52" s="1281"/>
      <c r="BQ52" s="1281"/>
      <c r="BR52" s="1281"/>
      <c r="BS52" s="1281"/>
      <c r="BT52" s="1281"/>
      <c r="BU52" s="1281"/>
      <c r="BV52" s="1281"/>
      <c r="BW52" s="1281"/>
      <c r="BX52" s="1281"/>
      <c r="BY52" s="1281"/>
      <c r="BZ52" s="1281"/>
      <c r="CA52" s="1281"/>
      <c r="CB52" s="1281"/>
      <c r="CC52" s="1281"/>
      <c r="CD52" s="1281"/>
      <c r="CE52" s="1281"/>
      <c r="CF52" s="1281"/>
      <c r="CG52" s="1281"/>
      <c r="CH52" s="1281"/>
      <c r="CI52" s="1281"/>
      <c r="CJ52" s="1281"/>
      <c r="CK52" s="1281"/>
      <c r="CL52" s="1281"/>
      <c r="CM52" s="1281"/>
      <c r="CN52" s="1281"/>
      <c r="CO52" s="1281"/>
      <c r="CP52" s="1281"/>
      <c r="CQ52" s="1281"/>
      <c r="CR52" s="1281"/>
      <c r="CS52" s="1281"/>
      <c r="CT52" s="1281"/>
      <c r="CU52" s="1281"/>
      <c r="CV52" s="1281"/>
      <c r="CW52" s="1281"/>
      <c r="CX52" s="1281"/>
      <c r="CY52" s="1281"/>
      <c r="CZ52" s="1281"/>
      <c r="DA52" s="1281"/>
      <c r="DB52" s="1281"/>
      <c r="DC52" s="1281"/>
    </row>
    <row r="53" spans="1:109" x14ac:dyDescent="0.15">
      <c r="A53" s="382"/>
      <c r="B53" s="374"/>
      <c r="G53" s="1293"/>
      <c r="H53" s="1293"/>
      <c r="I53" s="1275"/>
      <c r="J53" s="1275"/>
      <c r="K53" s="1292"/>
      <c r="L53" s="1292"/>
      <c r="M53" s="1292"/>
      <c r="N53" s="1292"/>
      <c r="AM53" s="383"/>
      <c r="AN53" s="1282"/>
      <c r="AO53" s="1282"/>
      <c r="AP53" s="1282"/>
      <c r="AQ53" s="1282"/>
      <c r="AR53" s="1282"/>
      <c r="AS53" s="1282"/>
      <c r="AT53" s="1282"/>
      <c r="AU53" s="1282"/>
      <c r="AV53" s="1282"/>
      <c r="AW53" s="1282"/>
      <c r="AX53" s="1282"/>
      <c r="AY53" s="1282"/>
      <c r="AZ53" s="1282"/>
      <c r="BA53" s="1282"/>
      <c r="BB53" s="1282" t="s">
        <v>618</v>
      </c>
      <c r="BC53" s="1282"/>
      <c r="BD53" s="1282"/>
      <c r="BE53" s="1282"/>
      <c r="BF53" s="1282"/>
      <c r="BG53" s="1282"/>
      <c r="BH53" s="1282"/>
      <c r="BI53" s="1282"/>
      <c r="BJ53" s="1282"/>
      <c r="BK53" s="1282"/>
      <c r="BL53" s="1282"/>
      <c r="BM53" s="1282"/>
      <c r="BN53" s="1282"/>
      <c r="BO53" s="1282"/>
      <c r="BP53" s="1280"/>
      <c r="BQ53" s="1281"/>
      <c r="BR53" s="1281"/>
      <c r="BS53" s="1281"/>
      <c r="BT53" s="1281"/>
      <c r="BU53" s="1281"/>
      <c r="BV53" s="1281"/>
      <c r="BW53" s="1281"/>
      <c r="BX53" s="1280"/>
      <c r="BY53" s="1281"/>
      <c r="BZ53" s="1281"/>
      <c r="CA53" s="1281"/>
      <c r="CB53" s="1281"/>
      <c r="CC53" s="1281"/>
      <c r="CD53" s="1281"/>
      <c r="CE53" s="1281"/>
      <c r="CF53" s="1281">
        <v>50.1</v>
      </c>
      <c r="CG53" s="1281"/>
      <c r="CH53" s="1281"/>
      <c r="CI53" s="1281"/>
      <c r="CJ53" s="1281"/>
      <c r="CK53" s="1281"/>
      <c r="CL53" s="1281"/>
      <c r="CM53" s="1281"/>
      <c r="CN53" s="1281">
        <v>51.7</v>
      </c>
      <c r="CO53" s="1281"/>
      <c r="CP53" s="1281"/>
      <c r="CQ53" s="1281"/>
      <c r="CR53" s="1281"/>
      <c r="CS53" s="1281"/>
      <c r="CT53" s="1281"/>
      <c r="CU53" s="1281"/>
      <c r="CV53" s="1280"/>
      <c r="CW53" s="1281"/>
      <c r="CX53" s="1281"/>
      <c r="CY53" s="1281"/>
      <c r="CZ53" s="1281"/>
      <c r="DA53" s="1281"/>
      <c r="DB53" s="1281"/>
      <c r="DC53" s="1281"/>
    </row>
    <row r="54" spans="1:109" x14ac:dyDescent="0.15">
      <c r="A54" s="382"/>
      <c r="B54" s="374"/>
      <c r="G54" s="1293"/>
      <c r="H54" s="1293"/>
      <c r="I54" s="1275"/>
      <c r="J54" s="1275"/>
      <c r="K54" s="1292"/>
      <c r="L54" s="1292"/>
      <c r="M54" s="1292"/>
      <c r="N54" s="1292"/>
      <c r="AM54" s="383"/>
      <c r="AN54" s="1282"/>
      <c r="AO54" s="1282"/>
      <c r="AP54" s="1282"/>
      <c r="AQ54" s="1282"/>
      <c r="AR54" s="1282"/>
      <c r="AS54" s="1282"/>
      <c r="AT54" s="1282"/>
      <c r="AU54" s="1282"/>
      <c r="AV54" s="1282"/>
      <c r="AW54" s="1282"/>
      <c r="AX54" s="1282"/>
      <c r="AY54" s="1282"/>
      <c r="AZ54" s="1282"/>
      <c r="BA54" s="1282"/>
      <c r="BB54" s="1282"/>
      <c r="BC54" s="1282"/>
      <c r="BD54" s="1282"/>
      <c r="BE54" s="1282"/>
      <c r="BF54" s="1282"/>
      <c r="BG54" s="1282"/>
      <c r="BH54" s="1282"/>
      <c r="BI54" s="1282"/>
      <c r="BJ54" s="1282"/>
      <c r="BK54" s="1282"/>
      <c r="BL54" s="1282"/>
      <c r="BM54" s="1282"/>
      <c r="BN54" s="1282"/>
      <c r="BO54" s="1282"/>
      <c r="BP54" s="1281"/>
      <c r="BQ54" s="1281"/>
      <c r="BR54" s="1281"/>
      <c r="BS54" s="1281"/>
      <c r="BT54" s="1281"/>
      <c r="BU54" s="1281"/>
      <c r="BV54" s="1281"/>
      <c r="BW54" s="1281"/>
      <c r="BX54" s="1281"/>
      <c r="BY54" s="1281"/>
      <c r="BZ54" s="1281"/>
      <c r="CA54" s="1281"/>
      <c r="CB54" s="1281"/>
      <c r="CC54" s="1281"/>
      <c r="CD54" s="1281"/>
      <c r="CE54" s="1281"/>
      <c r="CF54" s="1281"/>
      <c r="CG54" s="1281"/>
      <c r="CH54" s="1281"/>
      <c r="CI54" s="1281"/>
      <c r="CJ54" s="1281"/>
      <c r="CK54" s="1281"/>
      <c r="CL54" s="1281"/>
      <c r="CM54" s="1281"/>
      <c r="CN54" s="1281"/>
      <c r="CO54" s="1281"/>
      <c r="CP54" s="1281"/>
      <c r="CQ54" s="1281"/>
      <c r="CR54" s="1281"/>
      <c r="CS54" s="1281"/>
      <c r="CT54" s="1281"/>
      <c r="CU54" s="1281"/>
      <c r="CV54" s="1281"/>
      <c r="CW54" s="1281"/>
      <c r="CX54" s="1281"/>
      <c r="CY54" s="1281"/>
      <c r="CZ54" s="1281"/>
      <c r="DA54" s="1281"/>
      <c r="DB54" s="1281"/>
      <c r="DC54" s="1281"/>
    </row>
    <row r="55" spans="1:109" x14ac:dyDescent="0.15">
      <c r="A55" s="382"/>
      <c r="B55" s="374"/>
      <c r="G55" s="1275"/>
      <c r="H55" s="1275"/>
      <c r="I55" s="1275"/>
      <c r="J55" s="1275"/>
      <c r="K55" s="1292"/>
      <c r="L55" s="1292"/>
      <c r="M55" s="1292"/>
      <c r="N55" s="1292"/>
      <c r="AN55" s="1279" t="s">
        <v>619</v>
      </c>
      <c r="AO55" s="1279"/>
      <c r="AP55" s="1279"/>
      <c r="AQ55" s="1279"/>
      <c r="AR55" s="1279"/>
      <c r="AS55" s="1279"/>
      <c r="AT55" s="1279"/>
      <c r="AU55" s="1279"/>
      <c r="AV55" s="1279"/>
      <c r="AW55" s="1279"/>
      <c r="AX55" s="1279"/>
      <c r="AY55" s="1279"/>
      <c r="AZ55" s="1279"/>
      <c r="BA55" s="1279"/>
      <c r="BB55" s="1282" t="s">
        <v>620</v>
      </c>
      <c r="BC55" s="1282"/>
      <c r="BD55" s="1282"/>
      <c r="BE55" s="1282"/>
      <c r="BF55" s="1282"/>
      <c r="BG55" s="1282"/>
      <c r="BH55" s="1282"/>
      <c r="BI55" s="1282"/>
      <c r="BJ55" s="1282"/>
      <c r="BK55" s="1282"/>
      <c r="BL55" s="1282"/>
      <c r="BM55" s="1282"/>
      <c r="BN55" s="1282"/>
      <c r="BO55" s="1282"/>
      <c r="BP55" s="1280"/>
      <c r="BQ55" s="1281"/>
      <c r="BR55" s="1281"/>
      <c r="BS55" s="1281"/>
      <c r="BT55" s="1281"/>
      <c r="BU55" s="1281"/>
      <c r="BV55" s="1281"/>
      <c r="BW55" s="1281"/>
      <c r="BX55" s="1280"/>
      <c r="BY55" s="1281"/>
      <c r="BZ55" s="1281"/>
      <c r="CA55" s="1281"/>
      <c r="CB55" s="1281"/>
      <c r="CC55" s="1281"/>
      <c r="CD55" s="1281"/>
      <c r="CE55" s="1281"/>
      <c r="CF55" s="1281">
        <v>37.200000000000003</v>
      </c>
      <c r="CG55" s="1281"/>
      <c r="CH55" s="1281"/>
      <c r="CI55" s="1281"/>
      <c r="CJ55" s="1281"/>
      <c r="CK55" s="1281"/>
      <c r="CL55" s="1281"/>
      <c r="CM55" s="1281"/>
      <c r="CN55" s="1281">
        <v>24</v>
      </c>
      <c r="CO55" s="1281"/>
      <c r="CP55" s="1281"/>
      <c r="CQ55" s="1281"/>
      <c r="CR55" s="1281"/>
      <c r="CS55" s="1281"/>
      <c r="CT55" s="1281"/>
      <c r="CU55" s="1281"/>
      <c r="CV55" s="1280"/>
      <c r="CW55" s="1281"/>
      <c r="CX55" s="1281"/>
      <c r="CY55" s="1281"/>
      <c r="CZ55" s="1281"/>
      <c r="DA55" s="1281"/>
      <c r="DB55" s="1281"/>
      <c r="DC55" s="1281"/>
    </row>
    <row r="56" spans="1:109" x14ac:dyDescent="0.15">
      <c r="A56" s="382"/>
      <c r="B56" s="374"/>
      <c r="G56" s="1275"/>
      <c r="H56" s="1275"/>
      <c r="I56" s="1275"/>
      <c r="J56" s="1275"/>
      <c r="K56" s="1292"/>
      <c r="L56" s="1292"/>
      <c r="M56" s="1292"/>
      <c r="N56" s="1292"/>
      <c r="AN56" s="1279"/>
      <c r="AO56" s="1279"/>
      <c r="AP56" s="1279"/>
      <c r="AQ56" s="1279"/>
      <c r="AR56" s="1279"/>
      <c r="AS56" s="1279"/>
      <c r="AT56" s="1279"/>
      <c r="AU56" s="1279"/>
      <c r="AV56" s="1279"/>
      <c r="AW56" s="1279"/>
      <c r="AX56" s="1279"/>
      <c r="AY56" s="1279"/>
      <c r="AZ56" s="1279"/>
      <c r="BA56" s="1279"/>
      <c r="BB56" s="1282"/>
      <c r="BC56" s="1282"/>
      <c r="BD56" s="1282"/>
      <c r="BE56" s="1282"/>
      <c r="BF56" s="1282"/>
      <c r="BG56" s="1282"/>
      <c r="BH56" s="1282"/>
      <c r="BI56" s="1282"/>
      <c r="BJ56" s="1282"/>
      <c r="BK56" s="1282"/>
      <c r="BL56" s="1282"/>
      <c r="BM56" s="1282"/>
      <c r="BN56" s="1282"/>
      <c r="BO56" s="1282"/>
      <c r="BP56" s="1281"/>
      <c r="BQ56" s="1281"/>
      <c r="BR56" s="1281"/>
      <c r="BS56" s="1281"/>
      <c r="BT56" s="1281"/>
      <c r="BU56" s="1281"/>
      <c r="BV56" s="1281"/>
      <c r="BW56" s="1281"/>
      <c r="BX56" s="1281"/>
      <c r="BY56" s="1281"/>
      <c r="BZ56" s="1281"/>
      <c r="CA56" s="1281"/>
      <c r="CB56" s="1281"/>
      <c r="CC56" s="1281"/>
      <c r="CD56" s="1281"/>
      <c r="CE56" s="1281"/>
      <c r="CF56" s="1281"/>
      <c r="CG56" s="1281"/>
      <c r="CH56" s="1281"/>
      <c r="CI56" s="1281"/>
      <c r="CJ56" s="1281"/>
      <c r="CK56" s="1281"/>
      <c r="CL56" s="1281"/>
      <c r="CM56" s="1281"/>
      <c r="CN56" s="1281"/>
      <c r="CO56" s="1281"/>
      <c r="CP56" s="1281"/>
      <c r="CQ56" s="1281"/>
      <c r="CR56" s="1281"/>
      <c r="CS56" s="1281"/>
      <c r="CT56" s="1281"/>
      <c r="CU56" s="1281"/>
      <c r="CV56" s="1281"/>
      <c r="CW56" s="1281"/>
      <c r="CX56" s="1281"/>
      <c r="CY56" s="1281"/>
      <c r="CZ56" s="1281"/>
      <c r="DA56" s="1281"/>
      <c r="DB56" s="1281"/>
      <c r="DC56" s="1281"/>
    </row>
    <row r="57" spans="1:109" s="382" customFormat="1" x14ac:dyDescent="0.15">
      <c r="B57" s="386"/>
      <c r="G57" s="1275"/>
      <c r="H57" s="1275"/>
      <c r="I57" s="1295"/>
      <c r="J57" s="1295"/>
      <c r="K57" s="1292"/>
      <c r="L57" s="1292"/>
      <c r="M57" s="1292"/>
      <c r="N57" s="1292"/>
      <c r="AM57" s="367"/>
      <c r="AN57" s="1279"/>
      <c r="AO57" s="1279"/>
      <c r="AP57" s="1279"/>
      <c r="AQ57" s="1279"/>
      <c r="AR57" s="1279"/>
      <c r="AS57" s="1279"/>
      <c r="AT57" s="1279"/>
      <c r="AU57" s="1279"/>
      <c r="AV57" s="1279"/>
      <c r="AW57" s="1279"/>
      <c r="AX57" s="1279"/>
      <c r="AY57" s="1279"/>
      <c r="AZ57" s="1279"/>
      <c r="BA57" s="1279"/>
      <c r="BB57" s="1282" t="s">
        <v>621</v>
      </c>
      <c r="BC57" s="1282"/>
      <c r="BD57" s="1282"/>
      <c r="BE57" s="1282"/>
      <c r="BF57" s="1282"/>
      <c r="BG57" s="1282"/>
      <c r="BH57" s="1282"/>
      <c r="BI57" s="1282"/>
      <c r="BJ57" s="1282"/>
      <c r="BK57" s="1282"/>
      <c r="BL57" s="1282"/>
      <c r="BM57" s="1282"/>
      <c r="BN57" s="1282"/>
      <c r="BO57" s="1282"/>
      <c r="BP57" s="1280"/>
      <c r="BQ57" s="1281"/>
      <c r="BR57" s="1281"/>
      <c r="BS57" s="1281"/>
      <c r="BT57" s="1281"/>
      <c r="BU57" s="1281"/>
      <c r="BV57" s="1281"/>
      <c r="BW57" s="1281"/>
      <c r="BX57" s="1280"/>
      <c r="BY57" s="1281"/>
      <c r="BZ57" s="1281"/>
      <c r="CA57" s="1281"/>
      <c r="CB57" s="1281"/>
      <c r="CC57" s="1281"/>
      <c r="CD57" s="1281"/>
      <c r="CE57" s="1281"/>
      <c r="CF57" s="1281">
        <v>55.8</v>
      </c>
      <c r="CG57" s="1281"/>
      <c r="CH57" s="1281"/>
      <c r="CI57" s="1281"/>
      <c r="CJ57" s="1281"/>
      <c r="CK57" s="1281"/>
      <c r="CL57" s="1281"/>
      <c r="CM57" s="1281"/>
      <c r="CN57" s="1281">
        <v>56.1</v>
      </c>
      <c r="CO57" s="1281"/>
      <c r="CP57" s="1281"/>
      <c r="CQ57" s="1281"/>
      <c r="CR57" s="1281"/>
      <c r="CS57" s="1281"/>
      <c r="CT57" s="1281"/>
      <c r="CU57" s="1281"/>
      <c r="CV57" s="1280"/>
      <c r="CW57" s="1281"/>
      <c r="CX57" s="1281"/>
      <c r="CY57" s="1281"/>
      <c r="CZ57" s="1281"/>
      <c r="DA57" s="1281"/>
      <c r="DB57" s="1281"/>
      <c r="DC57" s="1281"/>
      <c r="DD57" s="387"/>
      <c r="DE57" s="386"/>
    </row>
    <row r="58" spans="1:109" s="382" customFormat="1" x14ac:dyDescent="0.15">
      <c r="A58" s="367"/>
      <c r="B58" s="386"/>
      <c r="G58" s="1275"/>
      <c r="H58" s="1275"/>
      <c r="I58" s="1295"/>
      <c r="J58" s="1295"/>
      <c r="K58" s="1292"/>
      <c r="L58" s="1292"/>
      <c r="M58" s="1292"/>
      <c r="N58" s="1292"/>
      <c r="AM58" s="367"/>
      <c r="AN58" s="1279"/>
      <c r="AO58" s="1279"/>
      <c r="AP58" s="1279"/>
      <c r="AQ58" s="1279"/>
      <c r="AR58" s="1279"/>
      <c r="AS58" s="1279"/>
      <c r="AT58" s="1279"/>
      <c r="AU58" s="1279"/>
      <c r="AV58" s="1279"/>
      <c r="AW58" s="1279"/>
      <c r="AX58" s="1279"/>
      <c r="AY58" s="1279"/>
      <c r="AZ58" s="1279"/>
      <c r="BA58" s="1279"/>
      <c r="BB58" s="1282"/>
      <c r="BC58" s="1282"/>
      <c r="BD58" s="1282"/>
      <c r="BE58" s="1282"/>
      <c r="BF58" s="1282"/>
      <c r="BG58" s="1282"/>
      <c r="BH58" s="1282"/>
      <c r="BI58" s="1282"/>
      <c r="BJ58" s="1282"/>
      <c r="BK58" s="1282"/>
      <c r="BL58" s="1282"/>
      <c r="BM58" s="1282"/>
      <c r="BN58" s="1282"/>
      <c r="BO58" s="1282"/>
      <c r="BP58" s="1281"/>
      <c r="BQ58" s="1281"/>
      <c r="BR58" s="1281"/>
      <c r="BS58" s="1281"/>
      <c r="BT58" s="1281"/>
      <c r="BU58" s="1281"/>
      <c r="BV58" s="1281"/>
      <c r="BW58" s="1281"/>
      <c r="BX58" s="1281"/>
      <c r="BY58" s="1281"/>
      <c r="BZ58" s="1281"/>
      <c r="CA58" s="1281"/>
      <c r="CB58" s="1281"/>
      <c r="CC58" s="1281"/>
      <c r="CD58" s="1281"/>
      <c r="CE58" s="1281"/>
      <c r="CF58" s="1281"/>
      <c r="CG58" s="1281"/>
      <c r="CH58" s="1281"/>
      <c r="CI58" s="1281"/>
      <c r="CJ58" s="1281"/>
      <c r="CK58" s="1281"/>
      <c r="CL58" s="1281"/>
      <c r="CM58" s="1281"/>
      <c r="CN58" s="1281"/>
      <c r="CO58" s="1281"/>
      <c r="CP58" s="1281"/>
      <c r="CQ58" s="1281"/>
      <c r="CR58" s="1281"/>
      <c r="CS58" s="1281"/>
      <c r="CT58" s="1281"/>
      <c r="CU58" s="1281"/>
      <c r="CV58" s="1281"/>
      <c r="CW58" s="1281"/>
      <c r="CX58" s="1281"/>
      <c r="CY58" s="1281"/>
      <c r="CZ58" s="1281"/>
      <c r="DA58" s="1281"/>
      <c r="DB58" s="1281"/>
      <c r="DC58" s="1281"/>
      <c r="DD58" s="387"/>
      <c r="DE58" s="386"/>
    </row>
    <row r="59" spans="1:109" s="382" customFormat="1" x14ac:dyDescent="0.15">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x14ac:dyDescent="0.15">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x14ac:dyDescent="0.15">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x14ac:dyDescent="0.15">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x14ac:dyDescent="0.15">
      <c r="B63" s="393" t="s">
        <v>622</v>
      </c>
    </row>
    <row r="64" spans="1:109" x14ac:dyDescent="0.15">
      <c r="B64" s="374"/>
      <c r="G64" s="381"/>
      <c r="I64" s="394"/>
      <c r="J64" s="394"/>
      <c r="K64" s="394"/>
      <c r="L64" s="394"/>
      <c r="M64" s="394"/>
      <c r="N64" s="395"/>
      <c r="AM64" s="381"/>
      <c r="AN64" s="381" t="s">
        <v>614</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x14ac:dyDescent="0.15">
      <c r="B65" s="374"/>
      <c r="AN65" s="1283" t="s">
        <v>628</v>
      </c>
      <c r="AO65" s="1284"/>
      <c r="AP65" s="1284"/>
      <c r="AQ65" s="1284"/>
      <c r="AR65" s="1284"/>
      <c r="AS65" s="1284"/>
      <c r="AT65" s="1284"/>
      <c r="AU65" s="1284"/>
      <c r="AV65" s="1284"/>
      <c r="AW65" s="1284"/>
      <c r="AX65" s="1284"/>
      <c r="AY65" s="1284"/>
      <c r="AZ65" s="1284"/>
      <c r="BA65" s="1284"/>
      <c r="BB65" s="1284"/>
      <c r="BC65" s="1284"/>
      <c r="BD65" s="1284"/>
      <c r="BE65" s="1284"/>
      <c r="BF65" s="1284"/>
      <c r="BG65" s="1284"/>
      <c r="BH65" s="1284"/>
      <c r="BI65" s="1284"/>
      <c r="BJ65" s="1284"/>
      <c r="BK65" s="1284"/>
      <c r="BL65" s="1284"/>
      <c r="BM65" s="1284"/>
      <c r="BN65" s="1284"/>
      <c r="BO65" s="1284"/>
      <c r="BP65" s="1284"/>
      <c r="BQ65" s="1284"/>
      <c r="BR65" s="1284"/>
      <c r="BS65" s="1284"/>
      <c r="BT65" s="1284"/>
      <c r="BU65" s="1284"/>
      <c r="BV65" s="1284"/>
      <c r="BW65" s="1284"/>
      <c r="BX65" s="1284"/>
      <c r="BY65" s="1284"/>
      <c r="BZ65" s="1284"/>
      <c r="CA65" s="1284"/>
      <c r="CB65" s="1284"/>
      <c r="CC65" s="1284"/>
      <c r="CD65" s="1284"/>
      <c r="CE65" s="1284"/>
      <c r="CF65" s="1284"/>
      <c r="CG65" s="1284"/>
      <c r="CH65" s="1284"/>
      <c r="CI65" s="1284"/>
      <c r="CJ65" s="1284"/>
      <c r="CK65" s="1284"/>
      <c r="CL65" s="1284"/>
      <c r="CM65" s="1284"/>
      <c r="CN65" s="1284"/>
      <c r="CO65" s="1284"/>
      <c r="CP65" s="1284"/>
      <c r="CQ65" s="1284"/>
      <c r="CR65" s="1284"/>
      <c r="CS65" s="1284"/>
      <c r="CT65" s="1284"/>
      <c r="CU65" s="1284"/>
      <c r="CV65" s="1284"/>
      <c r="CW65" s="1284"/>
      <c r="CX65" s="1284"/>
      <c r="CY65" s="1284"/>
      <c r="CZ65" s="1284"/>
      <c r="DA65" s="1284"/>
      <c r="DB65" s="1284"/>
      <c r="DC65" s="1285"/>
    </row>
    <row r="66" spans="2:107" x14ac:dyDescent="0.15">
      <c r="B66" s="374"/>
      <c r="AN66" s="1286"/>
      <c r="AO66" s="1287"/>
      <c r="AP66" s="1287"/>
      <c r="AQ66" s="1287"/>
      <c r="AR66" s="1287"/>
      <c r="AS66" s="1287"/>
      <c r="AT66" s="1287"/>
      <c r="AU66" s="1287"/>
      <c r="AV66" s="1287"/>
      <c r="AW66" s="1287"/>
      <c r="AX66" s="1287"/>
      <c r="AY66" s="1287"/>
      <c r="AZ66" s="1287"/>
      <c r="BA66" s="1287"/>
      <c r="BB66" s="1287"/>
      <c r="BC66" s="1287"/>
      <c r="BD66" s="1287"/>
      <c r="BE66" s="1287"/>
      <c r="BF66" s="1287"/>
      <c r="BG66" s="1287"/>
      <c r="BH66" s="1287"/>
      <c r="BI66" s="1287"/>
      <c r="BJ66" s="1287"/>
      <c r="BK66" s="1287"/>
      <c r="BL66" s="1287"/>
      <c r="BM66" s="1287"/>
      <c r="BN66" s="1287"/>
      <c r="BO66" s="1287"/>
      <c r="BP66" s="1287"/>
      <c r="BQ66" s="1287"/>
      <c r="BR66" s="1287"/>
      <c r="BS66" s="1287"/>
      <c r="BT66" s="1287"/>
      <c r="BU66" s="1287"/>
      <c r="BV66" s="1287"/>
      <c r="BW66" s="1287"/>
      <c r="BX66" s="1287"/>
      <c r="BY66" s="1287"/>
      <c r="BZ66" s="1287"/>
      <c r="CA66" s="1287"/>
      <c r="CB66" s="1287"/>
      <c r="CC66" s="1287"/>
      <c r="CD66" s="1287"/>
      <c r="CE66" s="1287"/>
      <c r="CF66" s="1287"/>
      <c r="CG66" s="1287"/>
      <c r="CH66" s="1287"/>
      <c r="CI66" s="1287"/>
      <c r="CJ66" s="1287"/>
      <c r="CK66" s="1287"/>
      <c r="CL66" s="1287"/>
      <c r="CM66" s="1287"/>
      <c r="CN66" s="1287"/>
      <c r="CO66" s="1287"/>
      <c r="CP66" s="1287"/>
      <c r="CQ66" s="1287"/>
      <c r="CR66" s="1287"/>
      <c r="CS66" s="1287"/>
      <c r="CT66" s="1287"/>
      <c r="CU66" s="1287"/>
      <c r="CV66" s="1287"/>
      <c r="CW66" s="1287"/>
      <c r="CX66" s="1287"/>
      <c r="CY66" s="1287"/>
      <c r="CZ66" s="1287"/>
      <c r="DA66" s="1287"/>
      <c r="DB66" s="1287"/>
      <c r="DC66" s="1288"/>
    </row>
    <row r="67" spans="2:107" x14ac:dyDescent="0.15">
      <c r="B67" s="374"/>
      <c r="AN67" s="1286"/>
      <c r="AO67" s="1287"/>
      <c r="AP67" s="1287"/>
      <c r="AQ67" s="1287"/>
      <c r="AR67" s="1287"/>
      <c r="AS67" s="1287"/>
      <c r="AT67" s="1287"/>
      <c r="AU67" s="1287"/>
      <c r="AV67" s="1287"/>
      <c r="AW67" s="1287"/>
      <c r="AX67" s="1287"/>
      <c r="AY67" s="1287"/>
      <c r="AZ67" s="1287"/>
      <c r="BA67" s="1287"/>
      <c r="BB67" s="1287"/>
      <c r="BC67" s="1287"/>
      <c r="BD67" s="1287"/>
      <c r="BE67" s="1287"/>
      <c r="BF67" s="1287"/>
      <c r="BG67" s="1287"/>
      <c r="BH67" s="1287"/>
      <c r="BI67" s="1287"/>
      <c r="BJ67" s="1287"/>
      <c r="BK67" s="1287"/>
      <c r="BL67" s="1287"/>
      <c r="BM67" s="1287"/>
      <c r="BN67" s="1287"/>
      <c r="BO67" s="1287"/>
      <c r="BP67" s="1287"/>
      <c r="BQ67" s="1287"/>
      <c r="BR67" s="1287"/>
      <c r="BS67" s="1287"/>
      <c r="BT67" s="1287"/>
      <c r="BU67" s="1287"/>
      <c r="BV67" s="1287"/>
      <c r="BW67" s="1287"/>
      <c r="BX67" s="1287"/>
      <c r="BY67" s="1287"/>
      <c r="BZ67" s="1287"/>
      <c r="CA67" s="1287"/>
      <c r="CB67" s="1287"/>
      <c r="CC67" s="1287"/>
      <c r="CD67" s="1287"/>
      <c r="CE67" s="1287"/>
      <c r="CF67" s="1287"/>
      <c r="CG67" s="1287"/>
      <c r="CH67" s="1287"/>
      <c r="CI67" s="1287"/>
      <c r="CJ67" s="1287"/>
      <c r="CK67" s="1287"/>
      <c r="CL67" s="1287"/>
      <c r="CM67" s="1287"/>
      <c r="CN67" s="1287"/>
      <c r="CO67" s="1287"/>
      <c r="CP67" s="1287"/>
      <c r="CQ67" s="1287"/>
      <c r="CR67" s="1287"/>
      <c r="CS67" s="1287"/>
      <c r="CT67" s="1287"/>
      <c r="CU67" s="1287"/>
      <c r="CV67" s="1287"/>
      <c r="CW67" s="1287"/>
      <c r="CX67" s="1287"/>
      <c r="CY67" s="1287"/>
      <c r="CZ67" s="1287"/>
      <c r="DA67" s="1287"/>
      <c r="DB67" s="1287"/>
      <c r="DC67" s="1288"/>
    </row>
    <row r="68" spans="2:107" x14ac:dyDescent="0.15">
      <c r="B68" s="374"/>
      <c r="AN68" s="1286"/>
      <c r="AO68" s="1287"/>
      <c r="AP68" s="1287"/>
      <c r="AQ68" s="1287"/>
      <c r="AR68" s="1287"/>
      <c r="AS68" s="1287"/>
      <c r="AT68" s="1287"/>
      <c r="AU68" s="1287"/>
      <c r="AV68" s="1287"/>
      <c r="AW68" s="1287"/>
      <c r="AX68" s="1287"/>
      <c r="AY68" s="1287"/>
      <c r="AZ68" s="1287"/>
      <c r="BA68" s="1287"/>
      <c r="BB68" s="1287"/>
      <c r="BC68" s="1287"/>
      <c r="BD68" s="1287"/>
      <c r="BE68" s="1287"/>
      <c r="BF68" s="1287"/>
      <c r="BG68" s="1287"/>
      <c r="BH68" s="1287"/>
      <c r="BI68" s="1287"/>
      <c r="BJ68" s="1287"/>
      <c r="BK68" s="1287"/>
      <c r="BL68" s="1287"/>
      <c r="BM68" s="1287"/>
      <c r="BN68" s="1287"/>
      <c r="BO68" s="1287"/>
      <c r="BP68" s="1287"/>
      <c r="BQ68" s="1287"/>
      <c r="BR68" s="1287"/>
      <c r="BS68" s="1287"/>
      <c r="BT68" s="1287"/>
      <c r="BU68" s="1287"/>
      <c r="BV68" s="1287"/>
      <c r="BW68" s="1287"/>
      <c r="BX68" s="1287"/>
      <c r="BY68" s="1287"/>
      <c r="BZ68" s="1287"/>
      <c r="CA68" s="1287"/>
      <c r="CB68" s="1287"/>
      <c r="CC68" s="1287"/>
      <c r="CD68" s="1287"/>
      <c r="CE68" s="1287"/>
      <c r="CF68" s="1287"/>
      <c r="CG68" s="1287"/>
      <c r="CH68" s="1287"/>
      <c r="CI68" s="1287"/>
      <c r="CJ68" s="1287"/>
      <c r="CK68" s="1287"/>
      <c r="CL68" s="1287"/>
      <c r="CM68" s="1287"/>
      <c r="CN68" s="1287"/>
      <c r="CO68" s="1287"/>
      <c r="CP68" s="1287"/>
      <c r="CQ68" s="1287"/>
      <c r="CR68" s="1287"/>
      <c r="CS68" s="1287"/>
      <c r="CT68" s="1287"/>
      <c r="CU68" s="1287"/>
      <c r="CV68" s="1287"/>
      <c r="CW68" s="1287"/>
      <c r="CX68" s="1287"/>
      <c r="CY68" s="1287"/>
      <c r="CZ68" s="1287"/>
      <c r="DA68" s="1287"/>
      <c r="DB68" s="1287"/>
      <c r="DC68" s="1288"/>
    </row>
    <row r="69" spans="2:107" x14ac:dyDescent="0.15">
      <c r="B69" s="374"/>
      <c r="AN69" s="1289"/>
      <c r="AO69" s="1290"/>
      <c r="AP69" s="1290"/>
      <c r="AQ69" s="1290"/>
      <c r="AR69" s="1290"/>
      <c r="AS69" s="1290"/>
      <c r="AT69" s="1290"/>
      <c r="AU69" s="1290"/>
      <c r="AV69" s="1290"/>
      <c r="AW69" s="1290"/>
      <c r="AX69" s="1290"/>
      <c r="AY69" s="1290"/>
      <c r="AZ69" s="1290"/>
      <c r="BA69" s="1290"/>
      <c r="BB69" s="1290"/>
      <c r="BC69" s="1290"/>
      <c r="BD69" s="1290"/>
      <c r="BE69" s="1290"/>
      <c r="BF69" s="1290"/>
      <c r="BG69" s="1290"/>
      <c r="BH69" s="1290"/>
      <c r="BI69" s="1290"/>
      <c r="BJ69" s="1290"/>
      <c r="BK69" s="1290"/>
      <c r="BL69" s="1290"/>
      <c r="BM69" s="1290"/>
      <c r="BN69" s="1290"/>
      <c r="BO69" s="1290"/>
      <c r="BP69" s="1290"/>
      <c r="BQ69" s="1290"/>
      <c r="BR69" s="1290"/>
      <c r="BS69" s="1290"/>
      <c r="BT69" s="1290"/>
      <c r="BU69" s="1290"/>
      <c r="BV69" s="1290"/>
      <c r="BW69" s="1290"/>
      <c r="BX69" s="1290"/>
      <c r="BY69" s="1290"/>
      <c r="BZ69" s="1290"/>
      <c r="CA69" s="1290"/>
      <c r="CB69" s="1290"/>
      <c r="CC69" s="1290"/>
      <c r="CD69" s="1290"/>
      <c r="CE69" s="1290"/>
      <c r="CF69" s="1290"/>
      <c r="CG69" s="1290"/>
      <c r="CH69" s="1290"/>
      <c r="CI69" s="1290"/>
      <c r="CJ69" s="1290"/>
      <c r="CK69" s="1290"/>
      <c r="CL69" s="1290"/>
      <c r="CM69" s="1290"/>
      <c r="CN69" s="1290"/>
      <c r="CO69" s="1290"/>
      <c r="CP69" s="1290"/>
      <c r="CQ69" s="1290"/>
      <c r="CR69" s="1290"/>
      <c r="CS69" s="1290"/>
      <c r="CT69" s="1290"/>
      <c r="CU69" s="1290"/>
      <c r="CV69" s="1290"/>
      <c r="CW69" s="1290"/>
      <c r="CX69" s="1290"/>
      <c r="CY69" s="1290"/>
      <c r="CZ69" s="1290"/>
      <c r="DA69" s="1290"/>
      <c r="DB69" s="1290"/>
      <c r="DC69" s="1291"/>
    </row>
    <row r="70" spans="2:107" x14ac:dyDescent="0.15">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x14ac:dyDescent="0.15">
      <c r="B71" s="374"/>
      <c r="G71" s="399"/>
      <c r="I71" s="400"/>
      <c r="J71" s="397"/>
      <c r="K71" s="397"/>
      <c r="L71" s="398"/>
      <c r="M71" s="397"/>
      <c r="N71" s="398"/>
      <c r="AM71" s="399"/>
      <c r="AN71" s="367" t="s">
        <v>615</v>
      </c>
    </row>
    <row r="72" spans="2:107" x14ac:dyDescent="0.15">
      <c r="B72" s="374"/>
      <c r="G72" s="1275"/>
      <c r="H72" s="1275"/>
      <c r="I72" s="1275"/>
      <c r="J72" s="1275"/>
      <c r="K72" s="384"/>
      <c r="L72" s="384"/>
      <c r="M72" s="385"/>
      <c r="N72" s="385"/>
      <c r="AN72" s="1276"/>
      <c r="AO72" s="1277"/>
      <c r="AP72" s="1277"/>
      <c r="AQ72" s="1277"/>
      <c r="AR72" s="1277"/>
      <c r="AS72" s="1277"/>
      <c r="AT72" s="1277"/>
      <c r="AU72" s="1277"/>
      <c r="AV72" s="1277"/>
      <c r="AW72" s="1277"/>
      <c r="AX72" s="1277"/>
      <c r="AY72" s="1277"/>
      <c r="AZ72" s="1277"/>
      <c r="BA72" s="1277"/>
      <c r="BB72" s="1277"/>
      <c r="BC72" s="1277"/>
      <c r="BD72" s="1277"/>
      <c r="BE72" s="1277"/>
      <c r="BF72" s="1277"/>
      <c r="BG72" s="1277"/>
      <c r="BH72" s="1277"/>
      <c r="BI72" s="1277"/>
      <c r="BJ72" s="1277"/>
      <c r="BK72" s="1277"/>
      <c r="BL72" s="1277"/>
      <c r="BM72" s="1277"/>
      <c r="BN72" s="1277"/>
      <c r="BO72" s="1278"/>
      <c r="BP72" s="1279" t="s">
        <v>574</v>
      </c>
      <c r="BQ72" s="1279"/>
      <c r="BR72" s="1279"/>
      <c r="BS72" s="1279"/>
      <c r="BT72" s="1279"/>
      <c r="BU72" s="1279"/>
      <c r="BV72" s="1279"/>
      <c r="BW72" s="1279"/>
      <c r="BX72" s="1279" t="s">
        <v>575</v>
      </c>
      <c r="BY72" s="1279"/>
      <c r="BZ72" s="1279"/>
      <c r="CA72" s="1279"/>
      <c r="CB72" s="1279"/>
      <c r="CC72" s="1279"/>
      <c r="CD72" s="1279"/>
      <c r="CE72" s="1279"/>
      <c r="CF72" s="1279" t="s">
        <v>576</v>
      </c>
      <c r="CG72" s="1279"/>
      <c r="CH72" s="1279"/>
      <c r="CI72" s="1279"/>
      <c r="CJ72" s="1279"/>
      <c r="CK72" s="1279"/>
      <c r="CL72" s="1279"/>
      <c r="CM72" s="1279"/>
      <c r="CN72" s="1279" t="s">
        <v>577</v>
      </c>
      <c r="CO72" s="1279"/>
      <c r="CP72" s="1279"/>
      <c r="CQ72" s="1279"/>
      <c r="CR72" s="1279"/>
      <c r="CS72" s="1279"/>
      <c r="CT72" s="1279"/>
      <c r="CU72" s="1279"/>
      <c r="CV72" s="1279" t="s">
        <v>578</v>
      </c>
      <c r="CW72" s="1279"/>
      <c r="CX72" s="1279"/>
      <c r="CY72" s="1279"/>
      <c r="CZ72" s="1279"/>
      <c r="DA72" s="1279"/>
      <c r="DB72" s="1279"/>
      <c r="DC72" s="1279"/>
    </row>
    <row r="73" spans="2:107" x14ac:dyDescent="0.15">
      <c r="B73" s="374"/>
      <c r="G73" s="1293"/>
      <c r="H73" s="1293"/>
      <c r="I73" s="1293"/>
      <c r="J73" s="1293"/>
      <c r="K73" s="1296"/>
      <c r="L73" s="1296"/>
      <c r="M73" s="1296"/>
      <c r="N73" s="1296"/>
      <c r="AM73" s="383"/>
      <c r="AN73" s="1282" t="s">
        <v>616</v>
      </c>
      <c r="AO73" s="1282"/>
      <c r="AP73" s="1282"/>
      <c r="AQ73" s="1282"/>
      <c r="AR73" s="1282"/>
      <c r="AS73" s="1282"/>
      <c r="AT73" s="1282"/>
      <c r="AU73" s="1282"/>
      <c r="AV73" s="1282"/>
      <c r="AW73" s="1282"/>
      <c r="AX73" s="1282"/>
      <c r="AY73" s="1282"/>
      <c r="AZ73" s="1282"/>
      <c r="BA73" s="1282"/>
      <c r="BB73" s="1282" t="s">
        <v>620</v>
      </c>
      <c r="BC73" s="1282"/>
      <c r="BD73" s="1282"/>
      <c r="BE73" s="1282"/>
      <c r="BF73" s="1282"/>
      <c r="BG73" s="1282"/>
      <c r="BH73" s="1282"/>
      <c r="BI73" s="1282"/>
      <c r="BJ73" s="1282"/>
      <c r="BK73" s="1282"/>
      <c r="BL73" s="1282"/>
      <c r="BM73" s="1282"/>
      <c r="BN73" s="1282"/>
      <c r="BO73" s="1282"/>
      <c r="BP73" s="1281">
        <v>31.2</v>
      </c>
      <c r="BQ73" s="1281"/>
      <c r="BR73" s="1281"/>
      <c r="BS73" s="1281"/>
      <c r="BT73" s="1281"/>
      <c r="BU73" s="1281"/>
      <c r="BV73" s="1281"/>
      <c r="BW73" s="1281"/>
      <c r="BX73" s="1281">
        <v>22.6</v>
      </c>
      <c r="BY73" s="1281"/>
      <c r="BZ73" s="1281"/>
      <c r="CA73" s="1281"/>
      <c r="CB73" s="1281"/>
      <c r="CC73" s="1281"/>
      <c r="CD73" s="1281"/>
      <c r="CE73" s="1281"/>
      <c r="CF73" s="1281"/>
      <c r="CG73" s="1281"/>
      <c r="CH73" s="1281"/>
      <c r="CI73" s="1281"/>
      <c r="CJ73" s="1281"/>
      <c r="CK73" s="1281"/>
      <c r="CL73" s="1281"/>
      <c r="CM73" s="1281"/>
      <c r="CN73" s="1281"/>
      <c r="CO73" s="1281"/>
      <c r="CP73" s="1281"/>
      <c r="CQ73" s="1281"/>
      <c r="CR73" s="1281"/>
      <c r="CS73" s="1281"/>
      <c r="CT73" s="1281"/>
      <c r="CU73" s="1281"/>
      <c r="CV73" s="1281"/>
      <c r="CW73" s="1281"/>
      <c r="CX73" s="1281"/>
      <c r="CY73" s="1281"/>
      <c r="CZ73" s="1281"/>
      <c r="DA73" s="1281"/>
      <c r="DB73" s="1281"/>
      <c r="DC73" s="1281"/>
    </row>
    <row r="74" spans="2:107" x14ac:dyDescent="0.15">
      <c r="B74" s="374"/>
      <c r="G74" s="1293"/>
      <c r="H74" s="1293"/>
      <c r="I74" s="1293"/>
      <c r="J74" s="1293"/>
      <c r="K74" s="1296"/>
      <c r="L74" s="1296"/>
      <c r="M74" s="1296"/>
      <c r="N74" s="1296"/>
      <c r="AM74" s="383"/>
      <c r="AN74" s="1282"/>
      <c r="AO74" s="1282"/>
      <c r="AP74" s="1282"/>
      <c r="AQ74" s="1282"/>
      <c r="AR74" s="1282"/>
      <c r="AS74" s="1282"/>
      <c r="AT74" s="1282"/>
      <c r="AU74" s="1282"/>
      <c r="AV74" s="1282"/>
      <c r="AW74" s="1282"/>
      <c r="AX74" s="1282"/>
      <c r="AY74" s="1282"/>
      <c r="AZ74" s="1282"/>
      <c r="BA74" s="1282"/>
      <c r="BB74" s="1282"/>
      <c r="BC74" s="1282"/>
      <c r="BD74" s="1282"/>
      <c r="BE74" s="1282"/>
      <c r="BF74" s="1282"/>
      <c r="BG74" s="1282"/>
      <c r="BH74" s="1282"/>
      <c r="BI74" s="1282"/>
      <c r="BJ74" s="1282"/>
      <c r="BK74" s="1282"/>
      <c r="BL74" s="1282"/>
      <c r="BM74" s="1282"/>
      <c r="BN74" s="1282"/>
      <c r="BO74" s="1282"/>
      <c r="BP74" s="1281"/>
      <c r="BQ74" s="1281"/>
      <c r="BR74" s="1281"/>
      <c r="BS74" s="1281"/>
      <c r="BT74" s="1281"/>
      <c r="BU74" s="1281"/>
      <c r="BV74" s="1281"/>
      <c r="BW74" s="1281"/>
      <c r="BX74" s="1281"/>
      <c r="BY74" s="1281"/>
      <c r="BZ74" s="1281"/>
      <c r="CA74" s="1281"/>
      <c r="CB74" s="1281"/>
      <c r="CC74" s="1281"/>
      <c r="CD74" s="1281"/>
      <c r="CE74" s="1281"/>
      <c r="CF74" s="1281"/>
      <c r="CG74" s="1281"/>
      <c r="CH74" s="1281"/>
      <c r="CI74" s="1281"/>
      <c r="CJ74" s="1281"/>
      <c r="CK74" s="1281"/>
      <c r="CL74" s="1281"/>
      <c r="CM74" s="1281"/>
      <c r="CN74" s="1281"/>
      <c r="CO74" s="1281"/>
      <c r="CP74" s="1281"/>
      <c r="CQ74" s="1281"/>
      <c r="CR74" s="1281"/>
      <c r="CS74" s="1281"/>
      <c r="CT74" s="1281"/>
      <c r="CU74" s="1281"/>
      <c r="CV74" s="1281"/>
      <c r="CW74" s="1281"/>
      <c r="CX74" s="1281"/>
      <c r="CY74" s="1281"/>
      <c r="CZ74" s="1281"/>
      <c r="DA74" s="1281"/>
      <c r="DB74" s="1281"/>
      <c r="DC74" s="1281"/>
    </row>
    <row r="75" spans="2:107" x14ac:dyDescent="0.15">
      <c r="B75" s="374"/>
      <c r="G75" s="1293"/>
      <c r="H75" s="1293"/>
      <c r="I75" s="1275"/>
      <c r="J75" s="1275"/>
      <c r="K75" s="1292"/>
      <c r="L75" s="1292"/>
      <c r="M75" s="1292"/>
      <c r="N75" s="1292"/>
      <c r="AM75" s="383"/>
      <c r="AN75" s="1282"/>
      <c r="AO75" s="1282"/>
      <c r="AP75" s="1282"/>
      <c r="AQ75" s="1282"/>
      <c r="AR75" s="1282"/>
      <c r="AS75" s="1282"/>
      <c r="AT75" s="1282"/>
      <c r="AU75" s="1282"/>
      <c r="AV75" s="1282"/>
      <c r="AW75" s="1282"/>
      <c r="AX75" s="1282"/>
      <c r="AY75" s="1282"/>
      <c r="AZ75" s="1282"/>
      <c r="BA75" s="1282"/>
      <c r="BB75" s="1282" t="s">
        <v>623</v>
      </c>
      <c r="BC75" s="1282"/>
      <c r="BD75" s="1282"/>
      <c r="BE75" s="1282"/>
      <c r="BF75" s="1282"/>
      <c r="BG75" s="1282"/>
      <c r="BH75" s="1282"/>
      <c r="BI75" s="1282"/>
      <c r="BJ75" s="1282"/>
      <c r="BK75" s="1282"/>
      <c r="BL75" s="1282"/>
      <c r="BM75" s="1282"/>
      <c r="BN75" s="1282"/>
      <c r="BO75" s="1282"/>
      <c r="BP75" s="1281">
        <v>9.6999999999999993</v>
      </c>
      <c r="BQ75" s="1281"/>
      <c r="BR75" s="1281"/>
      <c r="BS75" s="1281"/>
      <c r="BT75" s="1281"/>
      <c r="BU75" s="1281"/>
      <c r="BV75" s="1281"/>
      <c r="BW75" s="1281"/>
      <c r="BX75" s="1281">
        <v>8.6</v>
      </c>
      <c r="BY75" s="1281"/>
      <c r="BZ75" s="1281"/>
      <c r="CA75" s="1281"/>
      <c r="CB75" s="1281"/>
      <c r="CC75" s="1281"/>
      <c r="CD75" s="1281"/>
      <c r="CE75" s="1281"/>
      <c r="CF75" s="1281">
        <v>8.3000000000000007</v>
      </c>
      <c r="CG75" s="1281"/>
      <c r="CH75" s="1281"/>
      <c r="CI75" s="1281"/>
      <c r="CJ75" s="1281"/>
      <c r="CK75" s="1281"/>
      <c r="CL75" s="1281"/>
      <c r="CM75" s="1281"/>
      <c r="CN75" s="1281">
        <v>8</v>
      </c>
      <c r="CO75" s="1281"/>
      <c r="CP75" s="1281"/>
      <c r="CQ75" s="1281"/>
      <c r="CR75" s="1281"/>
      <c r="CS75" s="1281"/>
      <c r="CT75" s="1281"/>
      <c r="CU75" s="1281"/>
      <c r="CV75" s="1281">
        <v>8.6</v>
      </c>
      <c r="CW75" s="1281"/>
      <c r="CX75" s="1281"/>
      <c r="CY75" s="1281"/>
      <c r="CZ75" s="1281"/>
      <c r="DA75" s="1281"/>
      <c r="DB75" s="1281"/>
      <c r="DC75" s="1281"/>
    </row>
    <row r="76" spans="2:107" x14ac:dyDescent="0.15">
      <c r="B76" s="374"/>
      <c r="G76" s="1293"/>
      <c r="H76" s="1293"/>
      <c r="I76" s="1275"/>
      <c r="J76" s="1275"/>
      <c r="K76" s="1292"/>
      <c r="L76" s="1292"/>
      <c r="M76" s="1292"/>
      <c r="N76" s="1292"/>
      <c r="AM76" s="383"/>
      <c r="AN76" s="1282"/>
      <c r="AO76" s="1282"/>
      <c r="AP76" s="1282"/>
      <c r="AQ76" s="1282"/>
      <c r="AR76" s="1282"/>
      <c r="AS76" s="1282"/>
      <c r="AT76" s="1282"/>
      <c r="AU76" s="1282"/>
      <c r="AV76" s="1282"/>
      <c r="AW76" s="1282"/>
      <c r="AX76" s="1282"/>
      <c r="AY76" s="1282"/>
      <c r="AZ76" s="1282"/>
      <c r="BA76" s="1282"/>
      <c r="BB76" s="1282"/>
      <c r="BC76" s="1282"/>
      <c r="BD76" s="1282"/>
      <c r="BE76" s="1282"/>
      <c r="BF76" s="1282"/>
      <c r="BG76" s="1282"/>
      <c r="BH76" s="1282"/>
      <c r="BI76" s="1282"/>
      <c r="BJ76" s="1282"/>
      <c r="BK76" s="1282"/>
      <c r="BL76" s="1282"/>
      <c r="BM76" s="1282"/>
      <c r="BN76" s="1282"/>
      <c r="BO76" s="1282"/>
      <c r="BP76" s="1281"/>
      <c r="BQ76" s="1281"/>
      <c r="BR76" s="1281"/>
      <c r="BS76" s="1281"/>
      <c r="BT76" s="1281"/>
      <c r="BU76" s="1281"/>
      <c r="BV76" s="1281"/>
      <c r="BW76" s="1281"/>
      <c r="BX76" s="1281"/>
      <c r="BY76" s="1281"/>
      <c r="BZ76" s="1281"/>
      <c r="CA76" s="1281"/>
      <c r="CB76" s="1281"/>
      <c r="CC76" s="1281"/>
      <c r="CD76" s="1281"/>
      <c r="CE76" s="1281"/>
      <c r="CF76" s="1281"/>
      <c r="CG76" s="1281"/>
      <c r="CH76" s="1281"/>
      <c r="CI76" s="1281"/>
      <c r="CJ76" s="1281"/>
      <c r="CK76" s="1281"/>
      <c r="CL76" s="1281"/>
      <c r="CM76" s="1281"/>
      <c r="CN76" s="1281"/>
      <c r="CO76" s="1281"/>
      <c r="CP76" s="1281"/>
      <c r="CQ76" s="1281"/>
      <c r="CR76" s="1281"/>
      <c r="CS76" s="1281"/>
      <c r="CT76" s="1281"/>
      <c r="CU76" s="1281"/>
      <c r="CV76" s="1281"/>
      <c r="CW76" s="1281"/>
      <c r="CX76" s="1281"/>
      <c r="CY76" s="1281"/>
      <c r="CZ76" s="1281"/>
      <c r="DA76" s="1281"/>
      <c r="DB76" s="1281"/>
      <c r="DC76" s="1281"/>
    </row>
    <row r="77" spans="2:107" x14ac:dyDescent="0.15">
      <c r="B77" s="374"/>
      <c r="G77" s="1275"/>
      <c r="H77" s="1275"/>
      <c r="I77" s="1275"/>
      <c r="J77" s="1275"/>
      <c r="K77" s="1296"/>
      <c r="L77" s="1296"/>
      <c r="M77" s="1296"/>
      <c r="N77" s="1296"/>
      <c r="AN77" s="1279" t="s">
        <v>619</v>
      </c>
      <c r="AO77" s="1279"/>
      <c r="AP77" s="1279"/>
      <c r="AQ77" s="1279"/>
      <c r="AR77" s="1279"/>
      <c r="AS77" s="1279"/>
      <c r="AT77" s="1279"/>
      <c r="AU77" s="1279"/>
      <c r="AV77" s="1279"/>
      <c r="AW77" s="1279"/>
      <c r="AX77" s="1279"/>
      <c r="AY77" s="1279"/>
      <c r="AZ77" s="1279"/>
      <c r="BA77" s="1279"/>
      <c r="BB77" s="1282" t="s">
        <v>624</v>
      </c>
      <c r="BC77" s="1282"/>
      <c r="BD77" s="1282"/>
      <c r="BE77" s="1282"/>
      <c r="BF77" s="1282"/>
      <c r="BG77" s="1282"/>
      <c r="BH77" s="1282"/>
      <c r="BI77" s="1282"/>
      <c r="BJ77" s="1282"/>
      <c r="BK77" s="1282"/>
      <c r="BL77" s="1282"/>
      <c r="BM77" s="1282"/>
      <c r="BN77" s="1282"/>
      <c r="BO77" s="1282"/>
      <c r="BP77" s="1281">
        <v>58.8</v>
      </c>
      <c r="BQ77" s="1281"/>
      <c r="BR77" s="1281"/>
      <c r="BS77" s="1281"/>
      <c r="BT77" s="1281"/>
      <c r="BU77" s="1281"/>
      <c r="BV77" s="1281"/>
      <c r="BW77" s="1281"/>
      <c r="BX77" s="1281">
        <v>49.7</v>
      </c>
      <c r="BY77" s="1281"/>
      <c r="BZ77" s="1281"/>
      <c r="CA77" s="1281"/>
      <c r="CB77" s="1281"/>
      <c r="CC77" s="1281"/>
      <c r="CD77" s="1281"/>
      <c r="CE77" s="1281"/>
      <c r="CF77" s="1281">
        <v>37.200000000000003</v>
      </c>
      <c r="CG77" s="1281"/>
      <c r="CH77" s="1281"/>
      <c r="CI77" s="1281"/>
      <c r="CJ77" s="1281"/>
      <c r="CK77" s="1281"/>
      <c r="CL77" s="1281"/>
      <c r="CM77" s="1281"/>
      <c r="CN77" s="1281">
        <v>24</v>
      </c>
      <c r="CO77" s="1281"/>
      <c r="CP77" s="1281"/>
      <c r="CQ77" s="1281"/>
      <c r="CR77" s="1281"/>
      <c r="CS77" s="1281"/>
      <c r="CT77" s="1281"/>
      <c r="CU77" s="1281"/>
      <c r="CV77" s="1281">
        <v>19.8</v>
      </c>
      <c r="CW77" s="1281"/>
      <c r="CX77" s="1281"/>
      <c r="CY77" s="1281"/>
      <c r="CZ77" s="1281"/>
      <c r="DA77" s="1281"/>
      <c r="DB77" s="1281"/>
      <c r="DC77" s="1281"/>
    </row>
    <row r="78" spans="2:107" x14ac:dyDescent="0.15">
      <c r="B78" s="374"/>
      <c r="G78" s="1275"/>
      <c r="H78" s="1275"/>
      <c r="I78" s="1275"/>
      <c r="J78" s="1275"/>
      <c r="K78" s="1296"/>
      <c r="L78" s="1296"/>
      <c r="M78" s="1296"/>
      <c r="N78" s="1296"/>
      <c r="AN78" s="1279"/>
      <c r="AO78" s="1279"/>
      <c r="AP78" s="1279"/>
      <c r="AQ78" s="1279"/>
      <c r="AR78" s="1279"/>
      <c r="AS78" s="1279"/>
      <c r="AT78" s="1279"/>
      <c r="AU78" s="1279"/>
      <c r="AV78" s="1279"/>
      <c r="AW78" s="1279"/>
      <c r="AX78" s="1279"/>
      <c r="AY78" s="1279"/>
      <c r="AZ78" s="1279"/>
      <c r="BA78" s="1279"/>
      <c r="BB78" s="1282"/>
      <c r="BC78" s="1282"/>
      <c r="BD78" s="1282"/>
      <c r="BE78" s="1282"/>
      <c r="BF78" s="1282"/>
      <c r="BG78" s="1282"/>
      <c r="BH78" s="1282"/>
      <c r="BI78" s="1282"/>
      <c r="BJ78" s="1282"/>
      <c r="BK78" s="1282"/>
      <c r="BL78" s="1282"/>
      <c r="BM78" s="1282"/>
      <c r="BN78" s="1282"/>
      <c r="BO78" s="1282"/>
      <c r="BP78" s="1281"/>
      <c r="BQ78" s="1281"/>
      <c r="BR78" s="1281"/>
      <c r="BS78" s="1281"/>
      <c r="BT78" s="1281"/>
      <c r="BU78" s="1281"/>
      <c r="BV78" s="1281"/>
      <c r="BW78" s="1281"/>
      <c r="BX78" s="1281"/>
      <c r="BY78" s="1281"/>
      <c r="BZ78" s="1281"/>
      <c r="CA78" s="1281"/>
      <c r="CB78" s="1281"/>
      <c r="CC78" s="1281"/>
      <c r="CD78" s="1281"/>
      <c r="CE78" s="1281"/>
      <c r="CF78" s="1281"/>
      <c r="CG78" s="1281"/>
      <c r="CH78" s="1281"/>
      <c r="CI78" s="1281"/>
      <c r="CJ78" s="1281"/>
      <c r="CK78" s="1281"/>
      <c r="CL78" s="1281"/>
      <c r="CM78" s="1281"/>
      <c r="CN78" s="1281"/>
      <c r="CO78" s="1281"/>
      <c r="CP78" s="1281"/>
      <c r="CQ78" s="1281"/>
      <c r="CR78" s="1281"/>
      <c r="CS78" s="1281"/>
      <c r="CT78" s="1281"/>
      <c r="CU78" s="1281"/>
      <c r="CV78" s="1281"/>
      <c r="CW78" s="1281"/>
      <c r="CX78" s="1281"/>
      <c r="CY78" s="1281"/>
      <c r="CZ78" s="1281"/>
      <c r="DA78" s="1281"/>
      <c r="DB78" s="1281"/>
      <c r="DC78" s="1281"/>
    </row>
    <row r="79" spans="2:107" x14ac:dyDescent="0.15">
      <c r="B79" s="374"/>
      <c r="G79" s="1275"/>
      <c r="H79" s="1275"/>
      <c r="I79" s="1295"/>
      <c r="J79" s="1295"/>
      <c r="K79" s="1297"/>
      <c r="L79" s="1297"/>
      <c r="M79" s="1297"/>
      <c r="N79" s="1297"/>
      <c r="AN79" s="1279"/>
      <c r="AO79" s="1279"/>
      <c r="AP79" s="1279"/>
      <c r="AQ79" s="1279"/>
      <c r="AR79" s="1279"/>
      <c r="AS79" s="1279"/>
      <c r="AT79" s="1279"/>
      <c r="AU79" s="1279"/>
      <c r="AV79" s="1279"/>
      <c r="AW79" s="1279"/>
      <c r="AX79" s="1279"/>
      <c r="AY79" s="1279"/>
      <c r="AZ79" s="1279"/>
      <c r="BA79" s="1279"/>
      <c r="BB79" s="1282" t="s">
        <v>625</v>
      </c>
      <c r="BC79" s="1282"/>
      <c r="BD79" s="1282"/>
      <c r="BE79" s="1282"/>
      <c r="BF79" s="1282"/>
      <c r="BG79" s="1282"/>
      <c r="BH79" s="1282"/>
      <c r="BI79" s="1282"/>
      <c r="BJ79" s="1282"/>
      <c r="BK79" s="1282"/>
      <c r="BL79" s="1282"/>
      <c r="BM79" s="1282"/>
      <c r="BN79" s="1282"/>
      <c r="BO79" s="1282"/>
      <c r="BP79" s="1281">
        <v>12.4</v>
      </c>
      <c r="BQ79" s="1281"/>
      <c r="BR79" s="1281"/>
      <c r="BS79" s="1281"/>
      <c r="BT79" s="1281"/>
      <c r="BU79" s="1281"/>
      <c r="BV79" s="1281"/>
      <c r="BW79" s="1281"/>
      <c r="BX79" s="1281">
        <v>11.2</v>
      </c>
      <c r="BY79" s="1281"/>
      <c r="BZ79" s="1281"/>
      <c r="CA79" s="1281"/>
      <c r="CB79" s="1281"/>
      <c r="CC79" s="1281"/>
      <c r="CD79" s="1281"/>
      <c r="CE79" s="1281"/>
      <c r="CF79" s="1281">
        <v>10.1</v>
      </c>
      <c r="CG79" s="1281"/>
      <c r="CH79" s="1281"/>
      <c r="CI79" s="1281"/>
      <c r="CJ79" s="1281"/>
      <c r="CK79" s="1281"/>
      <c r="CL79" s="1281"/>
      <c r="CM79" s="1281"/>
      <c r="CN79" s="1281">
        <v>9.1</v>
      </c>
      <c r="CO79" s="1281"/>
      <c r="CP79" s="1281"/>
      <c r="CQ79" s="1281"/>
      <c r="CR79" s="1281"/>
      <c r="CS79" s="1281"/>
      <c r="CT79" s="1281"/>
      <c r="CU79" s="1281"/>
      <c r="CV79" s="1281">
        <v>8.9</v>
      </c>
      <c r="CW79" s="1281"/>
      <c r="CX79" s="1281"/>
      <c r="CY79" s="1281"/>
      <c r="CZ79" s="1281"/>
      <c r="DA79" s="1281"/>
      <c r="DB79" s="1281"/>
      <c r="DC79" s="1281"/>
    </row>
    <row r="80" spans="2:107" x14ac:dyDescent="0.15">
      <c r="B80" s="374"/>
      <c r="G80" s="1275"/>
      <c r="H80" s="1275"/>
      <c r="I80" s="1295"/>
      <c r="J80" s="1295"/>
      <c r="K80" s="1297"/>
      <c r="L80" s="1297"/>
      <c r="M80" s="1297"/>
      <c r="N80" s="1297"/>
      <c r="AN80" s="1279"/>
      <c r="AO80" s="1279"/>
      <c r="AP80" s="1279"/>
      <c r="AQ80" s="1279"/>
      <c r="AR80" s="1279"/>
      <c r="AS80" s="1279"/>
      <c r="AT80" s="1279"/>
      <c r="AU80" s="1279"/>
      <c r="AV80" s="1279"/>
      <c r="AW80" s="1279"/>
      <c r="AX80" s="1279"/>
      <c r="AY80" s="1279"/>
      <c r="AZ80" s="1279"/>
      <c r="BA80" s="1279"/>
      <c r="BB80" s="1282"/>
      <c r="BC80" s="1282"/>
      <c r="BD80" s="1282"/>
      <c r="BE80" s="1282"/>
      <c r="BF80" s="1282"/>
      <c r="BG80" s="1282"/>
      <c r="BH80" s="1282"/>
      <c r="BI80" s="1282"/>
      <c r="BJ80" s="1282"/>
      <c r="BK80" s="1282"/>
      <c r="BL80" s="1282"/>
      <c r="BM80" s="1282"/>
      <c r="BN80" s="1282"/>
      <c r="BO80" s="1282"/>
      <c r="BP80" s="1281"/>
      <c r="BQ80" s="1281"/>
      <c r="BR80" s="1281"/>
      <c r="BS80" s="1281"/>
      <c r="BT80" s="1281"/>
      <c r="BU80" s="1281"/>
      <c r="BV80" s="1281"/>
      <c r="BW80" s="1281"/>
      <c r="BX80" s="1281"/>
      <c r="BY80" s="1281"/>
      <c r="BZ80" s="1281"/>
      <c r="CA80" s="1281"/>
      <c r="CB80" s="1281"/>
      <c r="CC80" s="1281"/>
      <c r="CD80" s="1281"/>
      <c r="CE80" s="1281"/>
      <c r="CF80" s="1281"/>
      <c r="CG80" s="1281"/>
      <c r="CH80" s="1281"/>
      <c r="CI80" s="1281"/>
      <c r="CJ80" s="1281"/>
      <c r="CK80" s="1281"/>
      <c r="CL80" s="1281"/>
      <c r="CM80" s="1281"/>
      <c r="CN80" s="1281"/>
      <c r="CO80" s="1281"/>
      <c r="CP80" s="1281"/>
      <c r="CQ80" s="1281"/>
      <c r="CR80" s="1281"/>
      <c r="CS80" s="1281"/>
      <c r="CT80" s="1281"/>
      <c r="CU80" s="1281"/>
      <c r="CV80" s="1281"/>
      <c r="CW80" s="1281"/>
      <c r="CX80" s="1281"/>
      <c r="CY80" s="1281"/>
      <c r="CZ80" s="1281"/>
      <c r="DA80" s="1281"/>
      <c r="DB80" s="1281"/>
      <c r="DC80" s="1281"/>
    </row>
    <row r="81" spans="2:109" x14ac:dyDescent="0.15">
      <c r="B81" s="374"/>
    </row>
    <row r="82" spans="2:109" ht="17.25" x14ac:dyDescent="0.1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x14ac:dyDescent="0.15">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x14ac:dyDescent="0.15">
      <c r="DD84" s="367"/>
      <c r="DE84" s="367"/>
    </row>
    <row r="85" spans="2:109" x14ac:dyDescent="0.15">
      <c r="DD85" s="367"/>
      <c r="DE85" s="367"/>
    </row>
    <row r="86" spans="2:109" hidden="1" x14ac:dyDescent="0.15">
      <c r="DD86" s="367"/>
      <c r="DE86" s="367"/>
    </row>
    <row r="87" spans="2:109" hidden="1" x14ac:dyDescent="0.15">
      <c r="K87" s="402"/>
      <c r="AQ87" s="402"/>
      <c r="BC87" s="402"/>
      <c r="BO87" s="402"/>
      <c r="CA87" s="402"/>
      <c r="CM87" s="402"/>
      <c r="CY87" s="402"/>
      <c r="DD87" s="367"/>
      <c r="DE87" s="367"/>
    </row>
    <row r="88" spans="2:109" hidden="1" x14ac:dyDescent="0.15">
      <c r="DD88" s="367"/>
      <c r="DE88" s="367"/>
    </row>
    <row r="89" spans="2:109" hidden="1" x14ac:dyDescent="0.15">
      <c r="DD89" s="367"/>
      <c r="DE89" s="367"/>
    </row>
    <row r="90" spans="2:109" hidden="1" x14ac:dyDescent="0.15">
      <c r="DD90" s="367"/>
      <c r="DE90" s="367"/>
    </row>
    <row r="91" spans="2:109" hidden="1" x14ac:dyDescent="0.15">
      <c r="DD91" s="367"/>
      <c r="DE91" s="367"/>
    </row>
    <row r="92" spans="2:109" ht="13.5" hidden="1" customHeight="1" x14ac:dyDescent="0.15">
      <c r="DD92" s="367"/>
      <c r="DE92" s="367"/>
    </row>
    <row r="93" spans="2:109" ht="13.5" hidden="1" customHeight="1" x14ac:dyDescent="0.15">
      <c r="DD93" s="367"/>
      <c r="DE93" s="367"/>
    </row>
    <row r="94" spans="2:109" ht="13.5" hidden="1" customHeight="1" x14ac:dyDescent="0.15">
      <c r="DD94" s="367"/>
      <c r="DE94" s="367"/>
    </row>
    <row r="95" spans="2:109" ht="13.5" hidden="1" customHeight="1" x14ac:dyDescent="0.15">
      <c r="DD95" s="367"/>
      <c r="DE95" s="367"/>
    </row>
    <row r="96" spans="2:109" ht="13.5" hidden="1" customHeight="1" x14ac:dyDescent="0.15">
      <c r="DD96" s="367"/>
      <c r="DE96" s="367"/>
    </row>
    <row r="97" spans="108:109" ht="13.5" hidden="1" customHeight="1" x14ac:dyDescent="0.15">
      <c r="DD97" s="367"/>
      <c r="DE97" s="367"/>
    </row>
    <row r="98" spans="108:109" ht="13.5" hidden="1" customHeight="1" x14ac:dyDescent="0.15">
      <c r="DD98" s="367"/>
      <c r="DE98" s="367"/>
    </row>
    <row r="99" spans="108:109" ht="13.5" hidden="1" customHeight="1" x14ac:dyDescent="0.15">
      <c r="DD99" s="367"/>
      <c r="DE99" s="367"/>
    </row>
    <row r="100" spans="108:109" ht="13.5" hidden="1" customHeight="1" x14ac:dyDescent="0.15">
      <c r="DD100" s="367"/>
      <c r="DE100" s="367"/>
    </row>
    <row r="101" spans="108:109" ht="13.5" hidden="1" customHeight="1" x14ac:dyDescent="0.15">
      <c r="DD101" s="367"/>
      <c r="DE101" s="367"/>
    </row>
    <row r="102" spans="108:109" ht="13.5" hidden="1" customHeight="1" x14ac:dyDescent="0.15">
      <c r="DD102" s="367"/>
      <c r="DE102" s="367"/>
    </row>
    <row r="103" spans="108:109" ht="13.5" hidden="1" customHeight="1" x14ac:dyDescent="0.15">
      <c r="DD103" s="367"/>
      <c r="DE103" s="367"/>
    </row>
    <row r="104" spans="108:109" ht="13.5" hidden="1" customHeight="1" x14ac:dyDescent="0.15">
      <c r="DD104" s="367"/>
      <c r="DE104" s="367"/>
    </row>
    <row r="105" spans="108:109" ht="13.5" hidden="1" customHeight="1" x14ac:dyDescent="0.15">
      <c r="DD105" s="367"/>
      <c r="DE105" s="367"/>
    </row>
    <row r="106" spans="108:109" ht="13.5" hidden="1" customHeight="1" x14ac:dyDescent="0.15">
      <c r="DD106" s="367"/>
      <c r="DE106" s="367"/>
    </row>
    <row r="107" spans="108:109" ht="13.5" hidden="1" customHeight="1" x14ac:dyDescent="0.15">
      <c r="DD107" s="367"/>
      <c r="DE107" s="367"/>
    </row>
    <row r="108" spans="108:109" ht="13.5" hidden="1" customHeight="1" x14ac:dyDescent="0.15">
      <c r="DD108" s="367"/>
      <c r="DE108" s="367"/>
    </row>
    <row r="109" spans="108:109" ht="13.5" hidden="1" customHeight="1" x14ac:dyDescent="0.15">
      <c r="DD109" s="367"/>
      <c r="DE109" s="367"/>
    </row>
    <row r="110" spans="108:109" ht="13.5" hidden="1" customHeight="1" x14ac:dyDescent="0.15">
      <c r="DD110" s="367"/>
      <c r="DE110" s="367"/>
    </row>
    <row r="111" spans="108:109" ht="13.5" hidden="1" customHeight="1" x14ac:dyDescent="0.15">
      <c r="DD111" s="367"/>
      <c r="DE111" s="367"/>
    </row>
    <row r="112" spans="108:109" ht="13.5" hidden="1" customHeight="1" x14ac:dyDescent="0.15">
      <c r="DD112" s="367"/>
      <c r="DE112" s="367"/>
    </row>
    <row r="113" spans="108:109" ht="13.5" hidden="1" customHeight="1" x14ac:dyDescent="0.15">
      <c r="DD113" s="367"/>
      <c r="DE113" s="367"/>
    </row>
    <row r="114" spans="108:109" ht="13.5" hidden="1" customHeight="1" x14ac:dyDescent="0.15">
      <c r="DD114" s="367"/>
      <c r="DE114" s="367"/>
    </row>
    <row r="115" spans="108:109" ht="13.5" hidden="1" customHeight="1" x14ac:dyDescent="0.15">
      <c r="DD115" s="367"/>
      <c r="DE115" s="367"/>
    </row>
    <row r="116" spans="108:109" ht="13.5" hidden="1" customHeight="1" x14ac:dyDescent="0.15">
      <c r="DD116" s="367"/>
      <c r="DE116" s="367"/>
    </row>
    <row r="117" spans="108:109" ht="13.5" hidden="1" customHeight="1" x14ac:dyDescent="0.15">
      <c r="DD117" s="367"/>
      <c r="DE117" s="367"/>
    </row>
    <row r="118" spans="108:109" ht="13.5" hidden="1" customHeight="1" x14ac:dyDescent="0.15">
      <c r="DD118" s="367"/>
      <c r="DE118" s="367"/>
    </row>
    <row r="119" spans="108:109" ht="13.5" hidden="1" customHeight="1" x14ac:dyDescent="0.15">
      <c r="DD119" s="367"/>
      <c r="DE119" s="367"/>
    </row>
    <row r="120" spans="108:109" ht="13.5" hidden="1" customHeight="1" x14ac:dyDescent="0.15">
      <c r="DD120" s="367"/>
      <c r="DE120" s="367"/>
    </row>
    <row r="121" spans="108:109" ht="13.5" hidden="1" customHeight="1" x14ac:dyDescent="0.15">
      <c r="DD121" s="367"/>
      <c r="DE121" s="367"/>
    </row>
    <row r="122" spans="108:109" ht="13.5" hidden="1" customHeight="1" x14ac:dyDescent="0.15">
      <c r="DD122" s="367"/>
      <c r="DE122" s="367"/>
    </row>
    <row r="123" spans="108:109" ht="13.5" hidden="1" customHeight="1" x14ac:dyDescent="0.15">
      <c r="DD123" s="367"/>
      <c r="DE123" s="367"/>
    </row>
    <row r="124" spans="108:109" ht="13.5" hidden="1" customHeight="1" x14ac:dyDescent="0.15">
      <c r="DD124" s="367"/>
      <c r="DE124" s="367"/>
    </row>
    <row r="125" spans="108:109" ht="13.5" hidden="1" customHeight="1" x14ac:dyDescent="0.15">
      <c r="DD125" s="367"/>
      <c r="DE125" s="367"/>
    </row>
    <row r="126" spans="108:109" ht="13.5" hidden="1" customHeight="1" x14ac:dyDescent="0.15">
      <c r="DD126" s="367"/>
      <c r="DE126" s="367"/>
    </row>
    <row r="127" spans="108:109" ht="13.5" hidden="1" customHeight="1" x14ac:dyDescent="0.15">
      <c r="DD127" s="367"/>
      <c r="DE127" s="367"/>
    </row>
    <row r="128" spans="108:109" ht="13.5" hidden="1" customHeight="1" x14ac:dyDescent="0.15">
      <c r="DD128" s="367"/>
      <c r="DE128" s="367"/>
    </row>
    <row r="129" spans="108:109" ht="13.5" hidden="1" customHeight="1" x14ac:dyDescent="0.15">
      <c r="DD129" s="367"/>
      <c r="DE129" s="367"/>
    </row>
    <row r="130" spans="108:109" ht="13.5" hidden="1" customHeight="1" x14ac:dyDescent="0.15">
      <c r="DD130" s="367"/>
      <c r="DE130" s="367"/>
    </row>
    <row r="131" spans="108:109" ht="13.5" hidden="1" customHeight="1" x14ac:dyDescent="0.15">
      <c r="DD131" s="367"/>
      <c r="DE131" s="367"/>
    </row>
    <row r="132" spans="108:109" ht="13.5" hidden="1" customHeight="1" x14ac:dyDescent="0.15">
      <c r="DD132" s="367"/>
      <c r="DE132" s="367"/>
    </row>
    <row r="133" spans="108:109" ht="13.5" hidden="1" customHeight="1" x14ac:dyDescent="0.15">
      <c r="DD133" s="367"/>
      <c r="DE133" s="367"/>
    </row>
    <row r="134" spans="108:109" ht="13.5" hidden="1" customHeight="1" x14ac:dyDescent="0.15">
      <c r="DD134" s="367"/>
      <c r="DE134" s="367"/>
    </row>
    <row r="135" spans="108:109" ht="13.5" hidden="1" customHeight="1" x14ac:dyDescent="0.15">
      <c r="DD135" s="367"/>
      <c r="DE135" s="367"/>
    </row>
    <row r="136" spans="108:109" ht="13.5" hidden="1" customHeight="1" x14ac:dyDescent="0.15">
      <c r="DD136" s="367"/>
      <c r="DE136" s="367"/>
    </row>
    <row r="137" spans="108:109" ht="13.5" hidden="1" customHeight="1" x14ac:dyDescent="0.15">
      <c r="DD137" s="367"/>
      <c r="DE137" s="367"/>
    </row>
    <row r="138" spans="108:109" ht="13.5" hidden="1" customHeight="1" x14ac:dyDescent="0.15">
      <c r="DD138" s="367"/>
      <c r="DE138" s="367"/>
    </row>
    <row r="139" spans="108:109" ht="13.5" hidden="1" customHeight="1" x14ac:dyDescent="0.15">
      <c r="DD139" s="367"/>
      <c r="DE139" s="367"/>
    </row>
    <row r="140" spans="108:109" ht="13.5" hidden="1" customHeight="1" x14ac:dyDescent="0.15">
      <c r="DD140" s="367"/>
      <c r="DE140" s="367"/>
    </row>
    <row r="141" spans="108:109" ht="13.5" hidden="1" customHeight="1" x14ac:dyDescent="0.15">
      <c r="DD141" s="367"/>
      <c r="DE141" s="367"/>
    </row>
    <row r="142" spans="108:109" ht="13.5" hidden="1" customHeight="1" x14ac:dyDescent="0.15">
      <c r="DD142" s="367"/>
      <c r="DE142" s="367"/>
    </row>
    <row r="143" spans="108:109" ht="13.5" hidden="1" customHeight="1" x14ac:dyDescent="0.15">
      <c r="DD143" s="367"/>
      <c r="DE143" s="367"/>
    </row>
    <row r="144" spans="108:109" ht="13.5" hidden="1" customHeight="1" x14ac:dyDescent="0.15">
      <c r="DD144" s="367"/>
      <c r="DE144" s="367"/>
    </row>
    <row r="145" spans="108:109" ht="13.5" hidden="1" customHeight="1" x14ac:dyDescent="0.15">
      <c r="DD145" s="367"/>
      <c r="DE145" s="367"/>
    </row>
    <row r="146" spans="108:109" ht="13.5" hidden="1" customHeight="1" x14ac:dyDescent="0.15">
      <c r="DD146" s="367"/>
      <c r="DE146" s="367"/>
    </row>
    <row r="147" spans="108:109" ht="13.5" hidden="1" customHeight="1" x14ac:dyDescent="0.15">
      <c r="DD147" s="367"/>
      <c r="DE147" s="367"/>
    </row>
    <row r="148" spans="108:109" ht="13.5" hidden="1" customHeight="1" x14ac:dyDescent="0.15">
      <c r="DD148" s="367"/>
      <c r="DE148" s="367"/>
    </row>
    <row r="149" spans="108:109" ht="13.5" hidden="1" customHeight="1" x14ac:dyDescent="0.15">
      <c r="DD149" s="367"/>
      <c r="DE149" s="367"/>
    </row>
    <row r="150" spans="108:109" ht="13.5" hidden="1" customHeight="1" x14ac:dyDescent="0.15">
      <c r="DD150" s="367"/>
      <c r="DE150" s="367"/>
    </row>
    <row r="151" spans="108:109" ht="13.5" hidden="1" customHeight="1" x14ac:dyDescent="0.15">
      <c r="DD151" s="367"/>
      <c r="DE151" s="367"/>
    </row>
    <row r="152" spans="108:109" ht="13.5" hidden="1" customHeight="1" x14ac:dyDescent="0.15">
      <c r="DD152" s="367"/>
      <c r="DE152" s="367"/>
    </row>
    <row r="153" spans="108:109" ht="13.5" hidden="1" customHeight="1" x14ac:dyDescent="0.15">
      <c r="DD153" s="367"/>
      <c r="DE153" s="367"/>
    </row>
    <row r="154" spans="108:109" ht="13.5" hidden="1" customHeight="1" x14ac:dyDescent="0.15">
      <c r="DD154" s="367"/>
      <c r="DE154" s="367"/>
    </row>
    <row r="155" spans="108:109" ht="13.5" hidden="1" customHeight="1" x14ac:dyDescent="0.15">
      <c r="DD155" s="367"/>
      <c r="DE155" s="367"/>
    </row>
    <row r="156" spans="108:109" ht="13.5" hidden="1" customHeight="1" x14ac:dyDescent="0.15">
      <c r="DD156" s="367"/>
      <c r="DE156" s="367"/>
    </row>
    <row r="157" spans="108:109" ht="13.5" hidden="1" customHeight="1" x14ac:dyDescent="0.15">
      <c r="DD157" s="367"/>
      <c r="DE157" s="367"/>
    </row>
    <row r="158" spans="108:109" ht="13.5" hidden="1" customHeight="1" x14ac:dyDescent="0.15">
      <c r="DD158" s="367"/>
      <c r="DE158" s="367"/>
    </row>
    <row r="159" spans="108:109" ht="13.5" hidden="1" customHeight="1" x14ac:dyDescent="0.15">
      <c r="DD159" s="367"/>
      <c r="DE159" s="367"/>
    </row>
    <row r="160" spans="108:109" ht="13.5" hidden="1" customHeight="1" x14ac:dyDescent="0.15">
      <c r="DD160" s="367"/>
      <c r="DE160" s="367"/>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algorithmName="SHA-512" hashValue="6vIausOOHAv4UPlgEO30F4SjBR7RtfI9NAwJxsuIuJNOrNHBTENGo6xaeAjklK/JPk1ZEuyxbdtVtqySjaW4lg==" saltValue="fZU5bGv7O5At8onSFx5cU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x14ac:dyDescent="0.15"/>
  <cols>
    <col min="1" max="34" width="2.5" style="271" customWidth="1"/>
    <col min="35" max="122" width="2.5" style="270" customWidth="1"/>
    <col min="123" max="16384" width="2.5" style="270" hidden="1"/>
  </cols>
  <sheetData>
    <row r="1" spans="2:34"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x14ac:dyDescent="0.15">
      <c r="S2" s="270"/>
      <c r="AH2" s="270"/>
    </row>
    <row r="3" spans="2:34"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x14ac:dyDescent="0.15"/>
    <row r="5" spans="2:34" x14ac:dyDescent="0.15"/>
    <row r="6" spans="2:34" x14ac:dyDescent="0.15"/>
    <row r="7" spans="2:34" x14ac:dyDescent="0.15"/>
    <row r="8" spans="2:34" x14ac:dyDescent="0.15"/>
    <row r="9" spans="2:34" x14ac:dyDescent="0.15">
      <c r="AH9" s="27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70"/>
    </row>
    <row r="18" spans="12:34" x14ac:dyDescent="0.15"/>
    <row r="19" spans="12:34" x14ac:dyDescent="0.15"/>
    <row r="20" spans="12:34" x14ac:dyDescent="0.15">
      <c r="AH20" s="270"/>
    </row>
    <row r="21" spans="12:34" x14ac:dyDescent="0.15">
      <c r="AH21" s="270"/>
    </row>
    <row r="22" spans="12:34" x14ac:dyDescent="0.15"/>
    <row r="23" spans="12:34" x14ac:dyDescent="0.15"/>
    <row r="24" spans="12:34" x14ac:dyDescent="0.15">
      <c r="Q24" s="270"/>
    </row>
    <row r="25" spans="12:34" x14ac:dyDescent="0.15"/>
    <row r="26" spans="12:34" x14ac:dyDescent="0.15"/>
    <row r="27" spans="12:34" x14ac:dyDescent="0.15"/>
    <row r="28" spans="12:34" x14ac:dyDescent="0.15">
      <c r="O28" s="270"/>
      <c r="T28" s="270"/>
      <c r="AH28" s="270"/>
    </row>
    <row r="29" spans="12:34" x14ac:dyDescent="0.15"/>
    <row r="30" spans="12:34" x14ac:dyDescent="0.15"/>
    <row r="31" spans="12:34" x14ac:dyDescent="0.15">
      <c r="Q31" s="270"/>
    </row>
    <row r="32" spans="12:34" x14ac:dyDescent="0.15">
      <c r="L32" s="270"/>
    </row>
    <row r="33" spans="2:34" x14ac:dyDescent="0.15">
      <c r="C33" s="270"/>
      <c r="E33" s="270"/>
      <c r="G33" s="270"/>
      <c r="I33" s="270"/>
      <c r="X33" s="270"/>
    </row>
    <row r="34" spans="2:34" x14ac:dyDescent="0.15">
      <c r="B34" s="270"/>
      <c r="P34" s="270"/>
      <c r="R34" s="270"/>
      <c r="T34" s="270"/>
    </row>
    <row r="35" spans="2:34" x14ac:dyDescent="0.15">
      <c r="D35" s="270"/>
      <c r="W35" s="270"/>
      <c r="AC35" s="270"/>
      <c r="AD35" s="270"/>
      <c r="AE35" s="270"/>
      <c r="AF35" s="270"/>
      <c r="AG35" s="270"/>
      <c r="AH35" s="270"/>
    </row>
    <row r="36" spans="2:34" x14ac:dyDescent="0.15">
      <c r="H36" s="270"/>
      <c r="J36" s="270"/>
      <c r="K36" s="270"/>
      <c r="M36" s="270"/>
      <c r="Y36" s="270"/>
      <c r="Z36" s="270"/>
      <c r="AA36" s="270"/>
      <c r="AB36" s="270"/>
      <c r="AC36" s="270"/>
      <c r="AD36" s="270"/>
      <c r="AE36" s="270"/>
      <c r="AF36" s="270"/>
      <c r="AG36" s="270"/>
      <c r="AH36" s="270"/>
    </row>
    <row r="37" spans="2:34" x14ac:dyDescent="0.15">
      <c r="AH37" s="270"/>
    </row>
    <row r="38" spans="2:34" x14ac:dyDescent="0.15">
      <c r="AG38" s="270"/>
      <c r="AH38" s="270"/>
    </row>
    <row r="39" spans="2:34" x14ac:dyDescent="0.15"/>
    <row r="40" spans="2:34" x14ac:dyDescent="0.15">
      <c r="X40" s="270"/>
    </row>
    <row r="41" spans="2:34" x14ac:dyDescent="0.15">
      <c r="R41" s="270"/>
    </row>
    <row r="42" spans="2:34" x14ac:dyDescent="0.15">
      <c r="W42" s="270"/>
    </row>
    <row r="43" spans="2:34" x14ac:dyDescent="0.15">
      <c r="Y43" s="270"/>
      <c r="Z43" s="270"/>
      <c r="AA43" s="270"/>
      <c r="AB43" s="270"/>
      <c r="AC43" s="270"/>
      <c r="AD43" s="270"/>
      <c r="AE43" s="270"/>
      <c r="AF43" s="270"/>
      <c r="AG43" s="270"/>
      <c r="AH43" s="270"/>
    </row>
    <row r="44" spans="2:34" x14ac:dyDescent="0.15">
      <c r="AH44" s="270"/>
    </row>
    <row r="45" spans="2:34" x14ac:dyDescent="0.15">
      <c r="X45" s="270"/>
    </row>
    <row r="46" spans="2:34" x14ac:dyDescent="0.15"/>
    <row r="47" spans="2:34" x14ac:dyDescent="0.15"/>
    <row r="48" spans="2:34" x14ac:dyDescent="0.15">
      <c r="W48" s="270"/>
      <c r="Y48" s="270"/>
      <c r="Z48" s="270"/>
      <c r="AA48" s="270"/>
      <c r="AB48" s="270"/>
      <c r="AC48" s="270"/>
      <c r="AD48" s="270"/>
      <c r="AE48" s="270"/>
      <c r="AF48" s="270"/>
      <c r="AG48" s="270"/>
      <c r="AH48" s="270"/>
    </row>
    <row r="49" spans="28:34" x14ac:dyDescent="0.15"/>
    <row r="50" spans="28:34" x14ac:dyDescent="0.15">
      <c r="AE50" s="270"/>
      <c r="AF50" s="270"/>
      <c r="AG50" s="270"/>
      <c r="AH50" s="270"/>
    </row>
    <row r="51" spans="28:34" x14ac:dyDescent="0.15">
      <c r="AC51" s="270"/>
      <c r="AD51" s="270"/>
      <c r="AE51" s="270"/>
      <c r="AF51" s="270"/>
      <c r="AG51" s="270"/>
      <c r="AH51" s="270"/>
    </row>
    <row r="52" spans="28:34" x14ac:dyDescent="0.15"/>
    <row r="53" spans="28:34" x14ac:dyDescent="0.15">
      <c r="AF53" s="270"/>
      <c r="AG53" s="270"/>
      <c r="AH53" s="270"/>
    </row>
    <row r="54" spans="28:34" x14ac:dyDescent="0.15">
      <c r="AH54" s="270"/>
    </row>
    <row r="55" spans="28:34" x14ac:dyDescent="0.15"/>
    <row r="56" spans="28:34" x14ac:dyDescent="0.15">
      <c r="AB56" s="270"/>
      <c r="AC56" s="270"/>
      <c r="AD56" s="270"/>
      <c r="AE56" s="270"/>
      <c r="AF56" s="270"/>
      <c r="AG56" s="270"/>
      <c r="AH56" s="270"/>
    </row>
    <row r="57" spans="28:34" x14ac:dyDescent="0.15">
      <c r="AH57" s="270"/>
    </row>
    <row r="58" spans="28:34" x14ac:dyDescent="0.15">
      <c r="AH58" s="270"/>
    </row>
    <row r="59" spans="28:34" x14ac:dyDescent="0.15"/>
    <row r="60" spans="28:34" x14ac:dyDescent="0.15"/>
    <row r="61" spans="28:34" x14ac:dyDescent="0.15"/>
    <row r="62" spans="28:34" x14ac:dyDescent="0.15"/>
    <row r="63" spans="28:34" x14ac:dyDescent="0.15">
      <c r="AH63" s="270"/>
    </row>
    <row r="64" spans="28:34" x14ac:dyDescent="0.15">
      <c r="AG64" s="270"/>
      <c r="AH64" s="270"/>
    </row>
    <row r="65" spans="28:34" x14ac:dyDescent="0.15"/>
    <row r="66" spans="28:34" x14ac:dyDescent="0.15"/>
    <row r="67" spans="28:34" x14ac:dyDescent="0.15"/>
    <row r="68" spans="28:34" x14ac:dyDescent="0.15">
      <c r="AB68" s="270"/>
      <c r="AC68" s="270"/>
      <c r="AD68" s="270"/>
      <c r="AE68" s="270"/>
      <c r="AF68" s="270"/>
      <c r="AG68" s="270"/>
      <c r="AH68" s="270"/>
    </row>
    <row r="69" spans="28:34" x14ac:dyDescent="0.15">
      <c r="AF69" s="270"/>
      <c r="AG69" s="270"/>
      <c r="AH69" s="270"/>
    </row>
    <row r="70" spans="28:34" x14ac:dyDescent="0.15"/>
    <row r="71" spans="28:34" x14ac:dyDescent="0.15"/>
    <row r="72" spans="28:34" x14ac:dyDescent="0.15"/>
    <row r="73" spans="28:34" x14ac:dyDescent="0.15"/>
    <row r="74" spans="28:34" x14ac:dyDescent="0.15"/>
    <row r="75" spans="28:34" x14ac:dyDescent="0.15">
      <c r="AH75" s="270"/>
    </row>
    <row r="76" spans="28:34" x14ac:dyDescent="0.15">
      <c r="AF76" s="270"/>
      <c r="AG76" s="270"/>
      <c r="AH76" s="270"/>
    </row>
    <row r="77" spans="28:34" x14ac:dyDescent="0.15">
      <c r="AG77" s="270"/>
      <c r="AH77" s="270"/>
    </row>
    <row r="78" spans="28:34" x14ac:dyDescent="0.15"/>
    <row r="79" spans="28:34" x14ac:dyDescent="0.15"/>
    <row r="80" spans="28:34" x14ac:dyDescent="0.15"/>
    <row r="81" spans="25:34" x14ac:dyDescent="0.15"/>
    <row r="82" spans="25:34" x14ac:dyDescent="0.15">
      <c r="Y82" s="270"/>
    </row>
    <row r="83" spans="25:34" x14ac:dyDescent="0.15">
      <c r="Y83" s="270"/>
      <c r="Z83" s="270"/>
      <c r="AA83" s="270"/>
      <c r="AB83" s="270"/>
      <c r="AC83" s="270"/>
      <c r="AD83" s="270"/>
      <c r="AE83" s="270"/>
      <c r="AF83" s="270"/>
      <c r="AG83" s="270"/>
      <c r="AH83" s="270"/>
    </row>
    <row r="84" spans="25:34" x14ac:dyDescent="0.15"/>
    <row r="85" spans="25:34" x14ac:dyDescent="0.15"/>
    <row r="86" spans="25:34" x14ac:dyDescent="0.15"/>
    <row r="87" spans="25:34" x14ac:dyDescent="0.15"/>
    <row r="88" spans="25:34" x14ac:dyDescent="0.15">
      <c r="AH88" s="27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70"/>
      <c r="AG94" s="270"/>
      <c r="AH94" s="270"/>
    </row>
    <row r="95" spans="25:34" ht="13.5" customHeight="1" x14ac:dyDescent="0.15">
      <c r="AH95" s="27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70"/>
    </row>
    <row r="102" spans="33:34" ht="13.5" customHeight="1" x14ac:dyDescent="0.15"/>
    <row r="103" spans="33:34" ht="13.5" customHeight="1" x14ac:dyDescent="0.15"/>
    <row r="104" spans="33:34" ht="13.5" customHeight="1" x14ac:dyDescent="0.15">
      <c r="AG104" s="270"/>
      <c r="AH104" s="27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70"/>
    </row>
    <row r="117" spans="34:122" ht="13.5" customHeight="1" x14ac:dyDescent="0.15"/>
    <row r="118" spans="34:122" ht="13.5" customHeight="1" x14ac:dyDescent="0.15"/>
    <row r="119" spans="34:122" ht="13.5" customHeight="1" x14ac:dyDescent="0.15"/>
    <row r="120" spans="34:122" ht="13.5" customHeight="1" x14ac:dyDescent="0.15">
      <c r="AH120" s="270"/>
    </row>
    <row r="121" spans="34:122" ht="13.5" customHeight="1" x14ac:dyDescent="0.15">
      <c r="AH121" s="270"/>
    </row>
    <row r="122" spans="34:122" ht="13.5" customHeight="1" x14ac:dyDescent="0.15"/>
    <row r="123" spans="34:122" ht="13.5" customHeight="1" x14ac:dyDescent="0.15"/>
    <row r="124" spans="34:122" ht="13.5" customHeight="1" x14ac:dyDescent="0.15"/>
    <row r="125" spans="34:122" ht="13.5" customHeight="1" x14ac:dyDescent="0.15">
      <c r="DR125" s="270" t="s">
        <v>626</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AWlHZbBYswL+jR2mUjyWylLTeitpbSosdwwEfExZ36LB1kN3neaJwseEJAU+Nxre3y0H73DzdZ/z3Ug/WceUkQ==" saltValue="QEjvQ9QZ9LKdJllGUDkO0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x14ac:dyDescent="0.15"/>
  <cols>
    <col min="1" max="34" width="2.5" style="271" customWidth="1"/>
    <col min="35" max="122" width="2.5" style="270" customWidth="1"/>
    <col min="123" max="16384" width="2.5" style="270" hidden="1"/>
  </cols>
  <sheetData>
    <row r="1" spans="2:34"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x14ac:dyDescent="0.15">
      <c r="S2" s="270"/>
      <c r="AH2" s="270"/>
    </row>
    <row r="3" spans="2:34"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x14ac:dyDescent="0.15"/>
    <row r="5" spans="2:34" x14ac:dyDescent="0.15"/>
    <row r="6" spans="2:34" x14ac:dyDescent="0.15"/>
    <row r="7" spans="2:34" x14ac:dyDescent="0.15"/>
    <row r="8" spans="2:34" x14ac:dyDescent="0.15"/>
    <row r="9" spans="2:34" x14ac:dyDescent="0.15">
      <c r="AH9" s="27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70"/>
    </row>
    <row r="18" spans="12:34" x14ac:dyDescent="0.15"/>
    <row r="19" spans="12:34" x14ac:dyDescent="0.15"/>
    <row r="20" spans="12:34" x14ac:dyDescent="0.15">
      <c r="AH20" s="270"/>
    </row>
    <row r="21" spans="12:34" x14ac:dyDescent="0.15">
      <c r="AH21" s="270"/>
    </row>
    <row r="22" spans="12:34" x14ac:dyDescent="0.15"/>
    <row r="23" spans="12:34" x14ac:dyDescent="0.15"/>
    <row r="24" spans="12:34" x14ac:dyDescent="0.15">
      <c r="Q24" s="270"/>
    </row>
    <row r="25" spans="12:34" x14ac:dyDescent="0.15"/>
    <row r="26" spans="12:34" x14ac:dyDescent="0.15"/>
    <row r="27" spans="12:34" x14ac:dyDescent="0.15"/>
    <row r="28" spans="12:34" x14ac:dyDescent="0.15">
      <c r="O28" s="270"/>
      <c r="T28" s="270"/>
      <c r="AH28" s="270"/>
    </row>
    <row r="29" spans="12:34" x14ac:dyDescent="0.15"/>
    <row r="30" spans="12:34" x14ac:dyDescent="0.15"/>
    <row r="31" spans="12:34" x14ac:dyDescent="0.15">
      <c r="Q31" s="270"/>
    </row>
    <row r="32" spans="12:34" x14ac:dyDescent="0.15">
      <c r="L32" s="270"/>
    </row>
    <row r="33" spans="2:34" x14ac:dyDescent="0.15">
      <c r="C33" s="270"/>
      <c r="E33" s="270"/>
      <c r="G33" s="270"/>
      <c r="I33" s="270"/>
      <c r="X33" s="270"/>
    </row>
    <row r="34" spans="2:34" x14ac:dyDescent="0.15">
      <c r="B34" s="270"/>
      <c r="P34" s="270"/>
      <c r="R34" s="270"/>
      <c r="T34" s="270"/>
    </row>
    <row r="35" spans="2:34" x14ac:dyDescent="0.15">
      <c r="D35" s="270"/>
      <c r="W35" s="270"/>
      <c r="AC35" s="270"/>
      <c r="AD35" s="270"/>
      <c r="AE35" s="270"/>
      <c r="AF35" s="270"/>
      <c r="AG35" s="270"/>
      <c r="AH35" s="270"/>
    </row>
    <row r="36" spans="2:34" x14ac:dyDescent="0.15">
      <c r="H36" s="270"/>
      <c r="J36" s="270"/>
      <c r="K36" s="270"/>
      <c r="M36" s="270"/>
      <c r="Y36" s="270"/>
      <c r="Z36" s="270"/>
      <c r="AA36" s="270"/>
      <c r="AB36" s="270"/>
      <c r="AC36" s="270"/>
      <c r="AD36" s="270"/>
      <c r="AE36" s="270"/>
      <c r="AF36" s="270"/>
      <c r="AG36" s="270"/>
      <c r="AH36" s="270"/>
    </row>
    <row r="37" spans="2:34" x14ac:dyDescent="0.15">
      <c r="AH37" s="270"/>
    </row>
    <row r="38" spans="2:34" x14ac:dyDescent="0.15">
      <c r="AG38" s="270"/>
      <c r="AH38" s="270"/>
    </row>
    <row r="39" spans="2:34" x14ac:dyDescent="0.15"/>
    <row r="40" spans="2:34" x14ac:dyDescent="0.15">
      <c r="X40" s="270"/>
    </row>
    <row r="41" spans="2:34" x14ac:dyDescent="0.15">
      <c r="R41" s="270"/>
    </row>
    <row r="42" spans="2:34" x14ac:dyDescent="0.15">
      <c r="W42" s="270"/>
    </row>
    <row r="43" spans="2:34" x14ac:dyDescent="0.15">
      <c r="Y43" s="270"/>
      <c r="Z43" s="270"/>
      <c r="AA43" s="270"/>
      <c r="AB43" s="270"/>
      <c r="AC43" s="270"/>
      <c r="AD43" s="270"/>
      <c r="AE43" s="270"/>
      <c r="AF43" s="270"/>
      <c r="AG43" s="270"/>
      <c r="AH43" s="270"/>
    </row>
    <row r="44" spans="2:34" x14ac:dyDescent="0.15">
      <c r="AH44" s="270"/>
    </row>
    <row r="45" spans="2:34" x14ac:dyDescent="0.15">
      <c r="X45" s="270"/>
    </row>
    <row r="46" spans="2:34" x14ac:dyDescent="0.15"/>
    <row r="47" spans="2:34" x14ac:dyDescent="0.15"/>
    <row r="48" spans="2:34" x14ac:dyDescent="0.15">
      <c r="W48" s="270"/>
      <c r="Y48" s="270"/>
      <c r="Z48" s="270"/>
      <c r="AA48" s="270"/>
      <c r="AB48" s="270"/>
      <c r="AC48" s="270"/>
      <c r="AD48" s="270"/>
      <c r="AE48" s="270"/>
      <c r="AF48" s="270"/>
      <c r="AG48" s="270"/>
      <c r="AH48" s="270"/>
    </row>
    <row r="49" spans="28:34" x14ac:dyDescent="0.15"/>
    <row r="50" spans="28:34" x14ac:dyDescent="0.15">
      <c r="AE50" s="270"/>
      <c r="AF50" s="270"/>
      <c r="AG50" s="270"/>
      <c r="AH50" s="270"/>
    </row>
    <row r="51" spans="28:34" x14ac:dyDescent="0.15">
      <c r="AC51" s="270"/>
      <c r="AD51" s="270"/>
      <c r="AE51" s="270"/>
      <c r="AF51" s="270"/>
      <c r="AG51" s="270"/>
      <c r="AH51" s="270"/>
    </row>
    <row r="52" spans="28:34" x14ac:dyDescent="0.15"/>
    <row r="53" spans="28:34" x14ac:dyDescent="0.15">
      <c r="AF53" s="270"/>
      <c r="AG53" s="270"/>
      <c r="AH53" s="270"/>
    </row>
    <row r="54" spans="28:34" x14ac:dyDescent="0.15">
      <c r="AH54" s="270"/>
    </row>
    <row r="55" spans="28:34" x14ac:dyDescent="0.15"/>
    <row r="56" spans="28:34" x14ac:dyDescent="0.15">
      <c r="AB56" s="270"/>
      <c r="AC56" s="270"/>
      <c r="AD56" s="270"/>
      <c r="AE56" s="270"/>
      <c r="AF56" s="270"/>
      <c r="AG56" s="270"/>
      <c r="AH56" s="270"/>
    </row>
    <row r="57" spans="28:34" x14ac:dyDescent="0.15">
      <c r="AH57" s="270"/>
    </row>
    <row r="58" spans="28:34" x14ac:dyDescent="0.15">
      <c r="AH58" s="270"/>
    </row>
    <row r="59" spans="28:34" x14ac:dyDescent="0.15">
      <c r="AG59" s="270"/>
      <c r="AH59" s="270"/>
    </row>
    <row r="60" spans="28:34" x14ac:dyDescent="0.15"/>
    <row r="61" spans="28:34" x14ac:dyDescent="0.15"/>
    <row r="62" spans="28:34" x14ac:dyDescent="0.15"/>
    <row r="63" spans="28:34" x14ac:dyDescent="0.15">
      <c r="AH63" s="270"/>
    </row>
    <row r="64" spans="28:34" x14ac:dyDescent="0.15">
      <c r="AG64" s="270"/>
      <c r="AH64" s="270"/>
    </row>
    <row r="65" spans="28:34" x14ac:dyDescent="0.15"/>
    <row r="66" spans="28:34" x14ac:dyDescent="0.15"/>
    <row r="67" spans="28:34" x14ac:dyDescent="0.15"/>
    <row r="68" spans="28:34" x14ac:dyDescent="0.15">
      <c r="AB68" s="270"/>
      <c r="AC68" s="270"/>
      <c r="AD68" s="270"/>
      <c r="AE68" s="270"/>
      <c r="AF68" s="270"/>
      <c r="AG68" s="270"/>
      <c r="AH68" s="270"/>
    </row>
    <row r="69" spans="28:34" x14ac:dyDescent="0.15">
      <c r="AF69" s="270"/>
      <c r="AG69" s="270"/>
      <c r="AH69" s="270"/>
    </row>
    <row r="70" spans="28:34" x14ac:dyDescent="0.15"/>
    <row r="71" spans="28:34" x14ac:dyDescent="0.15"/>
    <row r="72" spans="28:34" x14ac:dyDescent="0.15"/>
    <row r="73" spans="28:34" x14ac:dyDescent="0.15"/>
    <row r="74" spans="28:34" x14ac:dyDescent="0.15"/>
    <row r="75" spans="28:34" x14ac:dyDescent="0.15">
      <c r="AH75" s="270"/>
    </row>
    <row r="76" spans="28:34" x14ac:dyDescent="0.15">
      <c r="AF76" s="270"/>
      <c r="AG76" s="270"/>
      <c r="AH76" s="270"/>
    </row>
    <row r="77" spans="28:34" x14ac:dyDescent="0.15">
      <c r="AG77" s="270"/>
      <c r="AH77" s="270"/>
    </row>
    <row r="78" spans="28:34" x14ac:dyDescent="0.15"/>
    <row r="79" spans="28:34" x14ac:dyDescent="0.15"/>
    <row r="80" spans="28:34" x14ac:dyDescent="0.15"/>
    <row r="81" spans="25:34" x14ac:dyDescent="0.15"/>
    <row r="82" spans="25:34" x14ac:dyDescent="0.15">
      <c r="Y82" s="270"/>
    </row>
    <row r="83" spans="25:34" x14ac:dyDescent="0.15">
      <c r="Y83" s="270"/>
      <c r="Z83" s="270"/>
      <c r="AA83" s="270"/>
      <c r="AB83" s="270"/>
      <c r="AC83" s="270"/>
      <c r="AD83" s="270"/>
      <c r="AE83" s="270"/>
      <c r="AF83" s="270"/>
      <c r="AG83" s="270"/>
      <c r="AH83" s="270"/>
    </row>
    <row r="84" spans="25:34" x14ac:dyDescent="0.15"/>
    <row r="85" spans="25:34" x14ac:dyDescent="0.15"/>
    <row r="86" spans="25:34" x14ac:dyDescent="0.15"/>
    <row r="87" spans="25:34" x14ac:dyDescent="0.15"/>
    <row r="88" spans="25:34" x14ac:dyDescent="0.15">
      <c r="AH88" s="27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70"/>
      <c r="AG94" s="270"/>
      <c r="AH94" s="270"/>
    </row>
    <row r="95" spans="25:34" ht="13.5" customHeight="1" x14ac:dyDescent="0.15">
      <c r="AH95" s="27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70"/>
    </row>
    <row r="102" spans="33:34" ht="13.5" customHeight="1" x14ac:dyDescent="0.15"/>
    <row r="103" spans="33:34" ht="13.5" customHeight="1" x14ac:dyDescent="0.15"/>
    <row r="104" spans="33:34" ht="13.5" customHeight="1" x14ac:dyDescent="0.15">
      <c r="AG104" s="270"/>
      <c r="AH104" s="27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70"/>
    </row>
    <row r="117" spans="34:122" ht="13.5" customHeight="1" x14ac:dyDescent="0.15"/>
    <row r="118" spans="34:122" ht="13.5" customHeight="1" x14ac:dyDescent="0.15"/>
    <row r="119" spans="34:122" ht="13.5" customHeight="1" x14ac:dyDescent="0.15"/>
    <row r="120" spans="34:122" ht="13.5" customHeight="1" x14ac:dyDescent="0.15">
      <c r="AH120" s="270"/>
    </row>
    <row r="121" spans="34:122" ht="13.5" customHeight="1" x14ac:dyDescent="0.15">
      <c r="AH121" s="270"/>
    </row>
    <row r="122" spans="34:122" ht="13.5" customHeight="1" x14ac:dyDescent="0.15"/>
    <row r="123" spans="34:122" ht="13.5" customHeight="1" x14ac:dyDescent="0.15"/>
    <row r="124" spans="34:122" ht="13.5" customHeight="1" x14ac:dyDescent="0.15"/>
    <row r="125" spans="34:122" ht="13.5" customHeight="1" x14ac:dyDescent="0.15">
      <c r="DR125" s="270" t="s">
        <v>627</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Er0YAp/sVfWh1+sQXDC9QlWUloTp3J6aCcCLOl3MQOz0rUYbo811QbMDWWnmWJf+adx7KnaR0HQ1Pnz94lP09g==" saltValue="0IAwj8hpClF3c15yn27Yo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29" customWidth="1"/>
    <col min="2" max="8" width="13.375" style="129" customWidth="1"/>
    <col min="9" max="16384" width="11.125" style="129"/>
  </cols>
  <sheetData>
    <row r="1" spans="1:8" x14ac:dyDescent="0.15">
      <c r="A1" s="123"/>
      <c r="B1" s="124"/>
      <c r="C1" s="125"/>
      <c r="D1" s="126"/>
      <c r="E1" s="127"/>
      <c r="F1" s="127"/>
      <c r="G1" s="127"/>
      <c r="H1" s="128"/>
    </row>
    <row r="2" spans="1:8" x14ac:dyDescent="0.15">
      <c r="A2" s="130"/>
      <c r="B2" s="131"/>
      <c r="C2" s="132"/>
      <c r="D2" s="133" t="s">
        <v>46</v>
      </c>
      <c r="E2" s="134"/>
      <c r="F2" s="135" t="s">
        <v>571</v>
      </c>
      <c r="G2" s="136"/>
      <c r="H2" s="137"/>
    </row>
    <row r="3" spans="1:8" x14ac:dyDescent="0.15">
      <c r="A3" s="133" t="s">
        <v>564</v>
      </c>
      <c r="B3" s="138"/>
      <c r="C3" s="139"/>
      <c r="D3" s="140">
        <v>363021</v>
      </c>
      <c r="E3" s="141"/>
      <c r="F3" s="142">
        <v>118124</v>
      </c>
      <c r="G3" s="143"/>
      <c r="H3" s="144"/>
    </row>
    <row r="4" spans="1:8" x14ac:dyDescent="0.15">
      <c r="A4" s="145"/>
      <c r="B4" s="146"/>
      <c r="C4" s="147"/>
      <c r="D4" s="148">
        <v>210327</v>
      </c>
      <c r="E4" s="149"/>
      <c r="F4" s="150">
        <v>54614</v>
      </c>
      <c r="G4" s="151"/>
      <c r="H4" s="152"/>
    </row>
    <row r="5" spans="1:8" x14ac:dyDescent="0.15">
      <c r="A5" s="133" t="s">
        <v>566</v>
      </c>
      <c r="B5" s="138"/>
      <c r="C5" s="139"/>
      <c r="D5" s="140">
        <v>140785</v>
      </c>
      <c r="E5" s="141"/>
      <c r="F5" s="142">
        <v>101693</v>
      </c>
      <c r="G5" s="143"/>
      <c r="H5" s="144"/>
    </row>
    <row r="6" spans="1:8" x14ac:dyDescent="0.15">
      <c r="A6" s="145"/>
      <c r="B6" s="146"/>
      <c r="C6" s="147"/>
      <c r="D6" s="148">
        <v>65631</v>
      </c>
      <c r="E6" s="149"/>
      <c r="F6" s="150">
        <v>51066</v>
      </c>
      <c r="G6" s="151"/>
      <c r="H6" s="152"/>
    </row>
    <row r="7" spans="1:8" x14ac:dyDescent="0.15">
      <c r="A7" s="133" t="s">
        <v>567</v>
      </c>
      <c r="B7" s="138"/>
      <c r="C7" s="139"/>
      <c r="D7" s="140">
        <v>139545</v>
      </c>
      <c r="E7" s="141"/>
      <c r="F7" s="142">
        <v>96635</v>
      </c>
      <c r="G7" s="143"/>
      <c r="H7" s="144"/>
    </row>
    <row r="8" spans="1:8" x14ac:dyDescent="0.15">
      <c r="A8" s="145"/>
      <c r="B8" s="146"/>
      <c r="C8" s="147"/>
      <c r="D8" s="148">
        <v>78223</v>
      </c>
      <c r="E8" s="149"/>
      <c r="F8" s="150">
        <v>44408</v>
      </c>
      <c r="G8" s="151"/>
      <c r="H8" s="152"/>
    </row>
    <row r="9" spans="1:8" x14ac:dyDescent="0.15">
      <c r="A9" s="133" t="s">
        <v>568</v>
      </c>
      <c r="B9" s="138"/>
      <c r="C9" s="139"/>
      <c r="D9" s="140">
        <v>129974</v>
      </c>
      <c r="E9" s="141"/>
      <c r="F9" s="142">
        <v>97062</v>
      </c>
      <c r="G9" s="143"/>
      <c r="H9" s="144"/>
    </row>
    <row r="10" spans="1:8" x14ac:dyDescent="0.15">
      <c r="A10" s="145"/>
      <c r="B10" s="146"/>
      <c r="C10" s="147"/>
      <c r="D10" s="148">
        <v>58029</v>
      </c>
      <c r="E10" s="149"/>
      <c r="F10" s="150">
        <v>50112</v>
      </c>
      <c r="G10" s="151"/>
      <c r="H10" s="152"/>
    </row>
    <row r="11" spans="1:8" x14ac:dyDescent="0.15">
      <c r="A11" s="133" t="s">
        <v>569</v>
      </c>
      <c r="B11" s="138"/>
      <c r="C11" s="139"/>
      <c r="D11" s="140">
        <v>131013</v>
      </c>
      <c r="E11" s="141"/>
      <c r="F11" s="142">
        <v>106005</v>
      </c>
      <c r="G11" s="143"/>
      <c r="H11" s="144"/>
    </row>
    <row r="12" spans="1:8" x14ac:dyDescent="0.15">
      <c r="A12" s="145"/>
      <c r="B12" s="146"/>
      <c r="C12" s="153"/>
      <c r="D12" s="148">
        <v>54146</v>
      </c>
      <c r="E12" s="149"/>
      <c r="F12" s="150">
        <v>58359</v>
      </c>
      <c r="G12" s="151"/>
      <c r="H12" s="152"/>
    </row>
    <row r="13" spans="1:8" x14ac:dyDescent="0.15">
      <c r="A13" s="133"/>
      <c r="B13" s="138"/>
      <c r="C13" s="154"/>
      <c r="D13" s="155">
        <v>180868</v>
      </c>
      <c r="E13" s="156"/>
      <c r="F13" s="157">
        <v>103904</v>
      </c>
      <c r="G13" s="158"/>
      <c r="H13" s="144"/>
    </row>
    <row r="14" spans="1:8" x14ac:dyDescent="0.15">
      <c r="A14" s="145"/>
      <c r="B14" s="146"/>
      <c r="C14" s="147"/>
      <c r="D14" s="148">
        <v>93271</v>
      </c>
      <c r="E14" s="149"/>
      <c r="F14" s="150">
        <v>51712</v>
      </c>
      <c r="G14" s="151"/>
      <c r="H14" s="152"/>
    </row>
    <row r="17" spans="1:11" x14ac:dyDescent="0.15">
      <c r="A17" s="129" t="s">
        <v>47</v>
      </c>
    </row>
    <row r="18" spans="1:11" x14ac:dyDescent="0.15">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x14ac:dyDescent="0.15">
      <c r="A19" s="159" t="s">
        <v>48</v>
      </c>
      <c r="B19" s="159">
        <f>ROUND(VALUE(SUBSTITUTE(実質収支比率等に係る経年分析!F$48,"▲","-")),2)</f>
        <v>4.5999999999999996</v>
      </c>
      <c r="C19" s="159">
        <f>ROUND(VALUE(SUBSTITUTE(実質収支比率等に係る経年分析!G$48,"▲","-")),2)</f>
        <v>6.77</v>
      </c>
      <c r="D19" s="159">
        <f>ROUND(VALUE(SUBSTITUTE(実質収支比率等に係る経年分析!H$48,"▲","-")),2)</f>
        <v>4.8600000000000003</v>
      </c>
      <c r="E19" s="159">
        <f>ROUND(VALUE(SUBSTITUTE(実質収支比率等に係る経年分析!I$48,"▲","-")),2)</f>
        <v>5.69</v>
      </c>
      <c r="F19" s="159">
        <f>ROUND(VALUE(SUBSTITUTE(実質収支比率等に係る経年分析!J$48,"▲","-")),2)</f>
        <v>2.56</v>
      </c>
    </row>
    <row r="20" spans="1:11" x14ac:dyDescent="0.15">
      <c r="A20" s="159" t="s">
        <v>49</v>
      </c>
      <c r="B20" s="159">
        <f>ROUND(VALUE(SUBSTITUTE(実質収支比率等に係る経年分析!F$47,"▲","-")),2)</f>
        <v>27.01</v>
      </c>
      <c r="C20" s="159">
        <f>ROUND(VALUE(SUBSTITUTE(実質収支比率等に係る経年分析!G$47,"▲","-")),2)</f>
        <v>30.39</v>
      </c>
      <c r="D20" s="159">
        <f>ROUND(VALUE(SUBSTITUTE(実質収支比率等に係る経年分析!H$47,"▲","-")),2)</f>
        <v>34</v>
      </c>
      <c r="E20" s="159">
        <f>ROUND(VALUE(SUBSTITUTE(実質収支比率等に係る経年分析!I$47,"▲","-")),2)</f>
        <v>38.14</v>
      </c>
      <c r="F20" s="159">
        <f>ROUND(VALUE(SUBSTITUTE(実質収支比率等に係る経年分析!J$47,"▲","-")),2)</f>
        <v>41.43</v>
      </c>
    </row>
    <row r="21" spans="1:11" x14ac:dyDescent="0.15">
      <c r="A21" s="159" t="s">
        <v>50</v>
      </c>
      <c r="B21" s="159">
        <f>IF(ISNUMBER(VALUE(SUBSTITUTE(実質収支比率等に係る経年分析!F$49,"▲","-"))),ROUND(VALUE(SUBSTITUTE(実質収支比率等に係る経年分析!F$49,"▲","-")),2),NA())</f>
        <v>1.86</v>
      </c>
      <c r="C21" s="159">
        <f>IF(ISNUMBER(VALUE(SUBSTITUTE(実質収支比率等に係る経年分析!G$49,"▲","-"))),ROUND(VALUE(SUBSTITUTE(実質収支比率等に係る経年分析!G$49,"▲","-")),2),NA())</f>
        <v>3.41</v>
      </c>
      <c r="D21" s="159">
        <f>IF(ISNUMBER(VALUE(SUBSTITUTE(実質収支比率等に係る経年分析!H$49,"▲","-"))),ROUND(VALUE(SUBSTITUTE(実質収支比率等に係る経年分析!H$49,"▲","-")),2),NA())</f>
        <v>-1.72</v>
      </c>
      <c r="E21" s="159">
        <f>IF(ISNUMBER(VALUE(SUBSTITUTE(実質収支比率等に係る経年分析!I$49,"▲","-"))),ROUND(VALUE(SUBSTITUTE(実質収支比率等に係る経年分析!I$49,"▲","-")),2),NA())</f>
        <v>2.57</v>
      </c>
      <c r="F21" s="159">
        <f>IF(ISNUMBER(VALUE(SUBSTITUTE(実質収支比率等に係る経年分析!J$49,"▲","-"))),ROUND(VALUE(SUBSTITUTE(実質収支比率等に係る経年分析!J$49,"▲","-")),2),NA())</f>
        <v>0.39</v>
      </c>
    </row>
    <row r="24" spans="1:11" x14ac:dyDescent="0.15">
      <c r="A24" s="129" t="s">
        <v>51</v>
      </c>
    </row>
    <row r="25" spans="1:11" x14ac:dyDescent="0.15">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x14ac:dyDescent="0.15">
      <c r="A26" s="160"/>
      <c r="B26" s="160" t="s">
        <v>52</v>
      </c>
      <c r="C26" s="160" t="s">
        <v>53</v>
      </c>
      <c r="D26" s="160" t="s">
        <v>52</v>
      </c>
      <c r="E26" s="160" t="s">
        <v>53</v>
      </c>
      <c r="F26" s="160" t="s">
        <v>52</v>
      </c>
      <c r="G26" s="160" t="s">
        <v>53</v>
      </c>
      <c r="H26" s="160" t="s">
        <v>52</v>
      </c>
      <c r="I26" s="160" t="s">
        <v>53</v>
      </c>
      <c r="J26" s="160" t="s">
        <v>52</v>
      </c>
      <c r="K26" s="160" t="s">
        <v>53</v>
      </c>
    </row>
    <row r="27" spans="1:11" x14ac:dyDescent="0.15">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#N/A</v>
      </c>
      <c r="C27" s="160">
        <f>IF(ROUND(VALUE(SUBSTITUTE(連結実質赤字比率に係る赤字・黒字の構成分析!F$43,"▲", "-")), 2) &gt;= 0, ABS(ROUND(VALUE(SUBSTITUTE(連結実質赤字比率に係る赤字・黒字の構成分析!F$43,"▲", "-")), 2)), NA())</f>
        <v>0</v>
      </c>
      <c r="D27" s="160" t="e">
        <f>IF(ROUND(VALUE(SUBSTITUTE(連結実質赤字比率に係る赤字・黒字の構成分析!G$43,"▲", "-")), 2) &lt; 0, ABS(ROUND(VALUE(SUBSTITUTE(連結実質赤字比率に係る赤字・黒字の構成分析!G$43,"▲", "-")), 2)), NA())</f>
        <v>#N/A</v>
      </c>
      <c r="E27" s="160">
        <f>IF(ROUND(VALUE(SUBSTITUTE(連結実質赤字比率に係る赤字・黒字の構成分析!G$43,"▲", "-")), 2) &gt;= 0, ABS(ROUND(VALUE(SUBSTITUTE(連結実質赤字比率に係る赤字・黒字の構成分析!G$43,"▲", "-")), 2)), NA())</f>
        <v>0</v>
      </c>
      <c r="F27" s="160" t="e">
        <f>IF(ROUND(VALUE(SUBSTITUTE(連結実質赤字比率に係る赤字・黒字の構成分析!H$43,"▲", "-")), 2) &lt; 0, ABS(ROUND(VALUE(SUBSTITUTE(連結実質赤字比率に係る赤字・黒字の構成分析!H$43,"▲", "-")), 2)), NA())</f>
        <v>#N/A</v>
      </c>
      <c r="G27" s="160">
        <f>IF(ROUND(VALUE(SUBSTITUTE(連結実質赤字比率に係る赤字・黒字の構成分析!H$43,"▲", "-")), 2) &gt;= 0, ABS(ROUND(VALUE(SUBSTITUTE(連結実質赤字比率に係る赤字・黒字の構成分析!H$43,"▲", "-")), 2)), NA())</f>
        <v>0</v>
      </c>
      <c r="H27" s="160" t="e">
        <f>IF(ROUND(VALUE(SUBSTITUTE(連結実質赤字比率に係る赤字・黒字の構成分析!I$43,"▲", "-")), 2) &lt; 0, ABS(ROUND(VALUE(SUBSTITUTE(連結実質赤字比率に係る赤字・黒字の構成分析!I$43,"▲", "-")), 2)), NA())</f>
        <v>#N/A</v>
      </c>
      <c r="I27" s="160">
        <f>IF(ROUND(VALUE(SUBSTITUTE(連結実質赤字比率に係る赤字・黒字の構成分析!I$43,"▲", "-")), 2) &gt;= 0, ABS(ROUND(VALUE(SUBSTITUTE(連結実質赤字比率に係る赤字・黒字の構成分析!I$43,"▲", "-")), 2)), NA())</f>
        <v>0</v>
      </c>
      <c r="J27" s="160" t="e">
        <f>IF(ROUND(VALUE(SUBSTITUTE(連結実質赤字比率に係る赤字・黒字の構成分析!J$43,"▲", "-")), 2) &lt; 0, ABS(ROUND(VALUE(SUBSTITUTE(連結実質赤字比率に係る赤字・黒字の構成分析!J$43,"▲", "-")), 2)), NA())</f>
        <v>#N/A</v>
      </c>
      <c r="K27" s="160">
        <f>IF(ROUND(VALUE(SUBSTITUTE(連結実質赤字比率に係る赤字・黒字の構成分析!J$43,"▲", "-")), 2) &gt;= 0, ABS(ROUND(VALUE(SUBSTITUTE(連結実質赤字比率に係る赤字・黒字の構成分析!J$43,"▲", "-")), 2)), NA())</f>
        <v>0</v>
      </c>
    </row>
    <row r="28" spans="1:11" x14ac:dyDescent="0.15">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x14ac:dyDescent="0.15">
      <c r="A29" s="160" t="str">
        <f>IF(連結実質赤字比率に係る赤字・黒字の構成分析!C$41="",NA(),連結実質赤字比率に係る赤字・黒字の構成分析!C$41)</f>
        <v>国民健康保険大正診療所特別会計</v>
      </c>
      <c r="B29" s="160" t="e">
        <f>IF(ROUND(VALUE(SUBSTITUTE(連結実質赤字比率に係る赤字・黒字の構成分析!F$41,"▲", "-")), 2) &lt; 0, ABS(ROUND(VALUE(SUBSTITUTE(連結実質赤字比率に係る赤字・黒字の構成分析!F$41,"▲", "-")), 2)), NA())</f>
        <v>#N/A</v>
      </c>
      <c r="C29" s="160">
        <f>IF(ROUND(VALUE(SUBSTITUTE(連結実質赤字比率に係る赤字・黒字の構成分析!F$41,"▲", "-")), 2) &gt;= 0, ABS(ROUND(VALUE(SUBSTITUTE(連結実質赤字比率に係る赤字・黒字の構成分析!F$41,"▲", "-")), 2)), NA())</f>
        <v>0</v>
      </c>
      <c r="D29" s="160" t="e">
        <f>IF(ROUND(VALUE(SUBSTITUTE(連結実質赤字比率に係る赤字・黒字の構成分析!G$41,"▲", "-")), 2) &lt; 0, ABS(ROUND(VALUE(SUBSTITUTE(連結実質赤字比率に係る赤字・黒字の構成分析!G$41,"▲", "-")), 2)), NA())</f>
        <v>#N/A</v>
      </c>
      <c r="E29" s="160">
        <f>IF(ROUND(VALUE(SUBSTITUTE(連結実質赤字比率に係る赤字・黒字の構成分析!G$41,"▲", "-")), 2) &gt;= 0, ABS(ROUND(VALUE(SUBSTITUTE(連結実質赤字比率に係る赤字・黒字の構成分析!G$41,"▲", "-")), 2)), NA())</f>
        <v>0</v>
      </c>
      <c r="F29" s="160" t="e">
        <f>IF(ROUND(VALUE(SUBSTITUTE(連結実質赤字比率に係る赤字・黒字の構成分析!H$41,"▲", "-")), 2) &lt; 0, ABS(ROUND(VALUE(SUBSTITUTE(連結実質赤字比率に係る赤字・黒字の構成分析!H$41,"▲", "-")), 2)), NA())</f>
        <v>#N/A</v>
      </c>
      <c r="G29" s="160">
        <f>IF(ROUND(VALUE(SUBSTITUTE(連結実質赤字比率に係る赤字・黒字の構成分析!H$41,"▲", "-")), 2) &gt;= 0, ABS(ROUND(VALUE(SUBSTITUTE(連結実質赤字比率に係る赤字・黒字の構成分析!H$41,"▲", "-")), 2)), NA())</f>
        <v>0</v>
      </c>
      <c r="H29" s="160" t="e">
        <f>IF(ROUND(VALUE(SUBSTITUTE(連結実質赤字比率に係る赤字・黒字の構成分析!I$41,"▲", "-")), 2) &lt; 0, ABS(ROUND(VALUE(SUBSTITUTE(連結実質赤字比率に係る赤字・黒字の構成分析!I$41,"▲", "-")), 2)), NA())</f>
        <v>#N/A</v>
      </c>
      <c r="I29" s="160">
        <f>IF(ROUND(VALUE(SUBSTITUTE(連結実質赤字比率に係る赤字・黒字の構成分析!I$41,"▲", "-")), 2) &gt;= 0, ABS(ROUND(VALUE(SUBSTITUTE(連結実質赤字比率に係る赤字・黒字の構成分析!I$41,"▲", "-")), 2)), NA())</f>
        <v>0.01</v>
      </c>
      <c r="J29" s="160" t="e">
        <f>IF(ROUND(VALUE(SUBSTITUTE(連結実質赤字比率に係る赤字・黒字の構成分析!J$41,"▲", "-")), 2) &lt; 0, ABS(ROUND(VALUE(SUBSTITUTE(連結実質赤字比率に係る赤字・黒字の構成分析!J$41,"▲", "-")), 2)), NA())</f>
        <v>#N/A</v>
      </c>
      <c r="K29" s="160">
        <f>IF(ROUND(VALUE(SUBSTITUTE(連結実質赤字比率に係る赤字・黒字の構成分析!J$41,"▲", "-")), 2) &gt;= 0, ABS(ROUND(VALUE(SUBSTITUTE(連結実質赤字比率に係る赤字・黒字の構成分析!J$41,"▲", "-")), 2)), NA())</f>
        <v>0</v>
      </c>
    </row>
    <row r="30" spans="1:11" x14ac:dyDescent="0.15">
      <c r="A30" s="160" t="str">
        <f>IF(連結実質赤字比率に係る赤字・黒字の構成分析!C$40="",NA(),連結実質赤字比率に係る赤字・黒字の構成分析!C$40)</f>
        <v>大道へき地診療所特別会計</v>
      </c>
      <c r="B30" s="160" t="e">
        <f>IF(ROUND(VALUE(SUBSTITUTE(連結実質赤字比率に係る赤字・黒字の構成分析!F$40,"▲", "-")), 2) &lt; 0, ABS(ROUND(VALUE(SUBSTITUTE(連結実質赤字比率に係る赤字・黒字の構成分析!F$40,"▲", "-")), 2)), NA())</f>
        <v>#N/A</v>
      </c>
      <c r="C30" s="160">
        <f>IF(ROUND(VALUE(SUBSTITUTE(連結実質赤字比率に係る赤字・黒字の構成分析!F$40,"▲", "-")), 2) &gt;= 0, ABS(ROUND(VALUE(SUBSTITUTE(連結実質赤字比率に係る赤字・黒字の構成分析!F$40,"▲", "-")), 2)), NA())</f>
        <v>0</v>
      </c>
      <c r="D30" s="160" t="e">
        <f>IF(ROUND(VALUE(SUBSTITUTE(連結実質赤字比率に係る赤字・黒字の構成分析!G$40,"▲", "-")), 2) &lt; 0, ABS(ROUND(VALUE(SUBSTITUTE(連結実質赤字比率に係る赤字・黒字の構成分析!G$40,"▲", "-")), 2)), NA())</f>
        <v>#N/A</v>
      </c>
      <c r="E30" s="160">
        <f>IF(ROUND(VALUE(SUBSTITUTE(連結実質赤字比率に係る赤字・黒字の構成分析!G$40,"▲", "-")), 2) &gt;= 0, ABS(ROUND(VALUE(SUBSTITUTE(連結実質赤字比率に係る赤字・黒字の構成分析!G$40,"▲", "-")), 2)), NA())</f>
        <v>0</v>
      </c>
      <c r="F30" s="160" t="e">
        <f>IF(ROUND(VALUE(SUBSTITUTE(連結実質赤字比率に係る赤字・黒字の構成分析!H$40,"▲", "-")), 2) &lt; 0, ABS(ROUND(VALUE(SUBSTITUTE(連結実質赤字比率に係る赤字・黒字の構成分析!H$40,"▲", "-")), 2)), NA())</f>
        <v>#N/A</v>
      </c>
      <c r="G30" s="160">
        <f>IF(ROUND(VALUE(SUBSTITUTE(連結実質赤字比率に係る赤字・黒字の構成分析!H$40,"▲", "-")), 2) &gt;= 0, ABS(ROUND(VALUE(SUBSTITUTE(連結実質赤字比率に係る赤字・黒字の構成分析!H$40,"▲", "-")), 2)), NA())</f>
        <v>0</v>
      </c>
      <c r="H30" s="160" t="e">
        <f>IF(ROUND(VALUE(SUBSTITUTE(連結実質赤字比率に係る赤字・黒字の構成分析!I$40,"▲", "-")), 2) &lt; 0, ABS(ROUND(VALUE(SUBSTITUTE(連結実質赤字比率に係る赤字・黒字の構成分析!I$40,"▲", "-")), 2)), NA())</f>
        <v>#N/A</v>
      </c>
      <c r="I30" s="160">
        <f>IF(ROUND(VALUE(SUBSTITUTE(連結実質赤字比率に係る赤字・黒字の構成分析!I$40,"▲", "-")), 2) &gt;= 0, ABS(ROUND(VALUE(SUBSTITUTE(連結実質赤字比率に係る赤字・黒字の構成分析!I$40,"▲", "-")), 2)), NA())</f>
        <v>0</v>
      </c>
      <c r="J30" s="160" t="e">
        <f>IF(ROUND(VALUE(SUBSTITUTE(連結実質赤字比率に係る赤字・黒字の構成分析!J$40,"▲", "-")), 2) &lt; 0, ABS(ROUND(VALUE(SUBSTITUTE(連結実質赤字比率に係る赤字・黒字の構成分析!J$40,"▲", "-")), 2)), NA())</f>
        <v>#N/A</v>
      </c>
      <c r="K30" s="160">
        <f>IF(ROUND(VALUE(SUBSTITUTE(連結実質赤字比率に係る赤字・黒字の構成分析!J$40,"▲", "-")), 2) &gt;= 0, ABS(ROUND(VALUE(SUBSTITUTE(連結実質赤字比率に係る赤字・黒字の構成分析!J$40,"▲", "-")), 2)), NA())</f>
        <v>0</v>
      </c>
    </row>
    <row r="31" spans="1:11" x14ac:dyDescent="0.15">
      <c r="A31" s="160" t="str">
        <f>IF(連結実質赤字比率に係る赤字・黒字の構成分析!C$39="",NA(),連結実質赤字比率に係る赤字・黒字の構成分析!C$39)</f>
        <v>後期高齢者医療事業特別会計</v>
      </c>
      <c r="B31" s="160" t="e">
        <f>IF(ROUND(VALUE(SUBSTITUTE(連結実質赤字比率に係る赤字・黒字の構成分析!F$39,"▲", "-")), 2) &lt; 0, ABS(ROUND(VALUE(SUBSTITUTE(連結実質赤字比率に係る赤字・黒字の構成分析!F$39,"▲", "-")), 2)), NA())</f>
        <v>#N/A</v>
      </c>
      <c r="C31" s="160">
        <f>IF(ROUND(VALUE(SUBSTITUTE(連結実質赤字比率に係る赤字・黒字の構成分析!F$39,"▲", "-")), 2) &gt;= 0, ABS(ROUND(VALUE(SUBSTITUTE(連結実質赤字比率に係る赤字・黒字の構成分析!F$39,"▲", "-")), 2)), NA())</f>
        <v>0.01</v>
      </c>
      <c r="D31" s="160" t="e">
        <f>IF(ROUND(VALUE(SUBSTITUTE(連結実質赤字比率に係る赤字・黒字の構成分析!G$39,"▲", "-")), 2) &lt; 0, ABS(ROUND(VALUE(SUBSTITUTE(連結実質赤字比率に係る赤字・黒字の構成分析!G$39,"▲", "-")), 2)), NA())</f>
        <v>#N/A</v>
      </c>
      <c r="E31" s="160">
        <f>IF(ROUND(VALUE(SUBSTITUTE(連結実質赤字比率に係る赤字・黒字の構成分析!G$39,"▲", "-")), 2) &gt;= 0, ABS(ROUND(VALUE(SUBSTITUTE(連結実質赤字比率に係る赤字・黒字の構成分析!G$39,"▲", "-")), 2)), NA())</f>
        <v>0.01</v>
      </c>
      <c r="F31" s="160" t="e">
        <f>IF(ROUND(VALUE(SUBSTITUTE(連結実質赤字比率に係る赤字・黒字の構成分析!H$39,"▲", "-")), 2) &lt; 0, ABS(ROUND(VALUE(SUBSTITUTE(連結実質赤字比率に係る赤字・黒字の構成分析!H$39,"▲", "-")), 2)), NA())</f>
        <v>#N/A</v>
      </c>
      <c r="G31" s="160">
        <f>IF(ROUND(VALUE(SUBSTITUTE(連結実質赤字比率に係る赤字・黒字の構成分析!H$39,"▲", "-")), 2) &gt;= 0, ABS(ROUND(VALUE(SUBSTITUTE(連結実質赤字比率に係る赤字・黒字の構成分析!H$39,"▲", "-")), 2)), NA())</f>
        <v>0.01</v>
      </c>
      <c r="H31" s="160" t="e">
        <f>IF(ROUND(VALUE(SUBSTITUTE(連結実質赤字比率に係る赤字・黒字の構成分析!I$39,"▲", "-")), 2) &lt; 0, ABS(ROUND(VALUE(SUBSTITUTE(連結実質赤字比率に係る赤字・黒字の構成分析!I$39,"▲", "-")), 2)), NA())</f>
        <v>#N/A</v>
      </c>
      <c r="I31" s="160">
        <f>IF(ROUND(VALUE(SUBSTITUTE(連結実質赤字比率に係る赤字・黒字の構成分析!I$39,"▲", "-")), 2) &gt;= 0, ABS(ROUND(VALUE(SUBSTITUTE(連結実質赤字比率に係る赤字・黒字の構成分析!I$39,"▲", "-")), 2)), NA())</f>
        <v>0.01</v>
      </c>
      <c r="J31" s="160" t="e">
        <f>IF(ROUND(VALUE(SUBSTITUTE(連結実質赤字比率に係る赤字・黒字の構成分析!J$39,"▲", "-")), 2) &lt; 0, ABS(ROUND(VALUE(SUBSTITUTE(連結実質赤字比率に係る赤字・黒字の構成分析!J$39,"▲", "-")), 2)), NA())</f>
        <v>#N/A</v>
      </c>
      <c r="K31" s="160">
        <f>IF(ROUND(VALUE(SUBSTITUTE(連結実質赤字比率に係る赤字・黒字の構成分析!J$39,"▲", "-")), 2) &gt;= 0, ABS(ROUND(VALUE(SUBSTITUTE(連結実質赤字比率に係る赤字・黒字の構成分析!J$39,"▲", "-")), 2)), NA())</f>
        <v>0.01</v>
      </c>
    </row>
    <row r="32" spans="1:11" x14ac:dyDescent="0.15">
      <c r="A32" s="160" t="str">
        <f>IF(連結実質赤字比率に係る赤字・黒字の構成分析!C$38="",NA(),連結実質赤字比率に係る赤字・黒字の構成分析!C$38)</f>
        <v>国民健康保険十和診療所特別会計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0.05</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0.03</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0.01</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0.12</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0.09</v>
      </c>
    </row>
    <row r="33" spans="1:16" x14ac:dyDescent="0.15">
      <c r="A33" s="160" t="str">
        <f>IF(連結実質赤字比率に係る赤字・黒字の構成分析!C$37="",NA(),連結実質赤字比率に係る赤字・黒字の構成分析!C$37)</f>
        <v>介護保険事業特別会計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0.45</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0.4</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0.51</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1.38</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0.17</v>
      </c>
    </row>
    <row r="34" spans="1:16" x14ac:dyDescent="0.15">
      <c r="A34" s="160" t="str">
        <f>IF(連結実質赤字比率に係る赤字・黒字の構成分析!C$36="",NA(),連結実質赤字比率に係る赤字・黒字の構成分析!C$36)</f>
        <v>国民健康保険事業特別会計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0.36</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0.44</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1.07</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1.77</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0.4</v>
      </c>
    </row>
    <row r="35" spans="1:16" x14ac:dyDescent="0.15">
      <c r="A35" s="160" t="str">
        <f>IF(連結実質赤字比率に係る赤字・黒字の構成分析!C$35="",NA(),連結実質赤字比率に係る赤字・黒字の構成分析!C$35)</f>
        <v>一般会計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4.5999999999999996</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6.77</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4.8600000000000003</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5.69</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2.56</v>
      </c>
    </row>
    <row r="36" spans="1:16" x14ac:dyDescent="0.15">
      <c r="A36" s="160" t="str">
        <f>IF(連結実質赤字比率に係る赤字・黒字の構成分析!C$34="",NA(),連結実質赤字比率に係る赤字・黒字の構成分析!C$34)</f>
        <v>水道事業会計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3.62</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3.67</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3.67</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4.2</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4.16</v>
      </c>
    </row>
    <row r="39" spans="1:16" x14ac:dyDescent="0.15">
      <c r="A39" s="129" t="s">
        <v>54</v>
      </c>
    </row>
    <row r="40" spans="1:16" x14ac:dyDescent="0.15">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x14ac:dyDescent="0.15">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x14ac:dyDescent="0.15">
      <c r="A42" s="161" t="s">
        <v>57</v>
      </c>
      <c r="B42" s="161"/>
      <c r="C42" s="161"/>
      <c r="D42" s="161">
        <f>'実質公債費比率（分子）の構造'!K$52</f>
        <v>1926</v>
      </c>
      <c r="E42" s="161"/>
      <c r="F42" s="161"/>
      <c r="G42" s="161">
        <f>'実質公債費比率（分子）の構造'!L$52</f>
        <v>1920</v>
      </c>
      <c r="H42" s="161"/>
      <c r="I42" s="161"/>
      <c r="J42" s="161">
        <f>'実質公債費比率（分子）の構造'!M$52</f>
        <v>1905</v>
      </c>
      <c r="K42" s="161"/>
      <c r="L42" s="161"/>
      <c r="M42" s="161">
        <f>'実質公債費比率（分子）の構造'!N$52</f>
        <v>1864</v>
      </c>
      <c r="N42" s="161"/>
      <c r="O42" s="161"/>
      <c r="P42" s="161">
        <f>'実質公債費比率（分子）の構造'!O$52</f>
        <v>1845</v>
      </c>
    </row>
    <row r="43" spans="1:16" x14ac:dyDescent="0.15">
      <c r="A43" s="161" t="s">
        <v>18</v>
      </c>
      <c r="B43" s="161">
        <f>'実質公債費比率（分子）の構造'!K$51</f>
        <v>1</v>
      </c>
      <c r="C43" s="161"/>
      <c r="D43" s="161"/>
      <c r="E43" s="161">
        <f>'実質公債費比率（分子）の構造'!L$51</f>
        <v>1</v>
      </c>
      <c r="F43" s="161"/>
      <c r="G43" s="161"/>
      <c r="H43" s="161">
        <f>'実質公債費比率（分子）の構造'!M$51</f>
        <v>0</v>
      </c>
      <c r="I43" s="161"/>
      <c r="J43" s="161"/>
      <c r="K43" s="161" t="str">
        <f>'実質公債費比率（分子）の構造'!N$51</f>
        <v>-</v>
      </c>
      <c r="L43" s="161"/>
      <c r="M43" s="161"/>
      <c r="N43" s="161">
        <f>'実質公債費比率（分子）の構造'!O$51</f>
        <v>0</v>
      </c>
      <c r="O43" s="161"/>
      <c r="P43" s="161"/>
    </row>
    <row r="44" spans="1:16" x14ac:dyDescent="0.15">
      <c r="A44" s="161" t="s">
        <v>58</v>
      </c>
      <c r="B44" s="161">
        <f>'実質公債費比率（分子）の構造'!K$50</f>
        <v>4</v>
      </c>
      <c r="C44" s="161"/>
      <c r="D44" s="161"/>
      <c r="E44" s="161">
        <f>'実質公債費比率（分子）の構造'!L$50</f>
        <v>4</v>
      </c>
      <c r="F44" s="161"/>
      <c r="G44" s="161"/>
      <c r="H44" s="161">
        <f>'実質公債費比率（分子）の構造'!M$50</f>
        <v>3</v>
      </c>
      <c r="I44" s="161"/>
      <c r="J44" s="161"/>
      <c r="K44" s="161">
        <f>'実質公債費比率（分子）の構造'!N$50</f>
        <v>0</v>
      </c>
      <c r="L44" s="161"/>
      <c r="M44" s="161"/>
      <c r="N44" s="161">
        <f>'実質公債費比率（分子）の構造'!O$50</f>
        <v>0</v>
      </c>
      <c r="O44" s="161"/>
      <c r="P44" s="161"/>
    </row>
    <row r="45" spans="1:16" x14ac:dyDescent="0.15">
      <c r="A45" s="161" t="s">
        <v>59</v>
      </c>
      <c r="B45" s="161">
        <f>'実質公債費比率（分子）の構造'!K$49</f>
        <v>3</v>
      </c>
      <c r="C45" s="161"/>
      <c r="D45" s="161"/>
      <c r="E45" s="161">
        <f>'実質公債費比率（分子）の構造'!L$49</f>
        <v>3</v>
      </c>
      <c r="F45" s="161"/>
      <c r="G45" s="161"/>
      <c r="H45" s="161">
        <f>'実質公債費比率（分子）の構造'!M$49</f>
        <v>3</v>
      </c>
      <c r="I45" s="161"/>
      <c r="J45" s="161"/>
      <c r="K45" s="161">
        <f>'実質公債費比率（分子）の構造'!N$49</f>
        <v>3</v>
      </c>
      <c r="L45" s="161"/>
      <c r="M45" s="161"/>
      <c r="N45" s="161">
        <f>'実質公債費比率（分子）の構造'!O$49</f>
        <v>3</v>
      </c>
      <c r="O45" s="161"/>
      <c r="P45" s="161"/>
    </row>
    <row r="46" spans="1:16" x14ac:dyDescent="0.15">
      <c r="A46" s="161" t="s">
        <v>60</v>
      </c>
      <c r="B46" s="161">
        <f>'実質公債費比率（分子）の構造'!K$48</f>
        <v>263</v>
      </c>
      <c r="C46" s="161"/>
      <c r="D46" s="161"/>
      <c r="E46" s="161">
        <f>'実質公債費比率（分子）の構造'!L$48</f>
        <v>223</v>
      </c>
      <c r="F46" s="161"/>
      <c r="G46" s="161"/>
      <c r="H46" s="161">
        <f>'実質公債費比率（分子）の構造'!M$48</f>
        <v>230</v>
      </c>
      <c r="I46" s="161"/>
      <c r="J46" s="161"/>
      <c r="K46" s="161">
        <f>'実質公債費比率（分子）の構造'!N$48</f>
        <v>235</v>
      </c>
      <c r="L46" s="161"/>
      <c r="M46" s="161"/>
      <c r="N46" s="161">
        <f>'実質公債費比率（分子）の構造'!O$48</f>
        <v>239</v>
      </c>
      <c r="O46" s="161"/>
      <c r="P46" s="161"/>
    </row>
    <row r="47" spans="1:16" x14ac:dyDescent="0.15">
      <c r="A47" s="161" t="s">
        <v>14</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x14ac:dyDescent="0.15">
      <c r="A48" s="161" t="s">
        <v>61</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x14ac:dyDescent="0.15">
      <c r="A49" s="161" t="s">
        <v>62</v>
      </c>
      <c r="B49" s="161">
        <f>'実質公債費比率（分子）の構造'!K$45</f>
        <v>2322</v>
      </c>
      <c r="C49" s="161"/>
      <c r="D49" s="161"/>
      <c r="E49" s="161">
        <f>'実質公債費比率（分子）の構造'!L$45</f>
        <v>2257</v>
      </c>
      <c r="F49" s="161"/>
      <c r="G49" s="161"/>
      <c r="H49" s="161">
        <f>'実質公債費比率（分子）の構造'!M$45</f>
        <v>2248</v>
      </c>
      <c r="I49" s="161"/>
      <c r="J49" s="161"/>
      <c r="K49" s="161">
        <f>'実質公債費比率（分子）の構造'!N$45</f>
        <v>2206</v>
      </c>
      <c r="L49" s="161"/>
      <c r="M49" s="161"/>
      <c r="N49" s="161">
        <f>'実質公債費比率（分子）の構造'!O$45</f>
        <v>2272</v>
      </c>
      <c r="O49" s="161"/>
      <c r="P49" s="161"/>
    </row>
    <row r="50" spans="1:16" x14ac:dyDescent="0.15">
      <c r="A50" s="161" t="s">
        <v>63</v>
      </c>
      <c r="B50" s="161" t="e">
        <f>NA()</f>
        <v>#N/A</v>
      </c>
      <c r="C50" s="161">
        <f>IF(ISNUMBER('実質公債費比率（分子）の構造'!K$53),'実質公債費比率（分子）の構造'!K$53,NA())</f>
        <v>667</v>
      </c>
      <c r="D50" s="161" t="e">
        <f>NA()</f>
        <v>#N/A</v>
      </c>
      <c r="E50" s="161" t="e">
        <f>NA()</f>
        <v>#N/A</v>
      </c>
      <c r="F50" s="161">
        <f>IF(ISNUMBER('実質公債費比率（分子）の構造'!L$53),'実質公債費比率（分子）の構造'!L$53,NA())</f>
        <v>568</v>
      </c>
      <c r="G50" s="161" t="e">
        <f>NA()</f>
        <v>#N/A</v>
      </c>
      <c r="H50" s="161" t="e">
        <f>NA()</f>
        <v>#N/A</v>
      </c>
      <c r="I50" s="161">
        <f>IF(ISNUMBER('実質公債費比率（分子）の構造'!M$53),'実質公債費比率（分子）の構造'!M$53,NA())</f>
        <v>579</v>
      </c>
      <c r="J50" s="161" t="e">
        <f>NA()</f>
        <v>#N/A</v>
      </c>
      <c r="K50" s="161" t="e">
        <f>NA()</f>
        <v>#N/A</v>
      </c>
      <c r="L50" s="161">
        <f>IF(ISNUMBER('実質公債費比率（分子）の構造'!N$53),'実質公債費比率（分子）の構造'!N$53,NA())</f>
        <v>580</v>
      </c>
      <c r="M50" s="161" t="e">
        <f>NA()</f>
        <v>#N/A</v>
      </c>
      <c r="N50" s="161" t="e">
        <f>NA()</f>
        <v>#N/A</v>
      </c>
      <c r="O50" s="161">
        <f>IF(ISNUMBER('実質公債費比率（分子）の構造'!O$53),'実質公債費比率（分子）の構造'!O$53,NA())</f>
        <v>669</v>
      </c>
      <c r="P50" s="161" t="e">
        <f>NA()</f>
        <v>#N/A</v>
      </c>
    </row>
    <row r="53" spans="1:16" x14ac:dyDescent="0.15">
      <c r="A53" s="129" t="s">
        <v>64</v>
      </c>
    </row>
    <row r="54" spans="1:16" x14ac:dyDescent="0.15">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x14ac:dyDescent="0.15">
      <c r="A55" s="160"/>
      <c r="B55" s="160" t="s">
        <v>65</v>
      </c>
      <c r="C55" s="160"/>
      <c r="D55" s="160" t="s">
        <v>66</v>
      </c>
      <c r="E55" s="160" t="s">
        <v>65</v>
      </c>
      <c r="F55" s="160"/>
      <c r="G55" s="160" t="s">
        <v>66</v>
      </c>
      <c r="H55" s="160" t="s">
        <v>65</v>
      </c>
      <c r="I55" s="160"/>
      <c r="J55" s="160" t="s">
        <v>66</v>
      </c>
      <c r="K55" s="160" t="s">
        <v>65</v>
      </c>
      <c r="L55" s="160"/>
      <c r="M55" s="160" t="s">
        <v>66</v>
      </c>
      <c r="N55" s="160" t="s">
        <v>65</v>
      </c>
      <c r="O55" s="160"/>
      <c r="P55" s="160" t="s">
        <v>66</v>
      </c>
    </row>
    <row r="56" spans="1:16" x14ac:dyDescent="0.15">
      <c r="A56" s="160" t="s">
        <v>37</v>
      </c>
      <c r="B56" s="160"/>
      <c r="C56" s="160"/>
      <c r="D56" s="160">
        <f>'将来負担比率（分子）の構造'!I$52</f>
        <v>17944</v>
      </c>
      <c r="E56" s="160"/>
      <c r="F56" s="160"/>
      <c r="G56" s="160">
        <f>'将来負担比率（分子）の構造'!J$52</f>
        <v>17462</v>
      </c>
      <c r="H56" s="160"/>
      <c r="I56" s="160"/>
      <c r="J56" s="160">
        <f>'将来負担比率（分子）の構造'!K$52</f>
        <v>17025</v>
      </c>
      <c r="K56" s="160"/>
      <c r="L56" s="160"/>
      <c r="M56" s="160">
        <f>'将来負担比率（分子）の構造'!L$52</f>
        <v>16924</v>
      </c>
      <c r="N56" s="160"/>
      <c r="O56" s="160"/>
      <c r="P56" s="160">
        <f>'将来負担比率（分子）の構造'!M$52</f>
        <v>16232</v>
      </c>
    </row>
    <row r="57" spans="1:16" x14ac:dyDescent="0.15">
      <c r="A57" s="160" t="s">
        <v>36</v>
      </c>
      <c r="B57" s="160"/>
      <c r="C57" s="160"/>
      <c r="D57" s="160">
        <f>'将来負担比率（分子）の構造'!I$51</f>
        <v>658</v>
      </c>
      <c r="E57" s="160"/>
      <c r="F57" s="160"/>
      <c r="G57" s="160">
        <f>'将来負担比率（分子）の構造'!J$51</f>
        <v>687</v>
      </c>
      <c r="H57" s="160"/>
      <c r="I57" s="160"/>
      <c r="J57" s="160">
        <f>'将来負担比率（分子）の構造'!K$51</f>
        <v>713</v>
      </c>
      <c r="K57" s="160"/>
      <c r="L57" s="160"/>
      <c r="M57" s="160">
        <f>'将来負担比率（分子）の構造'!L$51</f>
        <v>718</v>
      </c>
      <c r="N57" s="160"/>
      <c r="O57" s="160"/>
      <c r="P57" s="160">
        <f>'将来負担比率（分子）の構造'!M$51</f>
        <v>679</v>
      </c>
    </row>
    <row r="58" spans="1:16" x14ac:dyDescent="0.15">
      <c r="A58" s="160" t="s">
        <v>35</v>
      </c>
      <c r="B58" s="160"/>
      <c r="C58" s="160"/>
      <c r="D58" s="160">
        <f>'将来負担比率（分子）の構造'!I$50</f>
        <v>6431</v>
      </c>
      <c r="E58" s="160"/>
      <c r="F58" s="160"/>
      <c r="G58" s="160">
        <f>'将来負担比率（分子）の構造'!J$50</f>
        <v>6692</v>
      </c>
      <c r="H58" s="160"/>
      <c r="I58" s="160"/>
      <c r="J58" s="160">
        <f>'将来負担比率（分子）の構造'!K$50</f>
        <v>7783</v>
      </c>
      <c r="K58" s="160"/>
      <c r="L58" s="160"/>
      <c r="M58" s="160">
        <f>'将来負担比率（分子）の構造'!L$50</f>
        <v>8385</v>
      </c>
      <c r="N58" s="160"/>
      <c r="O58" s="160"/>
      <c r="P58" s="160">
        <f>'将来負担比率（分子）の構造'!M$50</f>
        <v>9508</v>
      </c>
    </row>
    <row r="59" spans="1:16" x14ac:dyDescent="0.15">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x14ac:dyDescent="0.15">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x14ac:dyDescent="0.15">
      <c r="A61" s="160" t="s">
        <v>30</v>
      </c>
      <c r="B61" s="160">
        <f>'将来負担比率（分子）の構造'!I$46</f>
        <v>0</v>
      </c>
      <c r="C61" s="160"/>
      <c r="D61" s="160"/>
      <c r="E61" s="160">
        <f>'将来負担比率（分子）の構造'!J$46</f>
        <v>0</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x14ac:dyDescent="0.15">
      <c r="A62" s="160" t="s">
        <v>29</v>
      </c>
      <c r="B62" s="160">
        <f>'将来負担比率（分子）の構造'!I$45</f>
        <v>2506</v>
      </c>
      <c r="C62" s="160"/>
      <c r="D62" s="160"/>
      <c r="E62" s="160">
        <f>'将来負担比率（分子）の構造'!J$45</f>
        <v>2412</v>
      </c>
      <c r="F62" s="160"/>
      <c r="G62" s="160"/>
      <c r="H62" s="160">
        <f>'将来負担比率（分子）の構造'!K$45</f>
        <v>2197</v>
      </c>
      <c r="I62" s="160"/>
      <c r="J62" s="160"/>
      <c r="K62" s="160">
        <f>'将来負担比率（分子）の構造'!L$45</f>
        <v>2103</v>
      </c>
      <c r="L62" s="160"/>
      <c r="M62" s="160"/>
      <c r="N62" s="160">
        <f>'将来負担比率（分子）の構造'!M$45</f>
        <v>1951</v>
      </c>
      <c r="O62" s="160"/>
      <c r="P62" s="160"/>
    </row>
    <row r="63" spans="1:16" x14ac:dyDescent="0.15">
      <c r="A63" s="160" t="s">
        <v>28</v>
      </c>
      <c r="B63" s="160">
        <f>'将来負担比率（分子）の構造'!I$44</f>
        <v>18</v>
      </c>
      <c r="C63" s="160"/>
      <c r="D63" s="160"/>
      <c r="E63" s="160">
        <f>'将来負担比率（分子）の構造'!J$44</f>
        <v>15</v>
      </c>
      <c r="F63" s="160"/>
      <c r="G63" s="160"/>
      <c r="H63" s="160">
        <f>'将来負担比率（分子）の構造'!K$44</f>
        <v>13</v>
      </c>
      <c r="I63" s="160"/>
      <c r="J63" s="160"/>
      <c r="K63" s="160">
        <f>'将来負担比率（分子）の構造'!L$44</f>
        <v>11</v>
      </c>
      <c r="L63" s="160"/>
      <c r="M63" s="160"/>
      <c r="N63" s="160">
        <f>'将来負担比率（分子）の構造'!M$44</f>
        <v>8</v>
      </c>
      <c r="O63" s="160"/>
      <c r="P63" s="160"/>
    </row>
    <row r="64" spans="1:16" x14ac:dyDescent="0.15">
      <c r="A64" s="160" t="s">
        <v>27</v>
      </c>
      <c r="B64" s="160">
        <f>'将来負担比率（分子）の構造'!I$43</f>
        <v>3010</v>
      </c>
      <c r="C64" s="160"/>
      <c r="D64" s="160"/>
      <c r="E64" s="160">
        <f>'将来負担比率（分子）の構造'!J$43</f>
        <v>3062</v>
      </c>
      <c r="F64" s="160"/>
      <c r="G64" s="160"/>
      <c r="H64" s="160">
        <f>'将来負担比率（分子）の構造'!K$43</f>
        <v>3090</v>
      </c>
      <c r="I64" s="160"/>
      <c r="J64" s="160"/>
      <c r="K64" s="160">
        <f>'将来負担比率（分子）の構造'!L$43</f>
        <v>2997</v>
      </c>
      <c r="L64" s="160"/>
      <c r="M64" s="160"/>
      <c r="N64" s="160">
        <f>'将来負担比率（分子）の構造'!M$43</f>
        <v>2845</v>
      </c>
      <c r="O64" s="160"/>
      <c r="P64" s="160"/>
    </row>
    <row r="65" spans="1:16" x14ac:dyDescent="0.15">
      <c r="A65" s="160" t="s">
        <v>26</v>
      </c>
      <c r="B65" s="160">
        <f>'将来負担比率（分子）の構造'!I$42</f>
        <v>19</v>
      </c>
      <c r="C65" s="160"/>
      <c r="D65" s="160"/>
      <c r="E65" s="160">
        <f>'将来負担比率（分子）の構造'!J$42</f>
        <v>16</v>
      </c>
      <c r="F65" s="160"/>
      <c r="G65" s="160"/>
      <c r="H65" s="160">
        <f>'将来負担比率（分子）の構造'!K$42</f>
        <v>14</v>
      </c>
      <c r="I65" s="160"/>
      <c r="J65" s="160"/>
      <c r="K65" s="160" t="str">
        <f>'将来負担比率（分子）の構造'!L$42</f>
        <v>-</v>
      </c>
      <c r="L65" s="160"/>
      <c r="M65" s="160"/>
      <c r="N65" s="160" t="str">
        <f>'将来負担比率（分子）の構造'!M$42</f>
        <v>-</v>
      </c>
      <c r="O65" s="160"/>
      <c r="P65" s="160"/>
    </row>
    <row r="66" spans="1:16" x14ac:dyDescent="0.15">
      <c r="A66" s="160" t="s">
        <v>25</v>
      </c>
      <c r="B66" s="160">
        <f>'将来負担比率（分子）の構造'!I$41</f>
        <v>21766</v>
      </c>
      <c r="C66" s="160"/>
      <c r="D66" s="160"/>
      <c r="E66" s="160">
        <f>'将来負担比率（分子）の構造'!J$41</f>
        <v>20953</v>
      </c>
      <c r="F66" s="160"/>
      <c r="G66" s="160"/>
      <c r="H66" s="160">
        <f>'将来負担比率（分子）の構造'!K$41</f>
        <v>20041</v>
      </c>
      <c r="I66" s="160"/>
      <c r="J66" s="160"/>
      <c r="K66" s="160">
        <f>'将来負担比率（分子）の構造'!L$41</f>
        <v>19629</v>
      </c>
      <c r="L66" s="160"/>
      <c r="M66" s="160"/>
      <c r="N66" s="160">
        <f>'将来負担比率（分子）の構造'!M$41</f>
        <v>18433</v>
      </c>
      <c r="O66" s="160"/>
      <c r="P66" s="160"/>
    </row>
    <row r="67" spans="1:16" x14ac:dyDescent="0.15">
      <c r="A67" s="160" t="s">
        <v>67</v>
      </c>
      <c r="B67" s="160" t="e">
        <f>NA()</f>
        <v>#N/A</v>
      </c>
      <c r="C67" s="160">
        <f>IF(ISNUMBER('将来負担比率（分子）の構造'!I$53), IF('将来負担比率（分子）の構造'!I$53 &lt; 0, 0, '将来負担比率（分子）の構造'!I$53), NA())</f>
        <v>2285</v>
      </c>
      <c r="D67" s="160" t="e">
        <f>NA()</f>
        <v>#N/A</v>
      </c>
      <c r="E67" s="160" t="e">
        <f>NA()</f>
        <v>#N/A</v>
      </c>
      <c r="F67" s="160">
        <f>IF(ISNUMBER('将来負担比率（分子）の構造'!J$53), IF('将来負担比率（分子）の構造'!J$53 &lt; 0, 0, '将来負担比率（分子）の構造'!J$53), NA())</f>
        <v>1618</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x14ac:dyDescent="0.15">
      <c r="A70" s="162" t="s">
        <v>68</v>
      </c>
      <c r="B70" s="162"/>
      <c r="C70" s="162"/>
      <c r="D70" s="162"/>
      <c r="E70" s="162"/>
      <c r="F70" s="162"/>
    </row>
    <row r="71" spans="1:16" x14ac:dyDescent="0.15">
      <c r="A71" s="163"/>
      <c r="B71" s="163" t="str">
        <f>基金残高に係る経年分析!F54</f>
        <v>H27</v>
      </c>
      <c r="C71" s="163" t="str">
        <f>基金残高に係る経年分析!G54</f>
        <v>H28</v>
      </c>
      <c r="D71" s="163" t="str">
        <f>基金残高に係る経年分析!H54</f>
        <v>H29</v>
      </c>
    </row>
    <row r="72" spans="1:16" x14ac:dyDescent="0.15">
      <c r="A72" s="163" t="s">
        <v>69</v>
      </c>
      <c r="B72" s="164">
        <f>基金残高に係る経年分析!F55</f>
        <v>3085</v>
      </c>
      <c r="C72" s="164">
        <f>基金残高に係る経年分析!G55</f>
        <v>3348</v>
      </c>
      <c r="D72" s="164">
        <f>基金残高に係る経年分析!H55</f>
        <v>3608</v>
      </c>
    </row>
    <row r="73" spans="1:16" x14ac:dyDescent="0.15">
      <c r="A73" s="163" t="s">
        <v>70</v>
      </c>
      <c r="B73" s="164">
        <f>基金残高に係る経年分析!F56</f>
        <v>1004</v>
      </c>
      <c r="C73" s="164">
        <f>基金残高に係る経年分析!G56</f>
        <v>988</v>
      </c>
      <c r="D73" s="164">
        <f>基金残高に係る経年分析!H56</f>
        <v>1121</v>
      </c>
    </row>
    <row r="74" spans="1:16" x14ac:dyDescent="0.15">
      <c r="A74" s="163" t="s">
        <v>71</v>
      </c>
      <c r="B74" s="164">
        <f>基金残高に係る経年分析!F57</f>
        <v>4480</v>
      </c>
      <c r="C74" s="164">
        <f>基金残高に係る経年分析!G57</f>
        <v>4859</v>
      </c>
      <c r="D74" s="164">
        <f>基金残高に係る経年分析!H57</f>
        <v>5470</v>
      </c>
    </row>
  </sheetData>
  <sheetProtection algorithmName="SHA-512" hashValue="r5+iMxL7OkMrmpkROqe3u1xwVq0pR1pCMMlitvl1b/i0jepQxWfYdM6220YspCKHHsL6raEJNDLVkeIJLDB4Gw==" saltValue="U0+DzVZAlTtJKYMJdwKee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2019-10-24T04:04:52Z</cp:lastPrinted>
  <dcterms:created xsi:type="dcterms:W3CDTF">2019-02-14T04:44:00Z</dcterms:created>
  <dcterms:modified xsi:type="dcterms:W3CDTF">2019-10-25T07:57:11Z</dcterms:modified>
  <cp:category/>
</cp:coreProperties>
</file>