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S:\3104総務\08_財政班\05_財政計画・事情\07_財政状況資料集（公表用）\【新】財政状況資料集（＝財政比較分析表＋財政状況一覧表）統合後\R04決算分\公表用資料\"/>
    </mc:Choice>
  </mc:AlternateContent>
  <xr:revisionPtr revIDLastSave="0" documentId="13_ncr:1_{37AE82EF-610D-4ADF-961A-1F37EBF65EA9}" xr6:coauthVersionLast="47" xr6:coauthVersionMax="47" xr10:uidLastSave="{00000000-0000-0000-0000-000000000000}"/>
  <bookViews>
    <workbookView xWindow="585" yWindow="495" windowWidth="19380" windowHeight="14820" tabRatio="625" xr2:uid="{00000000-000D-0000-FFFF-FFFF00000000}"/>
  </bookViews>
  <sheets>
    <sheet name="総括表" sheetId="10" r:id="rId1"/>
    <sheet name="普通会計の状況" sheetId="11" r:id="rId2"/>
    <sheet name="各会計、関係団体の財政状況及び健全化判断比率" sheetId="12" r:id="rId3"/>
    <sheet name="財政比較分析表" sheetId="18"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9" r:id="rId14"/>
    <sheet name="施設類型別ストック情報分析表①" sheetId="20" r:id="rId15"/>
    <sheet name="施設類型別ストック情報分析表②" sheetId="21" r:id="rId16"/>
    <sheet name="データシート" sheetId="9" state="hidden" r:id="rId17"/>
  </sheets>
  <externalReferences>
    <externalReference r:id="rId18"/>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G35" i="10" l="1"/>
  <c r="BG34" i="10"/>
  <c r="AO34" i="10"/>
  <c r="W41" i="10"/>
  <c r="W40" i="10"/>
  <c r="W39" i="10"/>
  <c r="W38"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C41" i="10"/>
  <c r="CO40" i="10"/>
  <c r="BE40" i="10"/>
  <c r="AM40" i="10"/>
  <c r="C40" i="10"/>
  <c r="CO39" i="10"/>
  <c r="BE39" i="10"/>
  <c r="AM39" i="10"/>
  <c r="C39" i="10"/>
  <c r="CO38" i="10"/>
  <c r="BE38" i="10"/>
  <c r="AM38" i="10"/>
  <c r="C38" i="10"/>
  <c r="BE37" i="10"/>
  <c r="AM37" i="10"/>
  <c r="C37" i="10"/>
  <c r="BE36" i="10"/>
  <c r="AM36" i="10"/>
  <c r="C36" i="10"/>
  <c r="AM35" i="10"/>
  <c r="C35" i="10"/>
  <c r="C34" i="10"/>
  <c r="U34"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5" i="10" l="1"/>
  <c r="U36" i="10" s="1"/>
  <c r="U37" i="10" s="1"/>
  <c r="U38" i="10" s="1"/>
  <c r="U39" i="10" s="1"/>
  <c r="U40" i="10" s="1"/>
  <c r="U41" i="10" s="1"/>
  <c r="AM34" i="10" l="1"/>
  <c r="BE34" i="10" s="1"/>
  <c r="BE35" i="10" s="1"/>
  <c r="BW34" i="10"/>
  <c r="BW35" i="10" s="1"/>
  <c r="BW36" i="10" s="1"/>
  <c r="BW37" i="10" s="1"/>
  <c r="BW38" i="10" s="1"/>
  <c r="BW39" i="10" s="1"/>
  <c r="BW40" i="10" s="1"/>
  <c r="BW41" i="10" s="1"/>
  <c r="BW42" i="10" s="1"/>
  <c r="BW43" i="10" s="1"/>
  <c r="CO34" i="10" l="1"/>
  <c r="CO35" i="10" s="1"/>
  <c r="CO36" i="10" s="1"/>
  <c r="CO37" i="10" s="1"/>
</calcChain>
</file>

<file path=xl/sharedStrings.xml><?xml version="1.0" encoding="utf-8"?>
<sst xmlns="http://schemas.openxmlformats.org/spreadsheetml/2006/main" count="1159" uniqueCount="617">
  <si>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</si>
  <si>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</si>
  <si>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</si>
  <si>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</si>
  <si>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</si>
  <si>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</si>
  <si>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</si>
  <si>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</si>
  <si>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※令和5年度中に市町村合併した団体で、合併前の団体ごとの決算に基づく連結実質赤字比率を算出していない団体については、グラフを表記しない。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</si>
  <si>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</si>
  <si>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</si>
  <si>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</si>
  <si>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</si>
  <si>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</si>
  <si>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</si>
  <si>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</si>
  <si>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</si>
  <si>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</si>
  <si>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</si>
  <si>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</si>
  <si>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</si>
  <si>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</si>
  <si>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</si>
  <si>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令和5年度中に市町村合併した団体で、合併前の団体ごとの決算に基づく実質公債費比率を算出していない団体については、グラフを表記しない。</t>
    <rPh sb="3" eb="5">
      <t>レイワ</t>
    </rPh>
    <phoneticPr fontId="5"/>
  </si>
  <si>
    <t>※2 減債基金積立不足算定額=(C)×(１－(D)/(E))</t>
    <phoneticPr fontId="5"/>
  </si>
  <si>
    <t>（参考）</t>
    <rPh sb="1" eb="3">
      <t>サンコウ</t>
    </rPh>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</si>
  <si>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</si>
  <si>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</si>
  <si>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</si>
  <si>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</si>
  <si>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</si>
  <si>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</si>
  <si>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</si>
  <si>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</si>
  <si>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</si>
  <si>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</si>
  <si>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</si>
  <si>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</si>
  <si>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</si>
  <si>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</si>
  <si>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</si>
  <si>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</si>
  <si>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</si>
  <si>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</si>
  <si>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</si>
  <si>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</si>
  <si>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</si>
  <si>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</si>
  <si>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※令和5年度中に市町村合併した団体で、合併前の団体ごとの決算に基づく将来負担比率を算出していない団体については、グラフを表記しない。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</si>
  <si>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</si>
  <si>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</si>
  <si>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</si>
  <si>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</si>
  <si>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</si>
  <si>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</si>
  <si>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</si>
  <si>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</si>
  <si>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</si>
  <si>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</si>
  <si>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</si>
  <si>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</si>
  <si>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</si>
  <si>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</si>
  <si>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</si>
  <si>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</si>
  <si>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</si>
  <si>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</si>
  <si>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</si>
  <si>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</si>
  <si>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</si>
  <si>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</si>
  <si>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</si>
  <si>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</si>
  <si>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</si>
  <si>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</si>
  <si>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</si>
  <si>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</si>
  <si>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</si>
  <si>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</si>
  <si>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</si>
  <si>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</si>
  <si>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</si>
  <si>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令和4年度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</si>
  <si>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</si>
  <si>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</si>
  <si>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</si>
  <si>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</si>
  <si>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Ⅳ－０</t>
    <phoneticPr fontId="5"/>
  </si>
  <si>
    <t>指定団体等の指定状況</t>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</si>
  <si>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</si>
  <si>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</si>
  <si>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</si>
  <si>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</si>
  <si>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</si>
  <si>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</si>
  <si>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</si>
  <si>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</si>
  <si>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</si>
  <si>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</si>
  <si>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</si>
  <si>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四万十町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</si>
  <si>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</si>
  <si>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</si>
  <si>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</si>
  <si>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</si>
  <si>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</si>
  <si>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</si>
  <si>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</si>
  <si>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</si>
  <si>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</si>
  <si>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</si>
  <si>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</si>
  <si>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</si>
  <si>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</si>
  <si>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</si>
  <si>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</si>
  <si>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</si>
  <si>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</si>
  <si>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</si>
  <si>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</si>
  <si>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</si>
  <si>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</si>
  <si>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</si>
  <si>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</si>
  <si>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</si>
  <si>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</si>
  <si>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-9.9</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</si>
  <si>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</si>
  <si>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</si>
  <si>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</si>
  <si>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</si>
  <si>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t>
    <phoneticPr fontId="5"/>
  </si>
  <si>
    <t>住民基本台帳人口
 (※7)</t>
    <rPh sb="0" eb="2">
      <t>ジュウミン</t>
    </rPh>
    <rPh sb="2" eb="4">
      <t>キホン</t>
    </rPh>
    <rPh sb="4" eb="6">
      <t>ダイチョウ</t>
    </rPh>
    <rPh sb="6" eb="8">
      <t>ジンコウ</t>
    </rPh>
    <phoneticPr fontId="5"/>
  </si>
  <si>
    <t>令05.01.01(人)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</si>
  <si>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</si>
  <si>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</si>
  <si>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</si>
  <si>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</si>
  <si>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</si>
  <si>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</si>
  <si>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</si>
  <si>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</si>
  <si>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</si>
  <si>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</si>
  <si>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</si>
  <si>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</si>
  <si>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令04.01.01(人)</t>
    <phoneticPr fontId="5"/>
  </si>
  <si>
    <t>　将来負担比率</t>
    <rPh sb="1" eb="3">
      <t>ショウライ</t>
    </rPh>
    <rPh sb="3" eb="5">
      <t>フタン</t>
    </rPh>
    <rPh sb="5" eb="7">
      <t>ヒリツ</t>
    </rPh>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</si>
  <si>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</si>
  <si>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</si>
  <si>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</si>
  <si>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</si>
  <si>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</si>
  <si>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-2.1</t>
    <phoneticPr fontId="5"/>
  </si>
  <si>
    <t>基準財政需要額</t>
    <phoneticPr fontId="25"/>
  </si>
  <si>
    <t>うち日本人(％)</t>
    <phoneticPr fontId="5"/>
  </si>
  <si>
    <t>-2.2</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</si>
  <si>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</si>
  <si>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</si>
  <si>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</si>
  <si>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</si>
  <si>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</si>
  <si>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</si>
  <si>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</si>
  <si>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</si>
  <si>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</si>
  <si>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</si>
  <si>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</si>
  <si>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</si>
  <si>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</si>
  <si>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</si>
  <si>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</si>
  <si>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</si>
  <si>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</si>
  <si>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</si>
  <si>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</si>
  <si>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</si>
  <si>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</si>
  <si>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</si>
  <si>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</si>
  <si>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</si>
  <si>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</si>
  <si>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</si>
  <si>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</si>
  <si>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</si>
  <si>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</si>
  <si>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</si>
  <si>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</si>
  <si>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</si>
  <si>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</si>
  <si>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</si>
  <si>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</si>
  <si>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</si>
  <si>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</si>
  <si>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</si>
  <si>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</si>
  <si>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</si>
  <si>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</si>
  <si>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</si>
  <si>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</si>
  <si>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</si>
  <si>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</si>
  <si>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</si>
  <si>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</si>
  <si>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</si>
  <si>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</si>
  <si>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</si>
  <si>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</si>
  <si>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</si>
  <si>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</si>
  <si>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</si>
  <si>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</si>
  <si>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</si>
  <si>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※8：職員の状況については、令和4年度地方公務員給与実態調査に基づいている。</t>
    <phoneticPr fontId="29"/>
  </si>
  <si>
    <t>令和4年度</t>
    <phoneticPr fontId="25"/>
  </si>
  <si>
    <t>高知県四万十町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</si>
  <si>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</si>
  <si>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</si>
  <si>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</si>
  <si>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</si>
  <si>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</si>
  <si>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</si>
  <si>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</si>
  <si>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</si>
  <si>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</si>
  <si>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</si>
  <si>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</si>
  <si>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</si>
  <si>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</si>
  <si>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</si>
  <si>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</si>
  <si>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</si>
  <si>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</si>
  <si>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</si>
  <si>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</si>
  <si>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</si>
  <si>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</si>
  <si>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</si>
  <si>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</si>
  <si>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</si>
  <si>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</si>
  <si>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</si>
  <si>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</si>
  <si>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</si>
  <si>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</si>
  <si>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</si>
  <si>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</si>
  <si>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</si>
  <si>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</si>
  <si>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</si>
  <si>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</si>
  <si>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</si>
  <si>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</si>
  <si>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</si>
  <si>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</si>
  <si>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</si>
  <si>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</si>
  <si>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</si>
  <si>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</si>
  <si>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</si>
  <si>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</si>
  <si>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</si>
  <si>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</si>
  <si>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</si>
  <si>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</si>
  <si>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</si>
  <si>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</si>
  <si>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</si>
  <si>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</si>
  <si>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</si>
  <si>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</si>
  <si>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</si>
  <si>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</si>
  <si>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</si>
  <si>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</si>
  <si>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</si>
  <si>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</si>
  <si>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</si>
  <si>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</si>
  <si>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</si>
  <si>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</si>
  <si>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</si>
  <si>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</si>
  <si>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</si>
  <si>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</si>
  <si>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</si>
  <si>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</si>
  <si>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</si>
  <si>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</si>
  <si>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</si>
  <si>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</si>
  <si>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</si>
  <si>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</si>
  <si>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</si>
  <si>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</si>
  <si>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</si>
  <si>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</si>
  <si>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</si>
  <si>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</si>
  <si>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</si>
  <si>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</si>
  <si>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</si>
  <si>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</si>
  <si>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</si>
  <si>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</si>
  <si>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</si>
  <si>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</si>
  <si>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元利償還金</t>
    <phoneticPr fontId="5"/>
  </si>
  <si>
    <t>国庫支出金</t>
  </si>
  <si>
    <t>令和4年度</t>
    <rPh sb="0" eb="2">
      <t>レイワ</t>
    </rPh>
    <rPh sb="3" eb="5">
      <t>ネンド</t>
    </rPh>
    <phoneticPr fontId="5"/>
  </si>
  <si>
    <t>令和3年度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</si>
  <si>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</si>
  <si>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</si>
  <si>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</si>
  <si>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</si>
  <si>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</si>
  <si>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</si>
  <si>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</si>
  <si>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</si>
  <si>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</si>
  <si>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</si>
  <si>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</si>
  <si>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</si>
  <si>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</si>
  <si>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</si>
  <si>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</si>
  <si>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</si>
  <si>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</si>
  <si>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</si>
  <si>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</si>
  <si>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</si>
  <si>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</si>
  <si>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</si>
  <si>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</si>
  <si>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上水道</t>
    <phoneticPr fontId="5"/>
  </si>
  <si>
    <t>再差引収支</t>
    <rPh sb="0" eb="1">
      <t>サイ</t>
    </rPh>
    <rPh sb="1" eb="3">
      <t>サシヒキ</t>
    </rPh>
    <rPh sb="3" eb="5">
      <t>シュウシ</t>
    </rPh>
    <phoneticPr fontId="5"/>
  </si>
  <si>
    <t>　　うち一部事務組合負担金</t>
    <phoneticPr fontId="5"/>
  </si>
  <si>
    <t>地方債</t>
  </si>
  <si>
    <t>介護サービス</t>
    <phoneticPr fontId="5"/>
  </si>
  <si>
    <t>加入世帯数(世帯)</t>
  </si>
  <si>
    <t>　繰出金</t>
    <phoneticPr fontId="5"/>
  </si>
  <si>
    <t>　うち減収補塡債(特例分)</t>
    <rPh sb="4" eb="5">
      <t>シュウ</t>
    </rPh>
    <rPh sb="9" eb="10">
      <t>トク</t>
    </rPh>
    <rPh sb="10" eb="11">
      <t>レイ</t>
    </rPh>
    <rPh sb="11" eb="12">
      <t>ブン</t>
    </rPh>
    <phoneticPr fontId="16"/>
  </si>
  <si>
    <t>下水道</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</si>
  <si>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</si>
  <si>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</si>
  <si>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</si>
  <si>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</si>
  <si>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</si>
  <si>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</si>
  <si>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</si>
  <si>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</si>
  <si>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</si>
  <si>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</si>
  <si>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</si>
  <si>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</si>
  <si>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</si>
  <si>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</si>
  <si>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</si>
  <si>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</si>
  <si>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</si>
  <si>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</si>
  <si>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</si>
  <si>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</si>
  <si>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</si>
  <si>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</si>
  <si>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</si>
  <si>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</si>
  <si>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</si>
  <si>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令和4年度</t>
  </si>
  <si>
    <t>高知県四万十町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</si>
  <si>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</si>
  <si>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</si>
  <si>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</si>
  <si>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</si>
  <si>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</si>
  <si>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</si>
  <si>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</si>
  <si>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</si>
  <si>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</si>
  <si>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</si>
  <si>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</si>
  <si>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</si>
  <si>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</si>
  <si>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</si>
  <si>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</si>
  <si>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</si>
  <si>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</si>
  <si>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</si>
  <si>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</si>
  <si>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</si>
  <si>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</si>
  <si>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</si>
  <si>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</si>
  <si>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</si>
  <si>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</si>
  <si>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</si>
  <si>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</si>
  <si>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</si>
  <si>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</si>
  <si>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</si>
  <si>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</si>
  <si>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</si>
  <si>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</si>
  <si>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</si>
  <si>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国民健康保険大正診療所特別会計</t>
    <phoneticPr fontId="5"/>
  </si>
  <si>
    <t>国民健康保険十和診療所特別会計</t>
    <phoneticPr fontId="5"/>
  </si>
  <si>
    <t>大道へき地診療所特別会計</t>
    <phoneticPr fontId="5"/>
  </si>
  <si>
    <t>後期高齢者医療事業特別会計</t>
    <phoneticPr fontId="5"/>
  </si>
  <si>
    <t>介護保険事業特別会計</t>
    <phoneticPr fontId="5"/>
  </si>
  <si>
    <t>特別養護老人ホーム窪川荘特別会計</t>
    <phoneticPr fontId="5"/>
  </si>
  <si>
    <t>特別養護老人ホーム四万十荘特別会計</t>
    <phoneticPr fontId="5"/>
  </si>
  <si>
    <t>-</t>
    <phoneticPr fontId="5"/>
  </si>
  <si>
    <t>水道事業会計</t>
    <phoneticPr fontId="5"/>
  </si>
  <si>
    <t>法適用企業</t>
    <phoneticPr fontId="5"/>
  </si>
  <si>
    <t>下水道事業特別会計</t>
    <phoneticPr fontId="5"/>
  </si>
  <si>
    <t>法非適用企業</t>
    <phoneticPr fontId="5"/>
  </si>
  <si>
    <t>農業集落排水事業特別会計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</si>
  <si>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</si>
  <si>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</si>
  <si>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</si>
  <si>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</si>
  <si>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</si>
  <si>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</si>
  <si>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</si>
  <si>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</si>
  <si>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資金剰余額
/不足額
（実質収支）</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</si>
  <si>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</si>
  <si>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</si>
  <si>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</si>
  <si>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</si>
  <si>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</si>
  <si>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</si>
  <si>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</si>
  <si>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</si>
  <si>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</si>
  <si>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</si>
  <si>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</si>
  <si>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令和2年度</t>
    <rPh sb="0" eb="2">
      <t>レイワ</t>
    </rPh>
    <rPh sb="3" eb="5">
      <t>ネンド</t>
    </rPh>
    <phoneticPr fontId="5"/>
  </si>
  <si>
    <t>令和3年度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</si>
  <si>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</si>
  <si>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</si>
  <si>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</si>
  <si>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</si>
  <si>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</si>
  <si>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</si>
  <si>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</si>
  <si>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</si>
  <si>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</si>
  <si>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</si>
  <si>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</si>
  <si>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</si>
  <si>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</si>
  <si>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</si>
  <si>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</si>
  <si>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</si>
  <si>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</si>
  <si>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</si>
  <si>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</si>
  <si>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</si>
  <si>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</si>
  <si>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</si>
  <si>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</si>
  <si>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</si>
  <si>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</si>
  <si>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</si>
  <si>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</si>
  <si>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</si>
  <si>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</si>
  <si>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</si>
  <si>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</si>
  <si>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t>
    <phoneticPr fontId="5"/>
  </si>
  <si>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</si>
  <si>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</si>
  <si>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</si>
  <si>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t>
    <phoneticPr fontId="5"/>
  </si>
  <si>
    <t>-</t>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</si>
  <si>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</si>
  <si>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</si>
  <si>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</si>
  <si>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</si>
  <si>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</si>
  <si>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</si>
  <si>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</si>
  <si>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農業集落排水事業特別会計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</si>
  <si>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</si>
  <si>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</si>
  <si>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</si>
  <si>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</si>
  <si>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</si>
  <si>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</si>
  <si>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</si>
  <si>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令和4年度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</si>
  <si>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</si>
  <si>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</si>
  <si>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</si>
  <si>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</si>
  <si>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</si>
  <si>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</si>
  <si>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</si>
  <si>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</si>
  <si>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</si>
  <si>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</si>
  <si>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</si>
  <si>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</si>
  <si>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</si>
  <si>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</si>
  <si>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</si>
  <si>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</si>
  <si>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</si>
  <si>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</si>
  <si>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</si>
  <si>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</si>
  <si>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</si>
  <si>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</si>
  <si>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</si>
  <si>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</si>
  <si>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</si>
  <si>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</si>
  <si>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</si>
  <si>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</si>
  <si>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</si>
  <si>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</si>
  <si>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</si>
  <si>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</si>
  <si>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</si>
  <si>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</si>
  <si>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</si>
  <si>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</si>
  <si>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</si>
  <si>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</si>
  <si>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</si>
  <si>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</si>
  <si>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</si>
  <si>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</si>
  <si>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</si>
  <si>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</si>
  <si>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</si>
  <si>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</si>
  <si>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</si>
  <si>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</si>
  <si>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</si>
  <si>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</si>
  <si>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</si>
  <si>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※令和5年度中に市町村合併した団体で、合併前の団体ごとの決算に基づく実質公債費比率を算出していない団体については、グラフを表記しない。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</si>
  <si>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</si>
  <si>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</si>
  <si>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</si>
  <si>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</si>
  <si>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</si>
  <si>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</si>
  <si>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</si>
  <si>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</si>
  <si>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H30</t>
  </si>
  <si>
    <t>うち単独分</t>
    <rPh sb="2" eb="4">
      <t>タンドク</t>
    </rPh>
    <rPh sb="4" eb="5">
      <t>ブン</t>
    </rPh>
    <phoneticPr fontId="5"/>
  </si>
  <si>
    <t xml:space="preserve"> R01</t>
  </si>
  <si>
    <t xml:space="preserve"> R02</t>
  </si>
  <si>
    <t xml:space="preserve"> R03</t>
  </si>
  <si>
    <t xml:space="preserve"> R04</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</si>
  <si>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</si>
  <si>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</si>
  <si>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</si>
  <si>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</si>
  <si>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H30</t>
  </si>
  <si>
    <t>R01</t>
  </si>
  <si>
    <t>R02</t>
  </si>
  <si>
    <t>R03</t>
  </si>
  <si>
    <t>R04</t>
  </si>
  <si>
    <t>▲ 4.78</t>
  </si>
  <si>
    <t>一般会計</t>
  </si>
  <si>
    <t>水道事業会計</t>
  </si>
  <si>
    <t>介護保険事業特別会計</t>
  </si>
  <si>
    <t>国民健康保険事業特別会計</t>
  </si>
  <si>
    <t>後期高齢者医療事業特別会計</t>
  </si>
  <si>
    <t>特別養護老人ホーム窪川荘特別会計</t>
  </si>
  <si>
    <t>国民健康保険大正診療所特別会計</t>
  </si>
  <si>
    <t>国民健康保険十和診療所特別会計</t>
  </si>
  <si>
    <t>その他会計（赤字）</t>
  </si>
  <si>
    <t>その他会計（黒字）</t>
  </si>
  <si>
    <t>（百万円）</t>
    <phoneticPr fontId="5"/>
  </si>
  <si>
    <t>H30</t>
    <phoneticPr fontId="5"/>
  </si>
  <si>
    <t>R01</t>
    <phoneticPr fontId="5"/>
  </si>
  <si>
    <t>R02</t>
    <phoneticPr fontId="5"/>
  </si>
  <si>
    <t>R03</t>
    <phoneticPr fontId="5"/>
  </si>
  <si>
    <t>R04</t>
    <phoneticPr fontId="5"/>
  </si>
  <si>
    <t>公益財団法人四万十公社</t>
  </si>
  <si>
    <t>株式会社あぐり窪川</t>
  </si>
  <si>
    <t>営農支援センター四万十株式会社</t>
  </si>
  <si>
    <t>四万十町森林組合</t>
  </si>
  <si>
    <t>ふるさと支援基金</t>
    <rPh sb="4" eb="6">
      <t>シエン</t>
    </rPh>
    <rPh sb="6" eb="8">
      <t>キキン</t>
    </rPh>
    <phoneticPr fontId="38"/>
  </si>
  <si>
    <t>施設等整備基金</t>
    <rPh sb="0" eb="2">
      <t>シセツ</t>
    </rPh>
    <rPh sb="2" eb="3">
      <t>トウ</t>
    </rPh>
    <rPh sb="3" eb="5">
      <t>セイビ</t>
    </rPh>
    <rPh sb="5" eb="7">
      <t>キキン</t>
    </rPh>
    <phoneticPr fontId="38"/>
  </si>
  <si>
    <t>合併特例債まちづくり基金</t>
    <rPh sb="0" eb="2">
      <t>ガッペイ</t>
    </rPh>
    <rPh sb="2" eb="4">
      <t>トクレイ</t>
    </rPh>
    <rPh sb="4" eb="5">
      <t>サイ</t>
    </rPh>
    <rPh sb="10" eb="12">
      <t>キキン</t>
    </rPh>
    <phoneticPr fontId="38"/>
  </si>
  <si>
    <t>過疎地域持続的発展特別事業基金</t>
    <rPh sb="0" eb="2">
      <t>カソ</t>
    </rPh>
    <rPh sb="2" eb="4">
      <t>チイキ</t>
    </rPh>
    <rPh sb="4" eb="7">
      <t>ジゾクテキ</t>
    </rPh>
    <rPh sb="7" eb="9">
      <t>ハッテン</t>
    </rPh>
    <rPh sb="9" eb="11">
      <t>トクベツ</t>
    </rPh>
    <rPh sb="11" eb="13">
      <t>ジギョウ</t>
    </rPh>
    <rPh sb="13" eb="15">
      <t>キキン</t>
    </rPh>
    <phoneticPr fontId="38"/>
  </si>
  <si>
    <t>地域福祉基金</t>
    <rPh sb="0" eb="2">
      <t>チイキ</t>
    </rPh>
    <rPh sb="2" eb="4">
      <t>フクシ</t>
    </rPh>
    <rPh sb="4" eb="6">
      <t>キキン</t>
    </rPh>
    <phoneticPr fontId="38"/>
  </si>
  <si>
    <t>地方債残高＝起債前借分除く</t>
    <rPh sb="0" eb="3">
      <t>チホウサイ</t>
    </rPh>
    <rPh sb="3" eb="5">
      <t>ザンダカ</t>
    </rPh>
    <rPh sb="6" eb="8">
      <t>キサイ</t>
    </rPh>
    <rPh sb="8" eb="10">
      <t>マエガリ</t>
    </rPh>
    <rPh sb="10" eb="11">
      <t>ブン</t>
    </rPh>
    <rPh sb="11" eb="12">
      <t>ノゾ</t>
    </rPh>
    <phoneticPr fontId="38"/>
  </si>
  <si>
    <t>-</t>
    <phoneticPr fontId="2"/>
  </si>
  <si>
    <t>高幡消防組合（一般会計）</t>
  </si>
  <si>
    <t>こうち人づくり広域連合（一般会計）</t>
  </si>
  <si>
    <t>高知県広域食肉センター事務組合（一般会計）</t>
  </si>
  <si>
    <t>高知県市町村総合事務組合（一般会計）</t>
  </si>
  <si>
    <t>高知県市町村総合事務組合（交通災害共済事業特別会計）</t>
  </si>
  <si>
    <t>高幡広域市町村圏事務組合（一般会計）</t>
  </si>
  <si>
    <t>高幡広域市町村圏事務組合（滞納整理事業特別会計）</t>
  </si>
  <si>
    <t>高幡障害者支援施設組合（一般会計）</t>
  </si>
  <si>
    <t>高知県後期高齢者医療広域連合（一般会計）</t>
  </si>
  <si>
    <t>高知県後期高齢者医療広域連合（後期高齢者医療特別会計）</t>
  </si>
  <si>
    <t>-</t>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</si>
  <si>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</si>
  <si>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</si>
  <si>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令和4年度分では将来負担比率・有形固定資産減価償却率ともに類似団体内平均値より低い水準にあります。
　また、将来負担比率について、充当可能財源等が将来負担額を上回り比率が算定されなかったため、この項目の値も算定されておりません。
　有形固定資産減価償却率については、全体では低い水準にありますが施設分類ごとに見ると高い水準にある施設もありますので、今後の推移にも注視し、公共施設等総合管理計画や個別施設計画に基づき老朽化対策や施設の統廃合に取り組んでいく必要があります。</t>
    <rPh sb="198" eb="202">
      <t>コベツシセツ</t>
    </rPh>
    <rPh sb="202" eb="204">
      <t>ケイカク</t>
    </rPh>
    <rPh sb="214" eb="216">
      <t>シセツ</t>
    </rPh>
    <rPh sb="217" eb="220">
      <t>トウハイゴウ</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</si>
  <si>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</si>
  <si>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</si>
  <si>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</si>
  <si>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</si>
  <si>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</si>
  <si>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</si>
  <si>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　令和4年度の実質公債費比率は、昨年度より0.1ポイント減少し、また、類似団体平均値より低い水準にあります。将来負担比率は、マイナスとなり比率は算定されなかったため、この項目の値も算定されておりません。普通交付税への算入率が高い地方債（過疎対策事業債や合併特例債などのいわゆる「有利な起債」）の借入により実質的な負担を抑制していることや、ふるさと納税制度の活用等により将来負担比率への充当可能財源である積立基金の積み増しなどを行ってきた結果が表れていると考えられますが、今後、老朽化した施設の建て替えや改修等を予定しており、実質公債費比率が上昇していくことが想定されるため、これまで以上に公債費の適正化に取り組んでいく必要があります。</t>
    <rPh sb="28" eb="30">
      <t>ゲンショウ</t>
    </rPh>
    <rPh sb="218" eb="220">
      <t>ケッカ</t>
    </rPh>
    <rPh sb="221" eb="222">
      <t>アラワ</t>
    </rPh>
    <rPh sb="227" eb="228">
      <t>カンガ</t>
    </rPh>
    <rPh sb="279" eb="281">
      <t>ソウテイ</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</si>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</sst>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1"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6"/>
      <name val="ＭＳ Ｐゴシック"/>
      <family val="3"/>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9" fillId="0" borderId="0">
      <alignment vertical="center"/>
    </xf>
  </cellStyleXfs>
  <cellXfs count="1250">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0" fontId="13" fillId="0" borderId="11" xfId="1" applyFont="1" applyBorder="1" applyAlignment="1">
      <alignment horizontal="center" vertical="center" wrapTex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0" fontId="13" fillId="0" borderId="47" xfId="1" applyFont="1" applyBorder="1" applyAlignment="1">
      <alignment horizontal="center" vertical="center"/>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0" fontId="13" fillId="0" borderId="52" xfId="1" applyFont="1" applyBorder="1" applyAlignment="1">
      <alignment horizontal="center" vertical="center"/>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0" fontId="13" fillId="0" borderId="1" xfId="1" applyFont="1" applyBorder="1" applyAlignment="1">
      <alignment horizontal="center" vertical="center"/>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66" xfId="8"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0" fontId="20" fillId="0" borderId="7" xfId="8" applyFont="1" applyBorder="1" applyAlignment="1">
      <alignment horizontal="left" vertical="center"/>
    </xf>
    <xf numFmtId="49" fontId="20" fillId="0" borderId="0" xfId="8" applyNumberFormat="1" applyFont="1" applyAlignment="1">
      <alignment horizontal="center" vertical="center"/>
    </xf>
    <xf numFmtId="0" fontId="20" fillId="0" borderId="74" xfId="8" applyFont="1" applyBorder="1" applyAlignment="1">
      <alignment horizontal="center"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4" fillId="0" borderId="71" xfId="9"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4" fillId="6" borderId="75" xfId="12" applyFont="1" applyFill="1" applyBorder="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31"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178" fontId="20" fillId="0" borderId="87"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178" fontId="3" fillId="0" borderId="12" xfId="16" applyNumberFormat="1" applyFont="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31" xfId="3" applyFont="1" applyBorder="1">
      <alignment vertical="center"/>
    </xf>
    <xf numFmtId="0" fontId="7" fillId="0" borderId="32" xfId="3" applyFont="1" applyBorder="1">
      <alignment vertical="center"/>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6"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1" fillId="0" borderId="31" xfId="16" applyFont="1" applyBorder="1">
      <alignment vertical="center"/>
    </xf>
    <xf numFmtId="178" fontId="39"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5" xfId="16" applyNumberFormat="1" applyFont="1" applyBorder="1">
      <alignment vertical="center"/>
    </xf>
    <xf numFmtId="178" fontId="16"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40" fillId="0" borderId="0" xfId="20" applyFont="1">
      <alignment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39C224EC-576C-4084-BD01-E525758FEF34}"/>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externalLink" Target="externalLinks/externalLink1.xml" />
  <Relationship Id="rId3" Type="http://schemas.openxmlformats.org/officeDocument/2006/relationships/worksheet" Target="worksheets/sheet3.xml" />
  <Relationship Id="rId21" Type="http://schemas.openxmlformats.org/officeDocument/2006/relationships/sharedStrings" Target="sharedStrings.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theme" Target="theme/theme1.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 Id="rId22" Type="http://schemas.openxmlformats.org/officeDocument/2006/relationships/calcChain" Target="calcChain.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(データシート!$F$3,データシート!$F$5,データシート!$F$7,データシート!$F$9,データシート!$F$11)</c:f>
              <c:numCache>
                <c:formatCode>#,##0;"△ "#,##0</c:formatCode>
                <c:ptCount val="5"/>
                <c:pt idx="0">
                  <c:v>98507</c:v>
                </c:pt>
                <c:pt idx="1">
                  <c:v>113347</c:v>
                </c:pt>
                <c:pt idx="2">
                  <c:v>125418</c:v>
                </c:pt>
                <c:pt idx="3">
                  <c:v>108384</c:v>
                </c:pt>
                <c:pt idx="4">
                  <c:v>80959</c:v>
                </c:pt>
              </c:numCache>
            </c:numRef>
          </c:val>
          <c:smooth val="0"/>
          <c:extLst>
            <c:ext xmlns:c16="http://schemas.microsoft.com/office/drawing/2014/chart" uri="{C3380CC4-5D6E-409C-BE32-E72D297353CC}">
              <c16:uniqueId val="{00000000-7E00-4F92-8136-3363ED854031}"/>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(データシート!$D$3,データシート!$D$5,データシート!$D$7,データシート!$D$9,データシート!$D$11)</c:f>
              <c:numCache>
                <c:formatCode>#,##0;"△ "#,##0</c:formatCode>
                <c:ptCount val="5"/>
                <c:pt idx="0">
                  <c:v>131806</c:v>
                </c:pt>
                <c:pt idx="1">
                  <c:v>191501</c:v>
                </c:pt>
                <c:pt idx="2">
                  <c:v>221825</c:v>
                </c:pt>
                <c:pt idx="3">
                  <c:v>254244</c:v>
                </c:pt>
                <c:pt idx="4">
                  <c:v>205893</c:v>
                </c:pt>
              </c:numCache>
            </c:numRef>
          </c:val>
          <c:smooth val="0"/>
          <c:extLst>
            <c:ext xmlns:c16="http://schemas.microsoft.com/office/drawing/2014/chart" uri="{C3380CC4-5D6E-409C-BE32-E72D297353CC}">
              <c16:uniqueId val="{00000001-7E00-4F92-8136-3363ED854031}"/>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3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データシート!$B$19:$F$19</c:f>
              <c:numCache>
                <c:formatCode>General</c:formatCode>
                <c:ptCount val="5"/>
                <c:pt idx="0">
                  <c:v>4.38</c:v>
                </c:pt>
                <c:pt idx="1">
                  <c:v>5.58</c:v>
                </c:pt>
                <c:pt idx="2">
                  <c:v>4.41</c:v>
                </c:pt>
                <c:pt idx="3">
                  <c:v>6.19</c:v>
                </c:pt>
                <c:pt idx="4">
                  <c:v>6.21</c:v>
                </c:pt>
              </c:numCache>
            </c:numRef>
          </c:val>
          <c:extLst>
            <c:ext xmlns:c16="http://schemas.microsoft.com/office/drawing/2014/chart" uri="{C3380CC4-5D6E-409C-BE32-E72D297353CC}">
              <c16:uniqueId val="{00000000-94C1-4885-A344-9819CFD72074}"/>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データシート!$B$20:$F$20</c:f>
              <c:numCache>
                <c:formatCode>General</c:formatCode>
                <c:ptCount val="5"/>
                <c:pt idx="0">
                  <c:v>43.2</c:v>
                </c:pt>
                <c:pt idx="1">
                  <c:v>46.17</c:v>
                </c:pt>
                <c:pt idx="2">
                  <c:v>47.02</c:v>
                </c:pt>
                <c:pt idx="3">
                  <c:v>47.42</c:v>
                </c:pt>
                <c:pt idx="4">
                  <c:v>48.55</c:v>
                </c:pt>
              </c:numCache>
            </c:numRef>
          </c:val>
          <c:extLst>
            <c:ext xmlns:c16="http://schemas.microsoft.com/office/drawing/2014/chart" uri="{C3380CC4-5D6E-409C-BE32-E72D297353CC}">
              <c16:uniqueId val="{00000001-94C1-4885-A344-9819CFD72074}"/>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H30</c:v>
                </c:pt>
                <c:pt idx="1">
                  <c:v>R01</c:v>
                </c:pt>
                <c:pt idx="2">
                  <c:v>R02</c:v>
                </c:pt>
                <c:pt idx="3">
                  <c:v>R03</c:v>
                </c:pt>
                <c:pt idx="4">
                  <c:v>R04</c:v>
                </c:pt>
              </c:strCache>
            </c:strRef>
          </c:cat>
          <c:val>
            <c:numRef>
              <c:f>データシート!$B$21:$F$21</c:f>
              <c:numCache>
                <c:formatCode>General</c:formatCode>
                <c:ptCount val="5"/>
                <c:pt idx="0">
                  <c:v>1.95</c:v>
                </c:pt>
                <c:pt idx="1">
                  <c:v>4.17</c:v>
                </c:pt>
                <c:pt idx="2">
                  <c:v>1.56</c:v>
                </c:pt>
                <c:pt idx="3">
                  <c:v>6.25</c:v>
                </c:pt>
                <c:pt idx="4">
                  <c:v>-4.78</c:v>
                </c:pt>
              </c:numCache>
            </c:numRef>
          </c:val>
          <c:smooth val="0"/>
          <c:extLst>
            <c:ext xmlns:c16="http://schemas.microsoft.com/office/drawing/2014/chart" uri="{C3380CC4-5D6E-409C-BE32-E72D297353CC}">
              <c16:uniqueId val="{00000002-94C1-4885-A344-9819CFD72074}"/>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3D7C-4B18-BFDB-E20B7B35A99A}"/>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3D7C-4B18-BFDB-E20B7B35A99A}"/>
            </c:ext>
          </c:extLst>
        </c:ser>
        <c:ser>
          <c:idx val="2"/>
          <c:order val="2"/>
          <c:tx>
            <c:strRef>
              <c:f>データシート!$A$29</c:f>
              <c:strCache>
                <c:ptCount val="1"/>
                <c:pt idx="0">
                  <c:v>国民健康保険十和診療所特別会計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データシート!$B$29:$K$29</c:f>
              <c:numCache>
                <c:formatCode>General</c:formatCode>
                <c:ptCount val="10"/>
                <c:pt idx="0">
                  <c:v>#N/A</c:v>
                </c:pt>
                <c:pt idx="1">
                  <c:v>0.06</c:v>
                </c:pt>
                <c:pt idx="2">
                  <c:v>#N/A</c:v>
                </c:pt>
                <c:pt idx="3">
                  <c:v>0.05</c:v>
                </c:pt>
                <c:pt idx="4">
                  <c:v>#N/A</c:v>
                </c:pt>
                <c:pt idx="5">
                  <c:v>0</c:v>
                </c:pt>
                <c:pt idx="6">
                  <c:v>#N/A</c:v>
                </c:pt>
                <c:pt idx="7">
                  <c:v>0</c:v>
                </c:pt>
                <c:pt idx="8">
                  <c:v>#N/A</c:v>
                </c:pt>
                <c:pt idx="9">
                  <c:v>0</c:v>
                </c:pt>
              </c:numCache>
            </c:numRef>
          </c:val>
          <c:extLst>
            <c:ext xmlns:c16="http://schemas.microsoft.com/office/drawing/2014/chart" uri="{C3380CC4-5D6E-409C-BE32-E72D297353CC}">
              <c16:uniqueId val="{00000002-3D7C-4B18-BFDB-E20B7B35A99A}"/>
            </c:ext>
          </c:extLst>
        </c:ser>
        <c:ser>
          <c:idx val="3"/>
          <c:order val="3"/>
          <c:tx>
            <c:strRef>
              <c:f>データシート!$A$30</c:f>
              <c:strCache>
                <c:ptCount val="1"/>
                <c:pt idx="0">
                  <c:v>国民健康保険大正診療所特別会計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3D7C-4B18-BFDB-E20B7B35A99A}"/>
            </c:ext>
          </c:extLst>
        </c:ser>
        <c:ser>
          <c:idx val="4"/>
          <c:order val="4"/>
          <c:tx>
            <c:strRef>
              <c:f>データシート!$A$31</c:f>
              <c:strCache>
                <c:ptCount val="1"/>
                <c:pt idx="0">
                  <c:v>特別養護老人ホーム窪川荘特別会計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データシート!$B$31:$K$31</c:f>
              <c:numCache>
                <c:formatCode>General</c:formatCode>
                <c:ptCount val="10"/>
                <c:pt idx="0">
                  <c:v>0</c:v>
                </c:pt>
                <c:pt idx="1">
                  <c:v>0</c:v>
                </c:pt>
                <c:pt idx="2">
                  <c:v>0</c:v>
                </c:pt>
                <c:pt idx="3">
                  <c:v>0</c:v>
                </c:pt>
                <c:pt idx="4">
                  <c:v>#N/A</c:v>
                </c:pt>
                <c:pt idx="5">
                  <c:v>0.14000000000000001</c:v>
                </c:pt>
                <c:pt idx="6">
                  <c:v>#N/A</c:v>
                </c:pt>
                <c:pt idx="7">
                  <c:v>0</c:v>
                </c:pt>
                <c:pt idx="8">
                  <c:v>#N/A</c:v>
                </c:pt>
                <c:pt idx="9">
                  <c:v>0</c:v>
                </c:pt>
              </c:numCache>
            </c:numRef>
          </c:val>
          <c:extLst>
            <c:ext xmlns:c16="http://schemas.microsoft.com/office/drawing/2014/chart" uri="{C3380CC4-5D6E-409C-BE32-E72D297353CC}">
              <c16:uniqueId val="{00000004-3D7C-4B18-BFDB-E20B7B35A99A}"/>
            </c:ext>
          </c:extLst>
        </c:ser>
        <c:ser>
          <c:idx val="5"/>
          <c:order val="5"/>
          <c:tx>
            <c:strRef>
              <c:f>データシート!$A$32</c:f>
              <c:strCache>
                <c:ptCount val="1"/>
                <c:pt idx="0">
                  <c:v>後期高齢者医療事業特別会計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データシート!$B$32:$K$32</c:f>
              <c:numCache>
                <c:formatCode>General</c:formatCode>
                <c:ptCount val="10"/>
                <c:pt idx="0">
                  <c:v>#N/A</c:v>
                </c:pt>
                <c:pt idx="1">
                  <c:v>0.01</c:v>
                </c:pt>
                <c:pt idx="2">
                  <c:v>#N/A</c:v>
                </c:pt>
                <c:pt idx="3">
                  <c:v>0.06</c:v>
                </c:pt>
                <c:pt idx="4">
                  <c:v>#N/A</c:v>
                </c:pt>
                <c:pt idx="5">
                  <c:v>0.04</c:v>
                </c:pt>
                <c:pt idx="6">
                  <c:v>#N/A</c:v>
                </c:pt>
                <c:pt idx="7">
                  <c:v>0.04</c:v>
                </c:pt>
                <c:pt idx="8">
                  <c:v>#N/A</c:v>
                </c:pt>
                <c:pt idx="9">
                  <c:v>0.01</c:v>
                </c:pt>
              </c:numCache>
            </c:numRef>
          </c:val>
          <c:extLst>
            <c:ext xmlns:c16="http://schemas.microsoft.com/office/drawing/2014/chart" uri="{C3380CC4-5D6E-409C-BE32-E72D297353CC}">
              <c16:uniqueId val="{00000005-3D7C-4B18-BFDB-E20B7B35A99A}"/>
            </c:ext>
          </c:extLst>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データシート!$B$33:$K$33</c:f>
              <c:numCache>
                <c:formatCode>General</c:formatCode>
                <c:ptCount val="10"/>
                <c:pt idx="0">
                  <c:v>#N/A</c:v>
                </c:pt>
                <c:pt idx="1">
                  <c:v>0.24</c:v>
                </c:pt>
                <c:pt idx="2">
                  <c:v>#N/A</c:v>
                </c:pt>
                <c:pt idx="3">
                  <c:v>0.17</c:v>
                </c:pt>
                <c:pt idx="4">
                  <c:v>#N/A</c:v>
                </c:pt>
                <c:pt idx="5">
                  <c:v>0.16</c:v>
                </c:pt>
                <c:pt idx="6">
                  <c:v>#N/A</c:v>
                </c:pt>
                <c:pt idx="7">
                  <c:v>0.16</c:v>
                </c:pt>
                <c:pt idx="8">
                  <c:v>#N/A</c:v>
                </c:pt>
                <c:pt idx="9">
                  <c:v>0.21</c:v>
                </c:pt>
              </c:numCache>
            </c:numRef>
          </c:val>
          <c:extLst>
            <c:ext xmlns:c16="http://schemas.microsoft.com/office/drawing/2014/chart" uri="{C3380CC4-5D6E-409C-BE32-E72D297353CC}">
              <c16:uniqueId val="{00000006-3D7C-4B18-BFDB-E20B7B35A99A}"/>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データシート!$B$34:$K$34</c:f>
              <c:numCache>
                <c:formatCode>General</c:formatCode>
                <c:ptCount val="10"/>
                <c:pt idx="0">
                  <c:v>#N/A</c:v>
                </c:pt>
                <c:pt idx="1">
                  <c:v>1.2</c:v>
                </c:pt>
                <c:pt idx="2">
                  <c:v>#N/A</c:v>
                </c:pt>
                <c:pt idx="3">
                  <c:v>0.8</c:v>
                </c:pt>
                <c:pt idx="4">
                  <c:v>#N/A</c:v>
                </c:pt>
                <c:pt idx="5">
                  <c:v>1.45</c:v>
                </c:pt>
                <c:pt idx="6">
                  <c:v>#N/A</c:v>
                </c:pt>
                <c:pt idx="7">
                  <c:v>1.7</c:v>
                </c:pt>
                <c:pt idx="8">
                  <c:v>#N/A</c:v>
                </c:pt>
                <c:pt idx="9">
                  <c:v>1.42</c:v>
                </c:pt>
              </c:numCache>
            </c:numRef>
          </c:val>
          <c:extLst>
            <c:ext xmlns:c16="http://schemas.microsoft.com/office/drawing/2014/chart" uri="{C3380CC4-5D6E-409C-BE32-E72D297353CC}">
              <c16:uniqueId val="{00000007-3D7C-4B18-BFDB-E20B7B35A99A}"/>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データシート!$B$35:$K$35</c:f>
              <c:numCache>
                <c:formatCode>General</c:formatCode>
                <c:ptCount val="10"/>
                <c:pt idx="0">
                  <c:v>#N/A</c:v>
                </c:pt>
                <c:pt idx="1">
                  <c:v>4.13</c:v>
                </c:pt>
                <c:pt idx="2">
                  <c:v>#N/A</c:v>
                </c:pt>
                <c:pt idx="3">
                  <c:v>4.05</c:v>
                </c:pt>
                <c:pt idx="4">
                  <c:v>#N/A</c:v>
                </c:pt>
                <c:pt idx="5">
                  <c:v>4</c:v>
                </c:pt>
                <c:pt idx="6">
                  <c:v>#N/A</c:v>
                </c:pt>
                <c:pt idx="7">
                  <c:v>3.74</c:v>
                </c:pt>
                <c:pt idx="8">
                  <c:v>#N/A</c:v>
                </c:pt>
                <c:pt idx="9">
                  <c:v>4.28</c:v>
                </c:pt>
              </c:numCache>
            </c:numRef>
          </c:val>
          <c:extLst>
            <c:ext xmlns:c16="http://schemas.microsoft.com/office/drawing/2014/chart" uri="{C3380CC4-5D6E-409C-BE32-E72D297353CC}">
              <c16:uniqueId val="{00000008-3D7C-4B18-BFDB-E20B7B35A99A}"/>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データシート!$B$36:$K$36</c:f>
              <c:numCache>
                <c:formatCode>General</c:formatCode>
                <c:ptCount val="10"/>
                <c:pt idx="0">
                  <c:v>#N/A</c:v>
                </c:pt>
                <c:pt idx="1">
                  <c:v>4.38</c:v>
                </c:pt>
                <c:pt idx="2">
                  <c:v>#N/A</c:v>
                </c:pt>
                <c:pt idx="3">
                  <c:v>5.57</c:v>
                </c:pt>
                <c:pt idx="4">
                  <c:v>#N/A</c:v>
                </c:pt>
                <c:pt idx="5">
                  <c:v>4.4000000000000004</c:v>
                </c:pt>
                <c:pt idx="6">
                  <c:v>#N/A</c:v>
                </c:pt>
                <c:pt idx="7">
                  <c:v>6.19</c:v>
                </c:pt>
                <c:pt idx="8">
                  <c:v>#N/A</c:v>
                </c:pt>
                <c:pt idx="9">
                  <c:v>6.21</c:v>
                </c:pt>
              </c:numCache>
            </c:numRef>
          </c:val>
          <c:extLst>
            <c:ext xmlns:c16="http://schemas.microsoft.com/office/drawing/2014/chart" uri="{C3380CC4-5D6E-409C-BE32-E72D297353CC}">
              <c16:uniqueId val="{00000009-3D7C-4B18-BFDB-E20B7B35A99A}"/>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データシート!$B$42:$P$42</c:f>
              <c:numCache>
                <c:formatCode>General</c:formatCode>
                <c:ptCount val="15"/>
                <c:pt idx="2">
                  <c:v>1801</c:v>
                </c:pt>
                <c:pt idx="5">
                  <c:v>1799</c:v>
                </c:pt>
                <c:pt idx="8">
                  <c:v>1830</c:v>
                </c:pt>
                <c:pt idx="11">
                  <c:v>1833</c:v>
                </c:pt>
                <c:pt idx="14">
                  <c:v>1672</c:v>
                </c:pt>
              </c:numCache>
            </c:numRef>
          </c:val>
          <c:extLst>
            <c:ext xmlns:c16="http://schemas.microsoft.com/office/drawing/2014/chart" uri="{C3380CC4-5D6E-409C-BE32-E72D297353CC}">
              <c16:uniqueId val="{00000000-133D-4A88-9C39-D510E3D8DD72}"/>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133D-4A88-9C39-D510E3D8DD72}"/>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133D-4A88-9C39-D510E3D8DD72}"/>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データシート!$B$45:$P$45</c:f>
              <c:numCache>
                <c:formatCode>General</c:formatCode>
                <c:ptCount val="15"/>
                <c:pt idx="0">
                  <c:v>1</c:v>
                </c:pt>
                <c:pt idx="3">
                  <c:v>1</c:v>
                </c:pt>
                <c:pt idx="6">
                  <c:v>1</c:v>
                </c:pt>
                <c:pt idx="9">
                  <c:v>1</c:v>
                </c:pt>
                <c:pt idx="12">
                  <c:v>1</c:v>
                </c:pt>
              </c:numCache>
            </c:numRef>
          </c:val>
          <c:extLst>
            <c:ext xmlns:c16="http://schemas.microsoft.com/office/drawing/2014/chart" uri="{C3380CC4-5D6E-409C-BE32-E72D297353CC}">
              <c16:uniqueId val="{00000003-133D-4A88-9C39-D510E3D8DD72}"/>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データシート!$B$46:$P$46</c:f>
              <c:numCache>
                <c:formatCode>General</c:formatCode>
                <c:ptCount val="15"/>
                <c:pt idx="0">
                  <c:v>266</c:v>
                </c:pt>
                <c:pt idx="3">
                  <c:v>285</c:v>
                </c:pt>
                <c:pt idx="6">
                  <c:v>269</c:v>
                </c:pt>
                <c:pt idx="9">
                  <c:v>280</c:v>
                </c:pt>
                <c:pt idx="12">
                  <c:v>282</c:v>
                </c:pt>
              </c:numCache>
            </c:numRef>
          </c:val>
          <c:extLst>
            <c:ext xmlns:c16="http://schemas.microsoft.com/office/drawing/2014/chart" uri="{C3380CC4-5D6E-409C-BE32-E72D297353CC}">
              <c16:uniqueId val="{00000004-133D-4A88-9C39-D510E3D8DD72}"/>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133D-4A88-9C39-D510E3D8DD72}"/>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133D-4A88-9C39-D510E3D8DD72}"/>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データシート!$B$49:$P$49</c:f>
              <c:numCache>
                <c:formatCode>General</c:formatCode>
                <c:ptCount val="15"/>
                <c:pt idx="0">
                  <c:v>1934</c:v>
                </c:pt>
                <c:pt idx="3">
                  <c:v>1956</c:v>
                </c:pt>
                <c:pt idx="6">
                  <c:v>1982</c:v>
                </c:pt>
                <c:pt idx="9">
                  <c:v>2007</c:v>
                </c:pt>
                <c:pt idx="12">
                  <c:v>1845</c:v>
                </c:pt>
              </c:numCache>
            </c:numRef>
          </c:val>
          <c:extLst>
            <c:ext xmlns:c16="http://schemas.microsoft.com/office/drawing/2014/chart" uri="{C3380CC4-5D6E-409C-BE32-E72D297353CC}">
              <c16:uniqueId val="{00000007-133D-4A88-9C39-D510E3D8DD72}"/>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データシート!$B$50:$P$50</c:f>
              <c:numCache>
                <c:formatCode>General</c:formatCode>
                <c:ptCount val="15"/>
                <c:pt idx="0">
                  <c:v>#N/A</c:v>
                </c:pt>
                <c:pt idx="1">
                  <c:v>400</c:v>
                </c:pt>
                <c:pt idx="2">
                  <c:v>#N/A</c:v>
                </c:pt>
                <c:pt idx="3">
                  <c:v>#N/A</c:v>
                </c:pt>
                <c:pt idx="4">
                  <c:v>443</c:v>
                </c:pt>
                <c:pt idx="5">
                  <c:v>#N/A</c:v>
                </c:pt>
                <c:pt idx="6">
                  <c:v>#N/A</c:v>
                </c:pt>
                <c:pt idx="7">
                  <c:v>422</c:v>
                </c:pt>
                <c:pt idx="8">
                  <c:v>#N/A</c:v>
                </c:pt>
                <c:pt idx="9">
                  <c:v>#N/A</c:v>
                </c:pt>
                <c:pt idx="10">
                  <c:v>455</c:v>
                </c:pt>
                <c:pt idx="11">
                  <c:v>#N/A</c:v>
                </c:pt>
                <c:pt idx="12">
                  <c:v>#N/A</c:v>
                </c:pt>
                <c:pt idx="13">
                  <c:v>456</c:v>
                </c:pt>
                <c:pt idx="14">
                  <c:v>#N/A</c:v>
                </c:pt>
              </c:numCache>
            </c:numRef>
          </c:val>
          <c:smooth val="0"/>
          <c:extLst>
            <c:ext xmlns:c16="http://schemas.microsoft.com/office/drawing/2014/chart" uri="{C3380CC4-5D6E-409C-BE32-E72D297353CC}">
              <c16:uniqueId val="{00000008-133D-4A88-9C39-D510E3D8DD72}"/>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データシート!$B$56:$P$56</c:f>
              <c:numCache>
                <c:formatCode>General</c:formatCode>
                <c:ptCount val="15"/>
                <c:pt idx="2">
                  <c:v>15869</c:v>
                </c:pt>
                <c:pt idx="5">
                  <c:v>15440</c:v>
                </c:pt>
                <c:pt idx="8">
                  <c:v>15535</c:v>
                </c:pt>
                <c:pt idx="11">
                  <c:v>15204</c:v>
                </c:pt>
                <c:pt idx="14">
                  <c:v>14808</c:v>
                </c:pt>
              </c:numCache>
            </c:numRef>
          </c:val>
          <c:extLst>
            <c:ext xmlns:c16="http://schemas.microsoft.com/office/drawing/2014/chart" uri="{C3380CC4-5D6E-409C-BE32-E72D297353CC}">
              <c16:uniqueId val="{00000000-FAEE-4B00-B5AF-79201A17AB43}"/>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データシート!$B$57:$P$57</c:f>
              <c:numCache>
                <c:formatCode>General</c:formatCode>
                <c:ptCount val="15"/>
                <c:pt idx="2">
                  <c:v>657</c:v>
                </c:pt>
                <c:pt idx="5">
                  <c:v>600</c:v>
                </c:pt>
                <c:pt idx="8">
                  <c:v>670</c:v>
                </c:pt>
                <c:pt idx="11">
                  <c:v>616</c:v>
                </c:pt>
                <c:pt idx="14">
                  <c:v>575</c:v>
                </c:pt>
              </c:numCache>
            </c:numRef>
          </c:val>
          <c:extLst>
            <c:ext xmlns:c16="http://schemas.microsoft.com/office/drawing/2014/chart" uri="{C3380CC4-5D6E-409C-BE32-E72D297353CC}">
              <c16:uniqueId val="{00000001-FAEE-4B00-B5AF-79201A17AB43}"/>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データシート!$B$58:$P$58</c:f>
              <c:numCache>
                <c:formatCode>General</c:formatCode>
                <c:ptCount val="15"/>
                <c:pt idx="2">
                  <c:v>9774</c:v>
                </c:pt>
                <c:pt idx="5">
                  <c:v>9985</c:v>
                </c:pt>
                <c:pt idx="8">
                  <c:v>10876</c:v>
                </c:pt>
                <c:pt idx="11">
                  <c:v>11510</c:v>
                </c:pt>
                <c:pt idx="14">
                  <c:v>11709</c:v>
                </c:pt>
              </c:numCache>
            </c:numRef>
          </c:val>
          <c:extLst>
            <c:ext xmlns:c16="http://schemas.microsoft.com/office/drawing/2014/chart" uri="{C3380CC4-5D6E-409C-BE32-E72D297353CC}">
              <c16:uniqueId val="{00000002-FAEE-4B00-B5AF-79201A17AB43}"/>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FAEE-4B00-B5AF-79201A17AB43}"/>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FAEE-4B00-B5AF-79201A17AB43}"/>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FAEE-4B00-B5AF-79201A17AB43}"/>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データシート!$B$62:$P$62</c:f>
              <c:numCache>
                <c:formatCode>General</c:formatCode>
                <c:ptCount val="15"/>
                <c:pt idx="0">
                  <c:v>1938</c:v>
                </c:pt>
                <c:pt idx="3">
                  <c:v>1835</c:v>
                </c:pt>
                <c:pt idx="6">
                  <c:v>1563</c:v>
                </c:pt>
                <c:pt idx="9">
                  <c:v>1478</c:v>
                </c:pt>
                <c:pt idx="12">
                  <c:v>1522</c:v>
                </c:pt>
              </c:numCache>
            </c:numRef>
          </c:val>
          <c:extLst>
            <c:ext xmlns:c16="http://schemas.microsoft.com/office/drawing/2014/chart" uri="{C3380CC4-5D6E-409C-BE32-E72D297353CC}">
              <c16:uniqueId val="{00000006-FAEE-4B00-B5AF-79201A17AB43}"/>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データシート!$B$63:$P$63</c:f>
              <c:numCache>
                <c:formatCode>General</c:formatCode>
                <c:ptCount val="15"/>
                <c:pt idx="0">
                  <c:v>7</c:v>
                </c:pt>
                <c:pt idx="3">
                  <c:v>6</c:v>
                </c:pt>
                <c:pt idx="6">
                  <c:v>5</c:v>
                </c:pt>
                <c:pt idx="9">
                  <c:v>4</c:v>
                </c:pt>
                <c:pt idx="12">
                  <c:v>2</c:v>
                </c:pt>
              </c:numCache>
            </c:numRef>
          </c:val>
          <c:extLst>
            <c:ext xmlns:c16="http://schemas.microsoft.com/office/drawing/2014/chart" uri="{C3380CC4-5D6E-409C-BE32-E72D297353CC}">
              <c16:uniqueId val="{00000007-FAEE-4B00-B5AF-79201A17AB43}"/>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データシート!$B$64:$P$64</c:f>
              <c:numCache>
                <c:formatCode>General</c:formatCode>
                <c:ptCount val="15"/>
                <c:pt idx="0">
                  <c:v>2740</c:v>
                </c:pt>
                <c:pt idx="3">
                  <c:v>2602</c:v>
                </c:pt>
                <c:pt idx="6">
                  <c:v>1480</c:v>
                </c:pt>
                <c:pt idx="9">
                  <c:v>1801</c:v>
                </c:pt>
                <c:pt idx="12">
                  <c:v>2110</c:v>
                </c:pt>
              </c:numCache>
            </c:numRef>
          </c:val>
          <c:extLst>
            <c:ext xmlns:c16="http://schemas.microsoft.com/office/drawing/2014/chart" uri="{C3380CC4-5D6E-409C-BE32-E72D297353CC}">
              <c16:uniqueId val="{00000008-FAEE-4B00-B5AF-79201A17AB43}"/>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FAEE-4B00-B5AF-79201A17AB43}"/>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データシート!$B$66:$P$66</c:f>
              <c:numCache>
                <c:formatCode>General</c:formatCode>
                <c:ptCount val="15"/>
                <c:pt idx="0">
                  <c:v>18219</c:v>
                </c:pt>
                <c:pt idx="3">
                  <c:v>17654</c:v>
                </c:pt>
                <c:pt idx="6">
                  <c:v>17942</c:v>
                </c:pt>
                <c:pt idx="9">
                  <c:v>17864</c:v>
                </c:pt>
                <c:pt idx="12">
                  <c:v>17942</c:v>
                </c:pt>
              </c:numCache>
            </c:numRef>
          </c:val>
          <c:extLst>
            <c:ext xmlns:c16="http://schemas.microsoft.com/office/drawing/2014/chart" uri="{C3380CC4-5D6E-409C-BE32-E72D297353CC}">
              <c16:uniqueId val="{0000000A-FAEE-4B00-B5AF-79201A17AB43}"/>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FAEE-4B00-B5AF-79201A17AB43}"/>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データシート!$B$72:$D$72</c:f>
              <c:numCache>
                <c:formatCode>#,##0;"▲ "#,##0</c:formatCode>
                <c:ptCount val="3"/>
                <c:pt idx="0">
                  <c:v>4216</c:v>
                </c:pt>
                <c:pt idx="1">
                  <c:v>4421</c:v>
                </c:pt>
                <c:pt idx="2">
                  <c:v>4311</c:v>
                </c:pt>
              </c:numCache>
            </c:numRef>
          </c:val>
          <c:extLst>
            <c:ext xmlns:c16="http://schemas.microsoft.com/office/drawing/2014/chart" uri="{C3380CC4-5D6E-409C-BE32-E72D297353CC}">
              <c16:uniqueId val="{00000000-34B8-475D-A144-E37D47002AF2}"/>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データシート!$B$73:$D$73</c:f>
              <c:numCache>
                <c:formatCode>#,##0;"▲ "#,##0</c:formatCode>
                <c:ptCount val="3"/>
                <c:pt idx="0">
                  <c:v>1077</c:v>
                </c:pt>
                <c:pt idx="1">
                  <c:v>1155</c:v>
                </c:pt>
                <c:pt idx="2">
                  <c:v>1137</c:v>
                </c:pt>
              </c:numCache>
            </c:numRef>
          </c:val>
          <c:extLst>
            <c:ext xmlns:c16="http://schemas.microsoft.com/office/drawing/2014/chart" uri="{C3380CC4-5D6E-409C-BE32-E72D297353CC}">
              <c16:uniqueId val="{00000001-34B8-475D-A144-E37D47002AF2}"/>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R02</c:v>
                </c:pt>
                <c:pt idx="1">
                  <c:v>R03</c:v>
                </c:pt>
                <c:pt idx="2">
                  <c:v>R04</c:v>
                </c:pt>
              </c:strCache>
            </c:strRef>
          </c:cat>
          <c:val>
            <c:numRef>
              <c:f>データシート!$B$74:$D$74</c:f>
              <c:numCache>
                <c:formatCode>#,##0;"▲ "#,##0</c:formatCode>
                <c:ptCount val="3"/>
                <c:pt idx="0">
                  <c:v>6705</c:v>
                </c:pt>
                <c:pt idx="1">
                  <c:v>7179</c:v>
                </c:pt>
                <c:pt idx="2">
                  <c:v>7643</c:v>
                </c:pt>
              </c:numCache>
            </c:numRef>
          </c:val>
          <c:extLst>
            <c:ext xmlns:c16="http://schemas.microsoft.com/office/drawing/2014/chart" uri="{C3380CC4-5D6E-409C-BE32-E72D297353CC}">
              <c16:uniqueId val="{00000002-34B8-475D-A144-E37D47002AF2}"/>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{4FF40A56-74E1-43DC-ADE2-6055CB66F945}</c15:txfldGUID>
                      <c15:f>公会計指標分析・財政指標組合せ分析表!$BP$50</c15:f>
                      <c15:dlblFieldTableCache>
                        <c:ptCount val="1"/>
                        <c:pt idx="0">
                          <c:v>H30</c:v>
                        </c:pt>
                      </c15:dlblFieldTableCache>
                    </c15:dlblFTEntry>
                  </c15:dlblFieldTable>
                  <c15:showDataLabelsRange val="0"/>
                </c:ext>
                <c:ext xmlns:c16="http://schemas.microsoft.com/office/drawing/2014/chart" uri="{C3380CC4-5D6E-409C-BE32-E72D297353CC}">
                  <c16:uniqueId val="{00000000-B39D-42BB-ADA6-3AFCE8F67FB7}"/>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{A65CBC8E-9987-462C-9D9A-606607FC83A8}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B39D-42BB-ADA6-3AFCE8F67FB7}"/>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{BF9A7AB6-BAE1-422A-AD1C-2C2EF1449807}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B39D-42BB-ADA6-3AFCE8F67FB7}"/>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{61E74EEF-324B-42BB-9B44-F21CAFB031D5}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B39D-42BB-ADA6-3AFCE8F67FB7}"/>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{776750C9-D651-42FC-90A2-808C4D50F894}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B39D-42BB-ADA6-3AFCE8F67FB7}"/>
                </c:ext>
              </c:extLst>
            </c:dLbl>
            <c:dLbl>
              <c:idx val="8"/>
              <c:tx>
                <c:strRef>
                  <c:f>公会計指標分析・財政指標組合せ分析表!$BX$50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{C343A05C-6559-422A-8A06-D0F2C79E9FE6}</c15:txfldGUID>
                      <c15:f>公会計指標分析・財政指標組合せ分析表!$BX$50</c15:f>
                      <c15:dlblFieldTableCache>
                        <c:ptCount val="1"/>
                        <c:pt idx="0">
                          <c:v>R01</c:v>
                        </c:pt>
                      </c15:dlblFieldTableCache>
                    </c15:dlblFTEntry>
                  </c15:dlblFieldTable>
                  <c15:showDataLabelsRange val="0"/>
                </c:ext>
                <c:ext xmlns:c16="http://schemas.microsoft.com/office/drawing/2014/chart" uri="{C3380CC4-5D6E-409C-BE32-E72D297353CC}">
                  <c16:uniqueId val="{00000005-B39D-42BB-ADA6-3AFCE8F67FB7}"/>
                </c:ext>
              </c:extLst>
            </c:dLbl>
            <c:dLbl>
              <c:idx val="16"/>
              <c:tx>
                <c:strRef>
                  <c:f>公会計指標分析・財政指標組合せ分析表!$CF$50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{C8650EB4-3A6F-492F-A3C9-B93FE224CF29}</c15:txfldGUID>
                      <c15:f>公会計指標分析・財政指標組合せ分析表!$CF$50</c15:f>
                      <c15:dlblFieldTableCache>
                        <c:ptCount val="1"/>
                        <c:pt idx="0">
                          <c:v>R02</c:v>
                        </c:pt>
                      </c15:dlblFieldTableCache>
                    </c15:dlblFTEntry>
                  </c15:dlblFieldTable>
                  <c15:showDataLabelsRange val="0"/>
                </c:ext>
                <c:ext xmlns:c16="http://schemas.microsoft.com/office/drawing/2014/chart" uri="{C3380CC4-5D6E-409C-BE32-E72D297353CC}">
                  <c16:uniqueId val="{00000006-B39D-42BB-ADA6-3AFCE8F67FB7}"/>
                </c:ext>
              </c:extLst>
            </c:dLbl>
            <c:dLbl>
              <c:idx val="24"/>
              <c:tx>
                <c:strRef>
                  <c:f>公会計指標分析・財政指標組合せ分析表!$CN$50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{B1DCF158-2E9E-48D2-BEAB-94F3B323FA48}</c15:txfldGUID>
                      <c15:f>公会計指標分析・財政指標組合せ分析表!$CN$50</c15:f>
                      <c15:dlblFieldTableCache>
                        <c:ptCount val="1"/>
                        <c:pt idx="0">
                          <c:v>R03</c:v>
                        </c:pt>
                      </c15:dlblFieldTableCache>
                    </c15:dlblFTEntry>
                  </c15:dlblFieldTable>
                  <c15:showDataLabelsRange val="0"/>
                </c:ext>
                <c:ext xmlns:c16="http://schemas.microsoft.com/office/drawing/2014/chart" uri="{C3380CC4-5D6E-409C-BE32-E72D297353CC}">
                  <c16:uniqueId val="{00000007-B39D-42BB-ADA6-3AFCE8F67FB7}"/>
                </c:ext>
              </c:extLst>
            </c:dLbl>
            <c:dLbl>
              <c:idx val="32"/>
              <c:tx>
                <c:strRef>
                  <c:f>公会計指標分析・財政指標組合せ分析表!$CV$50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{81E280FE-56E0-4A2B-9F1A-815DF04EAD6E}</c15:txfldGUID>
                      <c15:f>公会計指標分析・財政指標組合せ分析表!$CV$50</c15:f>
                      <c15:dlblFieldTableCache>
                        <c:ptCount val="1"/>
                        <c:pt idx="0">
                          <c:v>R04</c:v>
                        </c:pt>
                      </c15:dlblFieldTableCache>
                    </c15:dlblFTEntry>
                  </c15:dlblFieldTable>
                  <c15:showDataLabelsRange val="0"/>
                </c:ext>
                <c:ext xmlns:c16="http://schemas.microsoft.com/office/drawing/2014/chart" uri="{C3380CC4-5D6E-409C-BE32-E72D297353CC}">
                  <c16:uniqueId val="{00000008-B39D-42BB-ADA6-3AFCE8F67FB7}"/>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55.1</c:v>
                </c:pt>
                <c:pt idx="8">
                  <c:v>56.7</c:v>
                </c:pt>
                <c:pt idx="16">
                  <c:v>57.4</c:v>
                </c:pt>
                <c:pt idx="24">
                  <c:v>58.5</c:v>
                </c:pt>
                <c:pt idx="32">
                  <c:v>60</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B39D-42BB-ADA6-3AFCE8F67FB7}"/>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H30</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{928393CD-B12E-4CDB-9C06-F9DD121D45B2}</c15:txfldGUID>
                      <c15:f>公会計指標分析・財政指標組合せ分析表!$BP$50</c15:f>
                      <c15:dlblFieldTableCache>
                        <c:ptCount val="1"/>
                        <c:pt idx="0">
                          <c:v>H30</c:v>
                        </c:pt>
                      </c15:dlblFieldTableCache>
                    </c15:dlblFTEntry>
                  </c15:dlblFieldTable>
                  <c15:showDataLabelsRange val="0"/>
                </c:ext>
                <c:ext xmlns:c16="http://schemas.microsoft.com/office/drawing/2014/chart" uri="{C3380CC4-5D6E-409C-BE32-E72D297353CC}">
                  <c16:uniqueId val="{0000000A-B39D-42BB-ADA6-3AFCE8F67FB7}"/>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{BB7D0DFE-E2D6-4A75-BC3C-A0A15C8ADA36}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B39D-42BB-ADA6-3AFCE8F67FB7}"/>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{B0AFFEC3-8AC4-49E5-9B60-87BAA707B68B}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B39D-42BB-ADA6-3AFCE8F67FB7}"/>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{6C8B803B-A0E4-4E32-9A41-6A91F0982156}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B39D-42BB-ADA6-3AFCE8F67FB7}"/>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{75D44AD3-3579-4D32-B995-12437CB2B595}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B39D-42BB-ADA6-3AFCE8F67FB7}"/>
                </c:ext>
              </c:extLst>
            </c:dLbl>
            <c:dLbl>
              <c:idx val="8"/>
              <c:tx>
                <c:strRef>
                  <c:f>公会計指標分析・財政指標組合せ分析表!$BX$50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{0AE33390-7585-421D-8F53-5AE4192BFD6C}</c15:txfldGUID>
                      <c15:f>公会計指標分析・財政指標組合せ分析表!$BX$50</c15:f>
                      <c15:dlblFieldTableCache>
                        <c:ptCount val="1"/>
                        <c:pt idx="0">
                          <c:v>R01</c:v>
                        </c:pt>
                      </c15:dlblFieldTableCache>
                    </c15:dlblFTEntry>
                  </c15:dlblFieldTable>
                  <c15:showDataLabelsRange val="0"/>
                </c:ext>
                <c:ext xmlns:c16="http://schemas.microsoft.com/office/drawing/2014/chart" uri="{C3380CC4-5D6E-409C-BE32-E72D297353CC}">
                  <c16:uniqueId val="{0000000F-B39D-42BB-ADA6-3AFCE8F67FB7}"/>
                </c:ext>
              </c:extLst>
            </c:dLbl>
            <c:dLbl>
              <c:idx val="16"/>
              <c:tx>
                <c:strRef>
                  <c:f>公会計指標分析・財政指標組合せ分析表!$CF$50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{D1573904-42E5-42C9-9CB2-5AF56EAA735F}</c15:txfldGUID>
                      <c15:f>公会計指標分析・財政指標組合せ分析表!$CF$50</c15:f>
                      <c15:dlblFieldTableCache>
                        <c:ptCount val="1"/>
                        <c:pt idx="0">
                          <c:v>R02</c:v>
                        </c:pt>
                      </c15:dlblFieldTableCache>
                    </c15:dlblFTEntry>
                  </c15:dlblFieldTable>
                  <c15:showDataLabelsRange val="0"/>
                </c:ext>
                <c:ext xmlns:c16="http://schemas.microsoft.com/office/drawing/2014/chart" uri="{C3380CC4-5D6E-409C-BE32-E72D297353CC}">
                  <c16:uniqueId val="{00000010-B39D-42BB-ADA6-3AFCE8F67FB7}"/>
                </c:ext>
              </c:extLst>
            </c:dLbl>
            <c:dLbl>
              <c:idx val="24"/>
              <c:tx>
                <c:strRef>
                  <c:f>公会計指標分析・財政指標組合せ分析表!$CN$50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{5C1C4771-2496-452B-8E5C-95BC2F3528A2}</c15:txfldGUID>
                      <c15:f>公会計指標分析・財政指標組合せ分析表!$CN$50</c15:f>
                      <c15:dlblFieldTableCache>
                        <c:ptCount val="1"/>
                        <c:pt idx="0">
                          <c:v>R03</c:v>
                        </c:pt>
                      </c15:dlblFieldTableCache>
                    </c15:dlblFTEntry>
                  </c15:dlblFieldTable>
                  <c15:showDataLabelsRange val="0"/>
                </c:ext>
                <c:ext xmlns:c16="http://schemas.microsoft.com/office/drawing/2014/chart" uri="{C3380CC4-5D6E-409C-BE32-E72D297353CC}">
                  <c16:uniqueId val="{00000011-B39D-42BB-ADA6-3AFCE8F67FB7}"/>
                </c:ext>
              </c:extLst>
            </c:dLbl>
            <c:dLbl>
              <c:idx val="32"/>
              <c:tx>
                <c:strRef>
                  <c:f>公会計指標分析・財政指標組合せ分析表!$CV$50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{B833C723-04BF-4817-BF7C-07C356F6D960}</c15:txfldGUID>
                      <c15:f>公会計指標分析・財政指標組合せ分析表!$CV$50</c15:f>
                      <c15:dlblFieldTableCache>
                        <c:ptCount val="1"/>
                        <c:pt idx="0">
                          <c:v>R04</c:v>
                        </c:pt>
                      </c15:dlblFieldTableCache>
                    </c15:dlblFTEntry>
                  </c15:dlblFieldTable>
                  <c15:showDataLabelsRange val="0"/>
                </c:ext>
                <c:ext xmlns:c16="http://schemas.microsoft.com/office/drawing/2014/chart" uri="{C3380CC4-5D6E-409C-BE32-E72D297353CC}">
                  <c16:uniqueId val="{00000012-B39D-42BB-ADA6-3AFCE8F67FB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59.7</c:v>
                </c:pt>
                <c:pt idx="8">
                  <c:v>60.7</c:v>
                </c:pt>
                <c:pt idx="16">
                  <c:v>61.1</c:v>
                </c:pt>
                <c:pt idx="24">
                  <c:v>63.1</c:v>
                </c:pt>
                <c:pt idx="32">
                  <c:v>65.400000000000006</c:v>
                </c:pt>
              </c:numCache>
            </c:numRef>
          </c:xVal>
          <c:yVal>
            <c:numRef>
              <c:f>公会計指標分析・財政指標組合せ分析表!$BP$55:$DC$55</c:f>
              <c:numCache>
                <c:formatCode>#,##0.0;"▲ "#,##0.0</c:formatCode>
                <c:ptCount val="40"/>
                <c:pt idx="0">
                  <c:v>19.8</c:v>
                </c:pt>
                <c:pt idx="8">
                  <c:v>20</c:v>
                </c:pt>
                <c:pt idx="16">
                  <c:v>10.199999999999999</c:v>
                </c:pt>
                <c:pt idx="24">
                  <c:v>0</c:v>
                </c:pt>
                <c:pt idx="32">
                  <c:v>0</c:v>
                </c:pt>
              </c:numCache>
            </c:numRef>
          </c:yVal>
          <c:smooth val="0"/>
          <c:extLst>
            <c:ext xmlns:c16="http://schemas.microsoft.com/office/drawing/2014/chart" uri="{C3380CC4-5D6E-409C-BE32-E72D297353CC}">
              <c16:uniqueId val="{00000013-B39D-42BB-ADA6-3AFCE8F67FB7}"/>
            </c:ext>
          </c:extLst>
        </c:ser>
        <c:dLbls>
          <c:showLegendKey val="0"/>
          <c:showVal val="1"/>
          <c:showCatName val="0"/>
          <c:showSerName val="0"/>
          <c:showPercent val="0"/>
          <c:showBubbleSize val="0"/>
        </c:dLbls>
        <c:axId val="46179840"/>
        <c:axId val="46181760"/>
      </c:scatterChart>
      <c:valAx>
        <c:axId val="46179840"/>
        <c:scaling>
          <c:orientation val="maxMin"/>
          <c:max val="66"/>
          <c:min val="59"/>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3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1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{DEAE3C10-970C-4CA6-809E-BF75264F0404}</c15:txfldGUID>
                      <c15:f>公会計指標分析・財政指標組合せ分析表!$BP$72</c15:f>
                      <c15:dlblFieldTableCache>
                        <c:ptCount val="1"/>
                        <c:pt idx="0">
                          <c:v>H30</c:v>
                        </c:pt>
                      </c15:dlblFieldTableCache>
                    </c15:dlblFTEntry>
                  </c15:dlblFieldTable>
                  <c15:showDataLabelsRange val="0"/>
                </c:ext>
                <c:ext xmlns:c16="http://schemas.microsoft.com/office/drawing/2014/chart" uri="{C3380CC4-5D6E-409C-BE32-E72D297353CC}">
                  <c16:uniqueId val="{00000000-1672-43C5-B51D-5D66F1BE59D0}"/>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{A2A48371-B8DB-474D-8A85-0D8431E2E246}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1672-43C5-B51D-5D66F1BE59D0}"/>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{22DD0CC6-084E-4828-8D3E-1B80A4A52FB7}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1672-43C5-B51D-5D66F1BE59D0}"/>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{F25BD699-E612-4DD0-8EF8-210217106DAB}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1672-43C5-B51D-5D66F1BE59D0}"/>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{9A5C8572-B62A-4D5D-A93C-30F1CDED5BD9}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1672-43C5-B51D-5D66F1BE59D0}"/>
                </c:ext>
              </c:extLst>
            </c:dLbl>
            <c:dLbl>
              <c:idx val="8"/>
              <c:tx>
                <c:strRef>
                  <c:f>公会計指標分析・財政指標組合せ分析表!$BX$72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{7D95E5B3-7EF0-49F5-A574-D4F3A02BABA0}</c15:txfldGUID>
                      <c15:f>公会計指標分析・財政指標組合せ分析表!$BX$72</c15:f>
                      <c15:dlblFieldTableCache>
                        <c:ptCount val="1"/>
                        <c:pt idx="0">
                          <c:v>R01</c:v>
                        </c:pt>
                      </c15:dlblFieldTableCache>
                    </c15:dlblFTEntry>
                  </c15:dlblFieldTable>
                  <c15:showDataLabelsRange val="0"/>
                </c:ext>
                <c:ext xmlns:c16="http://schemas.microsoft.com/office/drawing/2014/chart" uri="{C3380CC4-5D6E-409C-BE32-E72D297353CC}">
                  <c16:uniqueId val="{00000005-1672-43C5-B51D-5D66F1BE59D0}"/>
                </c:ext>
              </c:extLst>
            </c:dLbl>
            <c:dLbl>
              <c:idx val="16"/>
              <c:tx>
                <c:strRef>
                  <c:f>公会計指標分析・財政指標組合せ分析表!$CF$72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{13B6B1C9-FE44-4114-B108-69AF44D8479D}</c15:txfldGUID>
                      <c15:f>公会計指標分析・財政指標組合せ分析表!$CF$72</c15:f>
                      <c15:dlblFieldTableCache>
                        <c:ptCount val="1"/>
                        <c:pt idx="0">
                          <c:v>R02</c:v>
                        </c:pt>
                      </c15:dlblFieldTableCache>
                    </c15:dlblFTEntry>
                  </c15:dlblFieldTable>
                  <c15:showDataLabelsRange val="0"/>
                </c:ext>
                <c:ext xmlns:c16="http://schemas.microsoft.com/office/drawing/2014/chart" uri="{C3380CC4-5D6E-409C-BE32-E72D297353CC}">
                  <c16:uniqueId val="{00000006-1672-43C5-B51D-5D66F1BE59D0}"/>
                </c:ext>
              </c:extLst>
            </c:dLbl>
            <c:dLbl>
              <c:idx val="24"/>
              <c:tx>
                <c:strRef>
                  <c:f>公会計指標分析・財政指標組合せ分析表!$CN$72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{EE37666A-83B0-4C1B-9666-309B3DCE5830}</c15:txfldGUID>
                      <c15:f>公会計指標分析・財政指標組合せ分析表!$CN$72</c15:f>
                      <c15:dlblFieldTableCache>
                        <c:ptCount val="1"/>
                        <c:pt idx="0">
                          <c:v>R03</c:v>
                        </c:pt>
                      </c15:dlblFieldTableCache>
                    </c15:dlblFTEntry>
                  </c15:dlblFieldTable>
                  <c15:showDataLabelsRange val="0"/>
                </c:ext>
                <c:ext xmlns:c16="http://schemas.microsoft.com/office/drawing/2014/chart" uri="{C3380CC4-5D6E-409C-BE32-E72D297353CC}">
                  <c16:uniqueId val="{00000007-1672-43C5-B51D-5D66F1BE59D0}"/>
                </c:ext>
              </c:extLst>
            </c:dLbl>
            <c:dLbl>
              <c:idx val="32"/>
              <c:tx>
                <c:strRef>
                  <c:f>公会計指標分析・財政指標組合せ分析表!$CV$72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{AB218667-FA38-49F4-A36A-A2D3E25BECB2}</c15:txfldGUID>
                      <c15:f>公会計指標分析・財政指標組合せ分析表!$CV$72</c15:f>
                      <c15:dlblFieldTableCache>
                        <c:ptCount val="1"/>
                        <c:pt idx="0">
                          <c:v>R04</c:v>
                        </c:pt>
                      </c15:dlblFieldTableCache>
                    </c15:dlblFTEntry>
                  </c15:dlblFieldTable>
                  <c15:showDataLabelsRange val="0"/>
                </c:ext>
                <c:ext xmlns:c16="http://schemas.microsoft.com/office/drawing/2014/chart" uri="{C3380CC4-5D6E-409C-BE32-E72D297353CC}">
                  <c16:uniqueId val="{00000008-1672-43C5-B51D-5D66F1BE59D0}"/>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7.9</c:v>
                </c:pt>
                <c:pt idx="8">
                  <c:v>7.2</c:v>
                </c:pt>
                <c:pt idx="16">
                  <c:v>6</c:v>
                </c:pt>
                <c:pt idx="24">
                  <c:v>6.1</c:v>
                </c:pt>
                <c:pt idx="32">
                  <c:v>6</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1672-43C5-B51D-5D66F1BE59D0}"/>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H30</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{2B64082A-F7CD-43D3-9AAB-ABE7E0B0559E}</c15:txfldGUID>
                      <c15:f>公会計指標分析・財政指標組合せ分析表!$BP$72</c15:f>
                      <c15:dlblFieldTableCache>
                        <c:ptCount val="1"/>
                        <c:pt idx="0">
                          <c:v>H30</c:v>
                        </c:pt>
                      </c15:dlblFieldTableCache>
                    </c15:dlblFTEntry>
                  </c15:dlblFieldTable>
                  <c15:showDataLabelsRange val="0"/>
                </c:ext>
                <c:ext xmlns:c16="http://schemas.microsoft.com/office/drawing/2014/chart" uri="{C3380CC4-5D6E-409C-BE32-E72D297353CC}">
                  <c16:uniqueId val="{0000000A-1672-43C5-B51D-5D66F1BE59D0}"/>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{CF7C4156-C03D-4262-9995-D03AEDD622BC}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1672-43C5-B51D-5D66F1BE59D0}"/>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{DEEF356D-87A6-456B-9E0D-13976B1DE573}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1672-43C5-B51D-5D66F1BE59D0}"/>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{257B791D-3510-47EC-8444-EC3E4B630E7B}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1672-43C5-B51D-5D66F1BE59D0}"/>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{7AD8F65C-53CC-41C0-83D5-0A03D6750020}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1672-43C5-B51D-5D66F1BE59D0}"/>
                </c:ext>
              </c:extLst>
            </c:dLbl>
            <c:dLbl>
              <c:idx val="8"/>
              <c:tx>
                <c:strRef>
                  <c:f>公会計指標分析・財政指標組合せ分析表!$BX$72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{7ED51359-30A0-4EE9-8B71-70B31C081181}</c15:txfldGUID>
                      <c15:f>公会計指標分析・財政指標組合せ分析表!$BX$72</c15:f>
                      <c15:dlblFieldTableCache>
                        <c:ptCount val="1"/>
                        <c:pt idx="0">
                          <c:v>R01</c:v>
                        </c:pt>
                      </c15:dlblFieldTableCache>
                    </c15:dlblFTEntry>
                  </c15:dlblFieldTable>
                  <c15:showDataLabelsRange val="0"/>
                </c:ext>
                <c:ext xmlns:c16="http://schemas.microsoft.com/office/drawing/2014/chart" uri="{C3380CC4-5D6E-409C-BE32-E72D297353CC}">
                  <c16:uniqueId val="{0000000F-1672-43C5-B51D-5D66F1BE59D0}"/>
                </c:ext>
              </c:extLst>
            </c:dLbl>
            <c:dLbl>
              <c:idx val="16"/>
              <c:tx>
                <c:strRef>
                  <c:f>公会計指標分析・財政指標組合せ分析表!$CF$72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{94814777-A955-4E90-BBBC-C7FE8EE18476}</c15:txfldGUID>
                      <c15:f>公会計指標分析・財政指標組合せ分析表!$CF$72</c15:f>
                      <c15:dlblFieldTableCache>
                        <c:ptCount val="1"/>
                        <c:pt idx="0">
                          <c:v>R02</c:v>
                        </c:pt>
                      </c15:dlblFieldTableCache>
                    </c15:dlblFTEntry>
                  </c15:dlblFieldTable>
                  <c15:showDataLabelsRange val="0"/>
                </c:ext>
                <c:ext xmlns:c16="http://schemas.microsoft.com/office/drawing/2014/chart" uri="{C3380CC4-5D6E-409C-BE32-E72D297353CC}">
                  <c16:uniqueId val="{00000010-1672-43C5-B51D-5D66F1BE59D0}"/>
                </c:ext>
              </c:extLst>
            </c:dLbl>
            <c:dLbl>
              <c:idx val="24"/>
              <c:tx>
                <c:strRef>
                  <c:f>公会計指標分析・財政指標組合せ分析表!$CN$72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{CB95C775-8CBF-4FCF-9C93-3D4471B97784}</c15:txfldGUID>
                      <c15:f>公会計指標分析・財政指標組合せ分析表!$CN$72</c15:f>
                      <c15:dlblFieldTableCache>
                        <c:ptCount val="1"/>
                        <c:pt idx="0">
                          <c:v>R03</c:v>
                        </c:pt>
                      </c15:dlblFieldTableCache>
                    </c15:dlblFTEntry>
                  </c15:dlblFieldTable>
                  <c15:showDataLabelsRange val="0"/>
                </c:ext>
                <c:ext xmlns:c16="http://schemas.microsoft.com/office/drawing/2014/chart" uri="{C3380CC4-5D6E-409C-BE32-E72D297353CC}">
                  <c16:uniqueId val="{00000011-1672-43C5-B51D-5D66F1BE59D0}"/>
                </c:ext>
              </c:extLst>
            </c:dLbl>
            <c:dLbl>
              <c:idx val="32"/>
              <c:tx>
                <c:strRef>
                  <c:f>公会計指標分析・財政指標組合せ分析表!$CV$72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{C1873DD9-4CB6-46BB-8C24-950FC5228A70}</c15:txfldGUID>
                      <c15:f>公会計指標分析・財政指標組合せ分析表!$CV$72</c15:f>
                      <c15:dlblFieldTableCache>
                        <c:ptCount val="1"/>
                        <c:pt idx="0">
                          <c:v>R04</c:v>
                        </c:pt>
                      </c15:dlblFieldTableCache>
                    </c15:dlblFTEntry>
                  </c15:dlblFieldTable>
                  <c15:showDataLabelsRange val="0"/>
                </c:ext>
                <c:ext xmlns:c16="http://schemas.microsoft.com/office/drawing/2014/chart" uri="{C3380CC4-5D6E-409C-BE32-E72D297353CC}">
                  <c16:uniqueId val="{00000012-1672-43C5-B51D-5D66F1BE59D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8.8000000000000007</c:v>
                </c:pt>
                <c:pt idx="8">
                  <c:v>8.9</c:v>
                </c:pt>
                <c:pt idx="16">
                  <c:v>8.6999999999999993</c:v>
                </c:pt>
                <c:pt idx="24">
                  <c:v>8</c:v>
                </c:pt>
                <c:pt idx="32">
                  <c:v>8.1</c:v>
                </c:pt>
              </c:numCache>
            </c:numRef>
          </c:xVal>
          <c:yVal>
            <c:numRef>
              <c:f>公会計指標分析・財政指標組合せ分析表!$BP$77:$DC$77</c:f>
              <c:numCache>
                <c:formatCode>#,##0.0;"▲ "#,##0.0</c:formatCode>
                <c:ptCount val="40"/>
                <c:pt idx="0">
                  <c:v>19.8</c:v>
                </c:pt>
                <c:pt idx="8">
                  <c:v>20</c:v>
                </c:pt>
                <c:pt idx="16">
                  <c:v>10.199999999999999</c:v>
                </c:pt>
                <c:pt idx="24">
                  <c:v>0</c:v>
                </c:pt>
                <c:pt idx="32">
                  <c:v>0</c:v>
                </c:pt>
              </c:numCache>
            </c:numRef>
          </c:yVal>
          <c:smooth val="0"/>
          <c:extLst>
            <c:ext xmlns:c16="http://schemas.microsoft.com/office/drawing/2014/chart" uri="{C3380CC4-5D6E-409C-BE32-E72D297353CC}">
              <c16:uniqueId val="{00000013-1672-43C5-B51D-5D66F1BE59D0}"/>
            </c:ext>
          </c:extLst>
        </c:ser>
        <c:dLbls>
          <c:showLegendKey val="0"/>
          <c:showVal val="1"/>
          <c:showCatName val="0"/>
          <c:showSerName val="0"/>
          <c:showPercent val="0"/>
          <c:showBubbleSize val="0"/>
        </c:dLbls>
        <c:axId val="84219776"/>
        <c:axId val="84234240"/>
      </c:scatterChart>
      <c:valAx>
        <c:axId val="84219776"/>
        <c:scaling>
          <c:orientation val="maxMin"/>
          <c:max val="9"/>
          <c:min val="7.8"/>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3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1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C959E2AA-FBE6-4205-911B-BCA5538FDBB6}"/>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30F38C70-F519-402C-8D39-D370959C7B29}"/>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7BB3AD7F-7C94-40E6-A253-F6FA71EB0809}"/>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66787301-D13D-4302-B439-19F67547DB08}"/>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19B9575D-FEDF-4E62-9D4B-6ABA37FDDBFA}"/>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43807066-AD6B-40FA-9363-92F974AC9AFB}"/>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49FF6C75-67D0-4478-89B3-CBFFC1538EDC}"/>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4A1CB921-D018-42A6-A6C5-7A86DBFF3573}"/>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957A17DB-3733-42EE-A612-A36122AE40E6}"/>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D47C9BF7-7F84-4E76-85A2-87B8F606CD39}"/>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15,761
15,663
642.28
19,666,654
18,891,716
551,703
8,878,316
18,391,575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317FDC0F-08B8-4D8D-8E45-18670CA8693A}"/>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2744CCBA-7225-4BBF-A308-BC31D0B45B9B}"/>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225ABE04-91CA-424F-8E91-89F80EBA41A9}"/>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F1EF04D4-C1FA-4FE2-ADE3-B49C15818F92}"/>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A66BEA26-85E2-4A43-B76E-8691CEF9B3DE}"/>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4BBDDA14-1373-4737-9BD9-7F2ABDC760E5}"/>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C2726EF5-235F-43C5-BABE-C170865B5A1C}"/>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49C4DF21-9BE1-4D6E-A2C0-E312E6580579}"/>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25C7188B-B433-4C6C-89CD-C3038F99D6A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77BDD9C2-BDFE-407D-A622-148CDC5FF37D}"/>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9EEB124-57D1-4590-BAD3-42F4A03FA376}"/>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F9E383EC-4824-4472-8C2E-C229523885FF}"/>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8C9C20F1-22B6-4204-8FE5-AD930E413946}"/>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E5606669-26CC-4B76-B474-1CFC034FAEA9}"/>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1CC06F-4976-43BC-921A-0B80A341709C}"/>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3EF9FA04-3BCF-415C-8149-A848D9B0475C}"/>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41A86670-EC9C-436D-B64E-CFF380DF0A37}"/>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F1CF91B0-85F6-4B5D-928A-A679D429D351}"/>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5AC7A706-D794-4598-AC16-BE85CD20C261}"/>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20AE1B81-2430-480F-9A80-AE7B7ABD6F53}"/>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71FFE3B7-E87D-44E7-AF63-752B19F1C666}"/>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18B57497-9A86-465D-B9C7-0DA0AD4EFEA4}"/>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417B61BB-7887-4B06-BEF8-B04F1ADE868C}"/>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8759834" cy="425758"/>
    <xdr:sp macro="" textlink="">
      <xdr:nvSpPr>
        <xdr:cNvPr id="35" name="テキスト ボックス 34">
          <a:extLst>
            <a:ext uri="{FF2B5EF4-FFF2-40B4-BE49-F238E27FC236}">
              <a16:creationId xmlns:a16="http://schemas.microsoft.com/office/drawing/2014/main" id="{DFA9FFC5-10EF-420E-B1AB-7194CFF8FE9C}"/>
            </a:ext>
          </a:extLst>
        </xdr:cNvPr>
        <xdr:cNvSpPr txBox="1"/>
      </xdr:nvSpPr>
      <xdr:spPr>
        <a:xfrm>
          <a:off x="762000" y="4533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4DC9E94D-5401-4FB3-9F3A-54520432B763}"/>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E267A895-153A-4F75-BA21-56929F31526B}"/>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92054A71-398F-40E6-99D4-F112C0CB5BD4}"/>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E3CE6B74-E9AC-40BD-87E3-3F1CE411C8B6}"/>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8F2BFFC6-26B7-4780-A29A-0B6711E969E1}"/>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78FD0BD7-F595-4709-8AA4-9CBBA853EC0C}"/>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C528EF4C-C943-434F-B97C-8F9E7AB7229A}"/>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913E2171-FD63-433F-9CD0-322EC322E0FE}"/>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F39373BC-9D60-4B2A-BB34-6A358E73D8A8}"/>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D6E67603-379D-4644-A431-0AEF0D1F9AAF}"/>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2A0C7F7-3FEB-4DEF-A8D1-5CB9E38D632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D7F4B8B3-46B6-42F3-AFA5-228BE7782534}"/>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64C1183A-2D73-4249-85CF-B3F80BAEAED2}"/>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50">
              <a:latin typeface="ＭＳ Ｐゴシック" panose="020B0600070205080204" pitchFamily="50" charset="-128"/>
              <a:ea typeface="ＭＳ Ｐゴシック" panose="020B0600070205080204" pitchFamily="50" charset="-128"/>
            </a:rPr>
            <a:t>　脆弱な財政基盤で地方交付税に大きく依存</a:t>
          </a:r>
          <a:r>
            <a:rPr kumimoji="1" lang="en-US" altLang="ja-JP" sz="1050">
              <a:latin typeface="ＭＳ Ｐゴシック" panose="020B0600070205080204" pitchFamily="50" charset="-128"/>
              <a:ea typeface="ＭＳ Ｐゴシック" panose="020B0600070205080204" pitchFamily="50" charset="-128"/>
            </a:rPr>
            <a:t>※1</a:t>
          </a:r>
          <a:r>
            <a:rPr kumimoji="1" lang="ja-JP" altLang="en-US" sz="1050">
              <a:latin typeface="ＭＳ Ｐゴシック" panose="020B0600070205080204" pitchFamily="50" charset="-128"/>
              <a:ea typeface="ＭＳ Ｐゴシック" panose="020B0600070205080204" pitchFamily="50" charset="-128"/>
            </a:rPr>
            <a:t>している本町では、類似団体の平均を大きく下回っており、今後も人口減少や高齢化などにより、税収の伸びは期待できず、同水準で推移する見込みです。</a:t>
          </a:r>
        </a:p>
        <a:p>
          <a:r>
            <a:rPr kumimoji="1" lang="ja-JP" altLang="en-US" sz="1050">
              <a:latin typeface="ＭＳ Ｐゴシック" panose="020B0600070205080204" pitchFamily="50" charset="-128"/>
              <a:ea typeface="ＭＳ Ｐゴシック" panose="020B0600070205080204" pitchFamily="50" charset="-128"/>
            </a:rPr>
            <a:t>　引き続き、歳出の削減と税収等の徴収強化の取り組みを通じて、財政基盤の健全化に努めていく必要があります。</a:t>
          </a:r>
        </a:p>
        <a:p>
          <a:endParaRPr kumimoji="1" lang="ja-JP" altLang="en-US" sz="1300">
            <a:latin typeface="ＭＳ Ｐゴシック" panose="020B0600070205080204" pitchFamily="50" charset="-128"/>
            <a:ea typeface="ＭＳ Ｐゴシック" panose="020B0600070205080204" pitchFamily="50" charset="-128"/>
          </a:endParaRPr>
        </a:p>
        <a:p>
          <a:r>
            <a:rPr kumimoji="1" lang="en-US" altLang="ja-JP" sz="1000">
              <a:latin typeface="ＭＳ Ｐゴシック" panose="020B0600070205080204" pitchFamily="50" charset="-128"/>
              <a:ea typeface="ＭＳ Ｐゴシック" panose="020B0600070205080204" pitchFamily="50" charset="-128"/>
            </a:rPr>
            <a:t>&lt;</a:t>
          </a:r>
          <a:r>
            <a:rPr kumimoji="1" lang="ja-JP" altLang="en-US" sz="1000">
              <a:latin typeface="ＭＳ Ｐゴシック" panose="020B0600070205080204" pitchFamily="50" charset="-128"/>
              <a:ea typeface="ＭＳ Ｐゴシック" panose="020B0600070205080204" pitchFamily="50" charset="-128"/>
            </a:rPr>
            <a:t>参考</a:t>
          </a:r>
          <a:r>
            <a:rPr kumimoji="1" lang="en-US" altLang="ja-JP" sz="1000">
              <a:latin typeface="ＭＳ Ｐゴシック" panose="020B0600070205080204" pitchFamily="50" charset="-128"/>
              <a:ea typeface="ＭＳ Ｐゴシック" panose="020B0600070205080204" pitchFamily="50" charset="-128"/>
            </a:rPr>
            <a:t>&gt;</a:t>
          </a:r>
        </a:p>
        <a:p>
          <a:r>
            <a:rPr kumimoji="1" lang="ja-JP" altLang="en-US" sz="1000">
              <a:latin typeface="ＭＳ Ｐゴシック" panose="020B0600070205080204" pitchFamily="50" charset="-128"/>
              <a:ea typeface="ＭＳ Ｐゴシック" panose="020B0600070205080204" pitchFamily="50" charset="-128"/>
            </a:rPr>
            <a:t>　</a:t>
          </a:r>
          <a:r>
            <a:rPr kumimoji="1" lang="en-US" altLang="ja-JP" sz="1000">
              <a:latin typeface="ＭＳ Ｐゴシック" panose="020B0600070205080204" pitchFamily="50" charset="-128"/>
              <a:ea typeface="ＭＳ Ｐゴシック" panose="020B0600070205080204" pitchFamily="50" charset="-128"/>
            </a:rPr>
            <a:t>※1</a:t>
          </a:r>
          <a:r>
            <a:rPr kumimoji="1" lang="ja-JP" altLang="en-US" sz="1000">
              <a:latin typeface="ＭＳ Ｐゴシック" panose="020B0600070205080204" pitchFamily="50" charset="-128"/>
              <a:ea typeface="ＭＳ Ｐゴシック" panose="020B0600070205080204" pitchFamily="50" charset="-128"/>
            </a:rPr>
            <a:t>　歳入総額（令和４年度普通会計決算）に対する地方交付税の割合＝</a:t>
          </a:r>
          <a:r>
            <a:rPr kumimoji="1" lang="en-US" altLang="ja-JP" sz="1000">
              <a:latin typeface="ＭＳ Ｐゴシック" panose="020B0600070205080204" pitchFamily="50" charset="-128"/>
              <a:ea typeface="ＭＳ Ｐゴシック" panose="020B0600070205080204" pitchFamily="50" charset="-128"/>
            </a:rPr>
            <a:t>36</a:t>
          </a:r>
          <a:r>
            <a:rPr kumimoji="1" lang="ja-JP" altLang="en-US" sz="1000">
              <a:latin typeface="ＭＳ Ｐゴシック" panose="020B0600070205080204" pitchFamily="50" charset="-128"/>
              <a:ea typeface="ＭＳ Ｐゴシック" panose="020B0600070205080204" pitchFamily="50" charset="-128"/>
            </a:rPr>
            <a:t>．</a:t>
          </a:r>
          <a:r>
            <a:rPr kumimoji="1" lang="en-US" altLang="ja-JP" sz="1000">
              <a:latin typeface="ＭＳ Ｐゴシック" panose="020B0600070205080204" pitchFamily="50" charset="-128"/>
              <a:ea typeface="ＭＳ Ｐゴシック" panose="020B0600070205080204" pitchFamily="50" charset="-128"/>
            </a:rPr>
            <a:t>2</a:t>
          </a:r>
          <a:r>
            <a:rPr kumimoji="1" lang="ja-JP" altLang="en-US" sz="1000">
              <a:latin typeface="ＭＳ Ｐゴシック" panose="020B0600070205080204" pitchFamily="50" charset="-128"/>
              <a:ea typeface="ＭＳ Ｐゴシック" panose="020B0600070205080204" pitchFamily="50" charset="-128"/>
            </a:rPr>
            <a:t>％</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D35A277E-AF90-42B3-AF43-68584544977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B7881B9A-1576-440A-80A8-38E4B0547D0A}"/>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44</xdr:row>
      <xdr:rowOff>165100</xdr:rowOff>
    </xdr:from>
    <xdr:to>
      <xdr:col>27</xdr:col>
      <xdr:colOff>184150</xdr:colOff>
      <xdr:row>44</xdr:row>
      <xdr:rowOff>165100</xdr:rowOff>
    </xdr:to>
    <xdr:cxnSp macro="">
      <xdr:nvCxnSpPr>
        <xdr:cNvPr id="51" name="直線コネクタ 50">
          <a:extLst>
            <a:ext uri="{FF2B5EF4-FFF2-40B4-BE49-F238E27FC236}">
              <a16:creationId xmlns:a16="http://schemas.microsoft.com/office/drawing/2014/main" id="{878BC22E-939A-40DC-95FB-E27BC1CE3CE5}"/>
            </a:ext>
          </a:extLst>
        </xdr:cNvPr>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2" name="テキスト ボックス 51">
          <a:extLst>
            <a:ext uri="{FF2B5EF4-FFF2-40B4-BE49-F238E27FC236}">
              <a16:creationId xmlns:a16="http://schemas.microsoft.com/office/drawing/2014/main" id="{628F6773-DEE2-46C8-B5D1-91E2878BD700}"/>
            </a:ext>
          </a:extLst>
        </xdr:cNvPr>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3" name="直線コネクタ 52">
          <a:extLst>
            <a:ext uri="{FF2B5EF4-FFF2-40B4-BE49-F238E27FC236}">
              <a16:creationId xmlns:a16="http://schemas.microsoft.com/office/drawing/2014/main" id="{705441FD-856D-4700-948E-FF430FD50F22}"/>
            </a:ext>
          </a:extLst>
        </xdr:cNvPr>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4" name="テキスト ボックス 53">
          <a:extLst>
            <a:ext uri="{FF2B5EF4-FFF2-40B4-BE49-F238E27FC236}">
              <a16:creationId xmlns:a16="http://schemas.microsoft.com/office/drawing/2014/main" id="{3C500EDC-C9BA-4CC4-9065-5DF2662CBD5F}"/>
            </a:ext>
          </a:extLst>
        </xdr:cNvPr>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5" name="直線コネクタ 54">
          <a:extLst>
            <a:ext uri="{FF2B5EF4-FFF2-40B4-BE49-F238E27FC236}">
              <a16:creationId xmlns:a16="http://schemas.microsoft.com/office/drawing/2014/main" id="{453E9B60-D80E-48AF-807D-57DD7B56D19C}"/>
            </a:ext>
          </a:extLst>
        </xdr:cNvPr>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6" name="テキスト ボックス 55">
          <a:extLst>
            <a:ext uri="{FF2B5EF4-FFF2-40B4-BE49-F238E27FC236}">
              <a16:creationId xmlns:a16="http://schemas.microsoft.com/office/drawing/2014/main" id="{B8D21203-5F03-413B-86C3-E37CD1986F8E}"/>
            </a:ext>
          </a:extLst>
        </xdr:cNvPr>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7" name="直線コネクタ 56">
          <a:extLst>
            <a:ext uri="{FF2B5EF4-FFF2-40B4-BE49-F238E27FC236}">
              <a16:creationId xmlns:a16="http://schemas.microsoft.com/office/drawing/2014/main" id="{7B208089-8DBA-4453-99D5-85BDA7BCD859}"/>
            </a:ext>
          </a:extLst>
        </xdr:cNvPr>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8" name="テキスト ボックス 57">
          <a:extLst>
            <a:ext uri="{FF2B5EF4-FFF2-40B4-BE49-F238E27FC236}">
              <a16:creationId xmlns:a16="http://schemas.microsoft.com/office/drawing/2014/main" id="{B9DB27E5-1398-4791-B78D-F5DCF71C8803}"/>
            </a:ext>
          </a:extLst>
        </xdr:cNvPr>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9" name="直線コネクタ 58">
          <a:extLst>
            <a:ext uri="{FF2B5EF4-FFF2-40B4-BE49-F238E27FC236}">
              <a16:creationId xmlns:a16="http://schemas.microsoft.com/office/drawing/2014/main" id="{9CB3EA1A-EC3D-4F39-B8E1-D88C9F0EE55B}"/>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0" name="テキスト ボックス 59">
          <a:extLst>
            <a:ext uri="{FF2B5EF4-FFF2-40B4-BE49-F238E27FC236}">
              <a16:creationId xmlns:a16="http://schemas.microsoft.com/office/drawing/2014/main" id="{6B920657-E4DD-4D21-8D11-15C420699A87}"/>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1" name="財政力グラフ枠">
          <a:extLst>
            <a:ext uri="{FF2B5EF4-FFF2-40B4-BE49-F238E27FC236}">
              <a16:creationId xmlns:a16="http://schemas.microsoft.com/office/drawing/2014/main" id="{CB1B1573-991A-41DB-9DE2-6D059D53BEF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137160</xdr:rowOff>
    </xdr:from>
    <xdr:to>
      <xdr:col>23</xdr:col>
      <xdr:colOff>133350</xdr:colOff>
      <xdr:row>44</xdr:row>
      <xdr:rowOff>68580</xdr:rowOff>
    </xdr:to>
    <xdr:cxnSp macro="">
      <xdr:nvCxnSpPr>
        <xdr:cNvPr id="62" name="直線コネクタ 61">
          <a:extLst>
            <a:ext uri="{FF2B5EF4-FFF2-40B4-BE49-F238E27FC236}">
              <a16:creationId xmlns:a16="http://schemas.microsoft.com/office/drawing/2014/main" id="{00B45A32-4C8D-4DE3-96D8-83C4D11B154C}"/>
            </a:ext>
          </a:extLst>
        </xdr:cNvPr>
        <xdr:cNvCxnSpPr/>
      </xdr:nvCxnSpPr>
      <xdr:spPr>
        <a:xfrm flipV="1">
          <a:off x="4953000" y="6309360"/>
          <a:ext cx="0" cy="130302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40657</xdr:rowOff>
    </xdr:from>
    <xdr:ext cx="762000" cy="259045"/>
    <xdr:sp macro="" textlink="">
      <xdr:nvSpPr>
        <xdr:cNvPr id="63" name="財政力最小値テキスト">
          <a:extLst>
            <a:ext uri="{FF2B5EF4-FFF2-40B4-BE49-F238E27FC236}">
              <a16:creationId xmlns:a16="http://schemas.microsoft.com/office/drawing/2014/main" id="{AC46E077-25B5-4C1A-9A0C-3F5820815561}"/>
            </a:ext>
          </a:extLst>
        </xdr:cNvPr>
        <xdr:cNvSpPr txBox="1"/>
      </xdr:nvSpPr>
      <xdr:spPr>
        <a:xfrm>
          <a:off x="5041900" y="7584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68580</xdr:rowOff>
    </xdr:from>
    <xdr:to>
      <xdr:col>24</xdr:col>
      <xdr:colOff>12700</xdr:colOff>
      <xdr:row>44</xdr:row>
      <xdr:rowOff>68580</xdr:rowOff>
    </xdr:to>
    <xdr:cxnSp macro="">
      <xdr:nvCxnSpPr>
        <xdr:cNvPr id="64" name="直線コネクタ 63">
          <a:extLst>
            <a:ext uri="{FF2B5EF4-FFF2-40B4-BE49-F238E27FC236}">
              <a16:creationId xmlns:a16="http://schemas.microsoft.com/office/drawing/2014/main" id="{A59043D6-C82A-4549-8E2D-390BAFF814EC}"/>
            </a:ext>
          </a:extLst>
        </xdr:cNvPr>
        <xdr:cNvCxnSpPr/>
      </xdr:nvCxnSpPr>
      <xdr:spPr>
        <a:xfrm>
          <a:off x="4864100" y="7612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52087</xdr:rowOff>
    </xdr:from>
    <xdr:ext cx="762000" cy="259045"/>
    <xdr:sp macro="" textlink="">
      <xdr:nvSpPr>
        <xdr:cNvPr id="65" name="財政力最大値テキスト">
          <a:extLst>
            <a:ext uri="{FF2B5EF4-FFF2-40B4-BE49-F238E27FC236}">
              <a16:creationId xmlns:a16="http://schemas.microsoft.com/office/drawing/2014/main" id="{B295FB92-9595-4046-8F52-3442DCC858AF}"/>
            </a:ext>
          </a:extLst>
        </xdr:cNvPr>
        <xdr:cNvSpPr txBox="1"/>
      </xdr:nvSpPr>
      <xdr:spPr>
        <a:xfrm>
          <a:off x="5041900" y="6052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137160</xdr:rowOff>
    </xdr:from>
    <xdr:to>
      <xdr:col>24</xdr:col>
      <xdr:colOff>12700</xdr:colOff>
      <xdr:row>36</xdr:row>
      <xdr:rowOff>137160</xdr:rowOff>
    </xdr:to>
    <xdr:cxnSp macro="">
      <xdr:nvCxnSpPr>
        <xdr:cNvPr id="66" name="直線コネクタ 65">
          <a:extLst>
            <a:ext uri="{FF2B5EF4-FFF2-40B4-BE49-F238E27FC236}">
              <a16:creationId xmlns:a16="http://schemas.microsoft.com/office/drawing/2014/main" id="{C5588324-48B8-4D28-82B4-7C2279E88FC9}"/>
            </a:ext>
          </a:extLst>
        </xdr:cNvPr>
        <xdr:cNvCxnSpPr/>
      </xdr:nvCxnSpPr>
      <xdr:spPr>
        <a:xfrm>
          <a:off x="4864100" y="63093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68580</xdr:rowOff>
    </xdr:from>
    <xdr:to>
      <xdr:col>23</xdr:col>
      <xdr:colOff>133350</xdr:colOff>
      <xdr:row>44</xdr:row>
      <xdr:rowOff>68580</xdr:rowOff>
    </xdr:to>
    <xdr:cxnSp macro="">
      <xdr:nvCxnSpPr>
        <xdr:cNvPr id="67" name="直線コネクタ 66">
          <a:extLst>
            <a:ext uri="{FF2B5EF4-FFF2-40B4-BE49-F238E27FC236}">
              <a16:creationId xmlns:a16="http://schemas.microsoft.com/office/drawing/2014/main" id="{9FFFDB32-5A66-4EC4-80E7-3B46CA64DBFA}"/>
            </a:ext>
          </a:extLst>
        </xdr:cNvPr>
        <xdr:cNvCxnSpPr/>
      </xdr:nvCxnSpPr>
      <xdr:spPr>
        <a:xfrm>
          <a:off x="4114800" y="761238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40</xdr:row>
      <xdr:rowOff>66057</xdr:rowOff>
    </xdr:from>
    <xdr:ext cx="762000" cy="259045"/>
    <xdr:sp macro="" textlink="">
      <xdr:nvSpPr>
        <xdr:cNvPr id="68" name="財政力平均値テキスト">
          <a:extLst>
            <a:ext uri="{FF2B5EF4-FFF2-40B4-BE49-F238E27FC236}">
              <a16:creationId xmlns:a16="http://schemas.microsoft.com/office/drawing/2014/main" id="{BCA0E34B-0CB1-45F2-BA6C-B127C427AC83}"/>
            </a:ext>
          </a:extLst>
        </xdr:cNvPr>
        <xdr:cNvSpPr txBox="1"/>
      </xdr:nvSpPr>
      <xdr:spPr>
        <a:xfrm>
          <a:off x="5041900" y="6924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41</xdr:row>
      <xdr:rowOff>49530</xdr:rowOff>
    </xdr:from>
    <xdr:to>
      <xdr:col>23</xdr:col>
      <xdr:colOff>184150</xdr:colOff>
      <xdr:row>41</xdr:row>
      <xdr:rowOff>151130</xdr:rowOff>
    </xdr:to>
    <xdr:sp macro="" textlink="">
      <xdr:nvSpPr>
        <xdr:cNvPr id="69" name="フローチャート: 判断 68">
          <a:extLst>
            <a:ext uri="{FF2B5EF4-FFF2-40B4-BE49-F238E27FC236}">
              <a16:creationId xmlns:a16="http://schemas.microsoft.com/office/drawing/2014/main" id="{9A9A57FE-13ED-4257-84E0-E805A7CECF30}"/>
            </a:ext>
          </a:extLst>
        </xdr:cNvPr>
        <xdr:cNvSpPr/>
      </xdr:nvSpPr>
      <xdr:spPr>
        <a:xfrm>
          <a:off x="49022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20320</xdr:rowOff>
    </xdr:from>
    <xdr:to>
      <xdr:col>19</xdr:col>
      <xdr:colOff>133350</xdr:colOff>
      <xdr:row>44</xdr:row>
      <xdr:rowOff>68580</xdr:rowOff>
    </xdr:to>
    <xdr:cxnSp macro="">
      <xdr:nvCxnSpPr>
        <xdr:cNvPr id="70" name="直線コネクタ 69">
          <a:extLst>
            <a:ext uri="{FF2B5EF4-FFF2-40B4-BE49-F238E27FC236}">
              <a16:creationId xmlns:a16="http://schemas.microsoft.com/office/drawing/2014/main" id="{727FDA00-C445-46A9-ABE0-AB6532B20B99}"/>
            </a:ext>
          </a:extLst>
        </xdr:cNvPr>
        <xdr:cNvCxnSpPr/>
      </xdr:nvCxnSpPr>
      <xdr:spPr>
        <a:xfrm>
          <a:off x="3225800" y="7564120"/>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41</xdr:row>
      <xdr:rowOff>49530</xdr:rowOff>
    </xdr:from>
    <xdr:to>
      <xdr:col>19</xdr:col>
      <xdr:colOff>184150</xdr:colOff>
      <xdr:row>41</xdr:row>
      <xdr:rowOff>151130</xdr:rowOff>
    </xdr:to>
    <xdr:sp macro="" textlink="">
      <xdr:nvSpPr>
        <xdr:cNvPr id="71" name="フローチャート: 判断 70">
          <a:extLst>
            <a:ext uri="{FF2B5EF4-FFF2-40B4-BE49-F238E27FC236}">
              <a16:creationId xmlns:a16="http://schemas.microsoft.com/office/drawing/2014/main" id="{9D96EB05-DDA7-44DA-93CF-841B90BE6C32}"/>
            </a:ext>
          </a:extLst>
        </xdr:cNvPr>
        <xdr:cNvSpPr/>
      </xdr:nvSpPr>
      <xdr:spPr>
        <a:xfrm>
          <a:off x="4064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39</xdr:row>
      <xdr:rowOff>161307</xdr:rowOff>
    </xdr:from>
    <xdr:ext cx="736600" cy="259045"/>
    <xdr:sp macro="" textlink="">
      <xdr:nvSpPr>
        <xdr:cNvPr id="72" name="テキスト ボックス 71">
          <a:extLst>
            <a:ext uri="{FF2B5EF4-FFF2-40B4-BE49-F238E27FC236}">
              <a16:creationId xmlns:a16="http://schemas.microsoft.com/office/drawing/2014/main" id="{8C1ED4FF-350A-4CFB-B214-F29B74DE1452}"/>
            </a:ext>
          </a:extLst>
        </xdr:cNvPr>
        <xdr:cNvSpPr txBox="1"/>
      </xdr:nvSpPr>
      <xdr:spPr>
        <a:xfrm>
          <a:off x="3733800" y="68478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20320</xdr:rowOff>
    </xdr:from>
    <xdr:to>
      <xdr:col>15</xdr:col>
      <xdr:colOff>82550</xdr:colOff>
      <xdr:row>44</xdr:row>
      <xdr:rowOff>68580</xdr:rowOff>
    </xdr:to>
    <xdr:cxnSp macro="">
      <xdr:nvCxnSpPr>
        <xdr:cNvPr id="73" name="直線コネクタ 72">
          <a:extLst>
            <a:ext uri="{FF2B5EF4-FFF2-40B4-BE49-F238E27FC236}">
              <a16:creationId xmlns:a16="http://schemas.microsoft.com/office/drawing/2014/main" id="{8021413F-3D28-4E28-BB63-D65670075ACC}"/>
            </a:ext>
          </a:extLst>
        </xdr:cNvPr>
        <xdr:cNvCxnSpPr/>
      </xdr:nvCxnSpPr>
      <xdr:spPr>
        <a:xfrm flipV="1">
          <a:off x="2336800" y="7564120"/>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40</xdr:row>
      <xdr:rowOff>124460</xdr:rowOff>
    </xdr:from>
    <xdr:to>
      <xdr:col>15</xdr:col>
      <xdr:colOff>133350</xdr:colOff>
      <xdr:row>41</xdr:row>
      <xdr:rowOff>54610</xdr:rowOff>
    </xdr:to>
    <xdr:sp macro="" textlink="">
      <xdr:nvSpPr>
        <xdr:cNvPr id="74" name="フローチャート: 判断 73">
          <a:extLst>
            <a:ext uri="{FF2B5EF4-FFF2-40B4-BE49-F238E27FC236}">
              <a16:creationId xmlns:a16="http://schemas.microsoft.com/office/drawing/2014/main" id="{6645A02A-7B68-404F-BF8D-D59E441B5ABC}"/>
            </a:ext>
          </a:extLst>
        </xdr:cNvPr>
        <xdr:cNvSpPr/>
      </xdr:nvSpPr>
      <xdr:spPr>
        <a:xfrm>
          <a:off x="3175000" y="698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39</xdr:row>
      <xdr:rowOff>64787</xdr:rowOff>
    </xdr:from>
    <xdr:ext cx="762000" cy="259045"/>
    <xdr:sp macro="" textlink="">
      <xdr:nvSpPr>
        <xdr:cNvPr id="75" name="テキスト ボックス 74">
          <a:extLst>
            <a:ext uri="{FF2B5EF4-FFF2-40B4-BE49-F238E27FC236}">
              <a16:creationId xmlns:a16="http://schemas.microsoft.com/office/drawing/2014/main" id="{AD4898A8-070F-4F3B-9613-7EF4E61DBB10}"/>
            </a:ext>
          </a:extLst>
        </xdr:cNvPr>
        <xdr:cNvSpPr txBox="1"/>
      </xdr:nvSpPr>
      <xdr:spPr>
        <a:xfrm>
          <a:off x="2844800" y="675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68580</xdr:rowOff>
    </xdr:from>
    <xdr:to>
      <xdr:col>11</xdr:col>
      <xdr:colOff>31750</xdr:colOff>
      <xdr:row>44</xdr:row>
      <xdr:rowOff>68580</xdr:rowOff>
    </xdr:to>
    <xdr:cxnSp macro="">
      <xdr:nvCxnSpPr>
        <xdr:cNvPr id="76" name="直線コネクタ 75">
          <a:extLst>
            <a:ext uri="{FF2B5EF4-FFF2-40B4-BE49-F238E27FC236}">
              <a16:creationId xmlns:a16="http://schemas.microsoft.com/office/drawing/2014/main" id="{2C3F4EB9-9E3A-4501-AC0B-316D3E333BA1}"/>
            </a:ext>
          </a:extLst>
        </xdr:cNvPr>
        <xdr:cNvCxnSpPr/>
      </xdr:nvCxnSpPr>
      <xdr:spPr>
        <a:xfrm>
          <a:off x="1447800" y="76123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40</xdr:row>
      <xdr:rowOff>27940</xdr:rowOff>
    </xdr:from>
    <xdr:to>
      <xdr:col>11</xdr:col>
      <xdr:colOff>82550</xdr:colOff>
      <xdr:row>40</xdr:row>
      <xdr:rowOff>129540</xdr:rowOff>
    </xdr:to>
    <xdr:sp macro="" textlink="">
      <xdr:nvSpPr>
        <xdr:cNvPr id="77" name="フローチャート: 判断 76">
          <a:extLst>
            <a:ext uri="{FF2B5EF4-FFF2-40B4-BE49-F238E27FC236}">
              <a16:creationId xmlns:a16="http://schemas.microsoft.com/office/drawing/2014/main" id="{E2F9086F-A595-4A11-88B6-DA3044F97E61}"/>
            </a:ext>
          </a:extLst>
        </xdr:cNvPr>
        <xdr:cNvSpPr/>
      </xdr:nvSpPr>
      <xdr:spPr>
        <a:xfrm>
          <a:off x="2286000" y="6885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38</xdr:row>
      <xdr:rowOff>139717</xdr:rowOff>
    </xdr:from>
    <xdr:ext cx="762000" cy="259045"/>
    <xdr:sp macro="" textlink="">
      <xdr:nvSpPr>
        <xdr:cNvPr id="78" name="テキスト ボックス 77">
          <a:extLst>
            <a:ext uri="{FF2B5EF4-FFF2-40B4-BE49-F238E27FC236}">
              <a16:creationId xmlns:a16="http://schemas.microsoft.com/office/drawing/2014/main" id="{987167EE-C3AA-40F4-8486-CE6A8396D768}"/>
            </a:ext>
          </a:extLst>
        </xdr:cNvPr>
        <xdr:cNvSpPr txBox="1"/>
      </xdr:nvSpPr>
      <xdr:spPr>
        <a:xfrm>
          <a:off x="1955800" y="665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40</xdr:row>
      <xdr:rowOff>27940</xdr:rowOff>
    </xdr:from>
    <xdr:to>
      <xdr:col>7</xdr:col>
      <xdr:colOff>31750</xdr:colOff>
      <xdr:row>40</xdr:row>
      <xdr:rowOff>129540</xdr:rowOff>
    </xdr:to>
    <xdr:sp macro="" textlink="">
      <xdr:nvSpPr>
        <xdr:cNvPr id="79" name="フローチャート: 判断 78">
          <a:extLst>
            <a:ext uri="{FF2B5EF4-FFF2-40B4-BE49-F238E27FC236}">
              <a16:creationId xmlns:a16="http://schemas.microsoft.com/office/drawing/2014/main" id="{2C1BF63A-0379-49CC-BA30-2AB61F15300F}"/>
            </a:ext>
          </a:extLst>
        </xdr:cNvPr>
        <xdr:cNvSpPr/>
      </xdr:nvSpPr>
      <xdr:spPr>
        <a:xfrm>
          <a:off x="1397000" y="6885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38</xdr:row>
      <xdr:rowOff>139717</xdr:rowOff>
    </xdr:from>
    <xdr:ext cx="762000" cy="259045"/>
    <xdr:sp macro="" textlink="">
      <xdr:nvSpPr>
        <xdr:cNvPr id="80" name="テキスト ボックス 79">
          <a:extLst>
            <a:ext uri="{FF2B5EF4-FFF2-40B4-BE49-F238E27FC236}">
              <a16:creationId xmlns:a16="http://schemas.microsoft.com/office/drawing/2014/main" id="{A06EFD3F-6989-4FC4-AD5C-E44A48B5A9DA}"/>
            </a:ext>
          </a:extLst>
        </xdr:cNvPr>
        <xdr:cNvSpPr txBox="1"/>
      </xdr:nvSpPr>
      <xdr:spPr>
        <a:xfrm>
          <a:off x="1066800" y="665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1" name="テキスト ボックス 80">
          <a:extLst>
            <a:ext uri="{FF2B5EF4-FFF2-40B4-BE49-F238E27FC236}">
              <a16:creationId xmlns:a16="http://schemas.microsoft.com/office/drawing/2014/main" id="{E75D5A0F-0FC3-4846-AE6E-B3F13514990D}"/>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2A2E31A9-4AE9-4812-890E-F24749557DFB}"/>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AFC14D59-8922-4D96-9E95-6A24494D0695}"/>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7A4DDACE-2196-4310-B268-C254131C79AC}"/>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5CF9BD1A-B403-46EB-A237-239BBDCD6A09}"/>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17780</xdr:rowOff>
    </xdr:from>
    <xdr:to>
      <xdr:col>23</xdr:col>
      <xdr:colOff>184150</xdr:colOff>
      <xdr:row>44</xdr:row>
      <xdr:rowOff>119380</xdr:rowOff>
    </xdr:to>
    <xdr:sp macro="" textlink="">
      <xdr:nvSpPr>
        <xdr:cNvPr id="86" name="楕円 85">
          <a:extLst>
            <a:ext uri="{FF2B5EF4-FFF2-40B4-BE49-F238E27FC236}">
              <a16:creationId xmlns:a16="http://schemas.microsoft.com/office/drawing/2014/main" id="{0B42E35A-55A5-468A-92B6-EBF8BEB12FCE}"/>
            </a:ext>
          </a:extLst>
        </xdr:cNvPr>
        <xdr:cNvSpPr/>
      </xdr:nvSpPr>
      <xdr:spPr>
        <a:xfrm>
          <a:off x="49022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85107</xdr:rowOff>
    </xdr:from>
    <xdr:ext cx="762000" cy="259045"/>
    <xdr:sp macro="" textlink="">
      <xdr:nvSpPr>
        <xdr:cNvPr id="87" name="財政力該当値テキスト">
          <a:extLst>
            <a:ext uri="{FF2B5EF4-FFF2-40B4-BE49-F238E27FC236}">
              <a16:creationId xmlns:a16="http://schemas.microsoft.com/office/drawing/2014/main" id="{557EF5AA-5DC0-49F9-A813-08D628622218}"/>
            </a:ext>
          </a:extLst>
        </xdr:cNvPr>
        <xdr:cNvSpPr txBox="1"/>
      </xdr:nvSpPr>
      <xdr:spPr>
        <a:xfrm>
          <a:off x="5041900" y="7457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17780</xdr:rowOff>
    </xdr:from>
    <xdr:to>
      <xdr:col>19</xdr:col>
      <xdr:colOff>184150</xdr:colOff>
      <xdr:row>44</xdr:row>
      <xdr:rowOff>119380</xdr:rowOff>
    </xdr:to>
    <xdr:sp macro="" textlink="">
      <xdr:nvSpPr>
        <xdr:cNvPr id="88" name="楕円 87">
          <a:extLst>
            <a:ext uri="{FF2B5EF4-FFF2-40B4-BE49-F238E27FC236}">
              <a16:creationId xmlns:a16="http://schemas.microsoft.com/office/drawing/2014/main" id="{B287EC46-C96F-4EEA-8265-E33197F6A715}"/>
            </a:ext>
          </a:extLst>
        </xdr:cNvPr>
        <xdr:cNvSpPr/>
      </xdr:nvSpPr>
      <xdr:spPr>
        <a:xfrm>
          <a:off x="4064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104157</xdr:rowOff>
    </xdr:from>
    <xdr:ext cx="736600" cy="259045"/>
    <xdr:sp macro="" textlink="">
      <xdr:nvSpPr>
        <xdr:cNvPr id="89" name="テキスト ボックス 88">
          <a:extLst>
            <a:ext uri="{FF2B5EF4-FFF2-40B4-BE49-F238E27FC236}">
              <a16:creationId xmlns:a16="http://schemas.microsoft.com/office/drawing/2014/main" id="{C0048753-1DB5-4E03-AB10-A54F7676EEE0}"/>
            </a:ext>
          </a:extLst>
        </xdr:cNvPr>
        <xdr:cNvSpPr txBox="1"/>
      </xdr:nvSpPr>
      <xdr:spPr>
        <a:xfrm>
          <a:off x="3733800" y="7647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140970</xdr:rowOff>
    </xdr:from>
    <xdr:to>
      <xdr:col>15</xdr:col>
      <xdr:colOff>133350</xdr:colOff>
      <xdr:row>44</xdr:row>
      <xdr:rowOff>71120</xdr:rowOff>
    </xdr:to>
    <xdr:sp macro="" textlink="">
      <xdr:nvSpPr>
        <xdr:cNvPr id="90" name="楕円 89">
          <a:extLst>
            <a:ext uri="{FF2B5EF4-FFF2-40B4-BE49-F238E27FC236}">
              <a16:creationId xmlns:a16="http://schemas.microsoft.com/office/drawing/2014/main" id="{5582D8CA-E3CB-447A-AA64-9F27522C673F}"/>
            </a:ext>
          </a:extLst>
        </xdr:cNvPr>
        <xdr:cNvSpPr/>
      </xdr:nvSpPr>
      <xdr:spPr>
        <a:xfrm>
          <a:off x="31750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55897</xdr:rowOff>
    </xdr:from>
    <xdr:ext cx="762000" cy="259045"/>
    <xdr:sp macro="" textlink="">
      <xdr:nvSpPr>
        <xdr:cNvPr id="91" name="テキスト ボックス 90">
          <a:extLst>
            <a:ext uri="{FF2B5EF4-FFF2-40B4-BE49-F238E27FC236}">
              <a16:creationId xmlns:a16="http://schemas.microsoft.com/office/drawing/2014/main" id="{A173DCF3-A1D4-4735-9B05-86DA5DC20BF6}"/>
            </a:ext>
          </a:extLst>
        </xdr:cNvPr>
        <xdr:cNvSpPr txBox="1"/>
      </xdr:nvSpPr>
      <xdr:spPr>
        <a:xfrm>
          <a:off x="2844800" y="7599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17780</xdr:rowOff>
    </xdr:from>
    <xdr:to>
      <xdr:col>11</xdr:col>
      <xdr:colOff>82550</xdr:colOff>
      <xdr:row>44</xdr:row>
      <xdr:rowOff>119380</xdr:rowOff>
    </xdr:to>
    <xdr:sp macro="" textlink="">
      <xdr:nvSpPr>
        <xdr:cNvPr id="92" name="楕円 91">
          <a:extLst>
            <a:ext uri="{FF2B5EF4-FFF2-40B4-BE49-F238E27FC236}">
              <a16:creationId xmlns:a16="http://schemas.microsoft.com/office/drawing/2014/main" id="{B99840D4-C75F-49B2-9A85-8DA2C816C7D2}"/>
            </a:ext>
          </a:extLst>
        </xdr:cNvPr>
        <xdr:cNvSpPr/>
      </xdr:nvSpPr>
      <xdr:spPr>
        <a:xfrm>
          <a:off x="2286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104157</xdr:rowOff>
    </xdr:from>
    <xdr:ext cx="762000" cy="259045"/>
    <xdr:sp macro="" textlink="">
      <xdr:nvSpPr>
        <xdr:cNvPr id="93" name="テキスト ボックス 92">
          <a:extLst>
            <a:ext uri="{FF2B5EF4-FFF2-40B4-BE49-F238E27FC236}">
              <a16:creationId xmlns:a16="http://schemas.microsoft.com/office/drawing/2014/main" id="{0360D53A-12A9-4061-93CB-022E6A20FFA0}"/>
            </a:ext>
          </a:extLst>
        </xdr:cNvPr>
        <xdr:cNvSpPr txBox="1"/>
      </xdr:nvSpPr>
      <xdr:spPr>
        <a:xfrm>
          <a:off x="1955800" y="7647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17780</xdr:rowOff>
    </xdr:from>
    <xdr:to>
      <xdr:col>7</xdr:col>
      <xdr:colOff>31750</xdr:colOff>
      <xdr:row>44</xdr:row>
      <xdr:rowOff>119380</xdr:rowOff>
    </xdr:to>
    <xdr:sp macro="" textlink="">
      <xdr:nvSpPr>
        <xdr:cNvPr id="94" name="楕円 93">
          <a:extLst>
            <a:ext uri="{FF2B5EF4-FFF2-40B4-BE49-F238E27FC236}">
              <a16:creationId xmlns:a16="http://schemas.microsoft.com/office/drawing/2014/main" id="{32C88931-FE7A-4568-9AA7-0FBEE70F25AF}"/>
            </a:ext>
          </a:extLst>
        </xdr:cNvPr>
        <xdr:cNvSpPr/>
      </xdr:nvSpPr>
      <xdr:spPr>
        <a:xfrm>
          <a:off x="1397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104157</xdr:rowOff>
    </xdr:from>
    <xdr:ext cx="762000" cy="259045"/>
    <xdr:sp macro="" textlink="">
      <xdr:nvSpPr>
        <xdr:cNvPr id="95" name="テキスト ボックス 94">
          <a:extLst>
            <a:ext uri="{FF2B5EF4-FFF2-40B4-BE49-F238E27FC236}">
              <a16:creationId xmlns:a16="http://schemas.microsoft.com/office/drawing/2014/main" id="{1952B593-06F5-4ED8-B965-1398FEBDBF98}"/>
            </a:ext>
          </a:extLst>
        </xdr:cNvPr>
        <xdr:cNvSpPr txBox="1"/>
      </xdr:nvSpPr>
      <xdr:spPr>
        <a:xfrm>
          <a:off x="1066800" y="7647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6" name="正方形/長方形 95">
          <a:extLst>
            <a:ext uri="{FF2B5EF4-FFF2-40B4-BE49-F238E27FC236}">
              <a16:creationId xmlns:a16="http://schemas.microsoft.com/office/drawing/2014/main" id="{4ADC3F46-D245-4D66-A6AA-AE1C46B17757}"/>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7" name="テキスト ボックス 96">
          <a:extLst>
            <a:ext uri="{FF2B5EF4-FFF2-40B4-BE49-F238E27FC236}">
              <a16:creationId xmlns:a16="http://schemas.microsoft.com/office/drawing/2014/main" id="{653FD0A4-EBE9-4D1E-A1F4-0519B6E56527}"/>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8" name="テキスト ボックス 97">
          <a:extLst>
            <a:ext uri="{FF2B5EF4-FFF2-40B4-BE49-F238E27FC236}">
              <a16:creationId xmlns:a16="http://schemas.microsoft.com/office/drawing/2014/main" id="{A04A57B2-8568-4322-B5BC-D03858F73B6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[89.1%]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9" name="正方形/長方形 98">
          <a:extLst>
            <a:ext uri="{FF2B5EF4-FFF2-40B4-BE49-F238E27FC236}">
              <a16:creationId xmlns:a16="http://schemas.microsoft.com/office/drawing/2014/main" id="{56219987-EA82-47F2-B0A0-3A543ABC3A14}"/>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0" name="正方形/長方形 99">
          <a:extLst>
            <a:ext uri="{FF2B5EF4-FFF2-40B4-BE49-F238E27FC236}">
              <a16:creationId xmlns:a16="http://schemas.microsoft.com/office/drawing/2014/main" id="{88554937-D642-45A9-87EF-497114BDAD9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1" name="正方形/長方形 100">
          <a:extLst>
            <a:ext uri="{FF2B5EF4-FFF2-40B4-BE49-F238E27FC236}">
              <a16:creationId xmlns:a16="http://schemas.microsoft.com/office/drawing/2014/main" id="{3007EBA8-F15A-45B4-BA13-FD9CF89469FF}"/>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2" name="正方形/長方形 101">
          <a:extLst>
            <a:ext uri="{FF2B5EF4-FFF2-40B4-BE49-F238E27FC236}">
              <a16:creationId xmlns:a16="http://schemas.microsoft.com/office/drawing/2014/main" id="{CD3D7758-2336-40DC-A186-6EE918092891}"/>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3" name="正方形/長方形 102">
          <a:extLst>
            <a:ext uri="{FF2B5EF4-FFF2-40B4-BE49-F238E27FC236}">
              <a16:creationId xmlns:a16="http://schemas.microsoft.com/office/drawing/2014/main" id="{FDC30CDB-FAC3-4729-BB18-5E721FBF3042}"/>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4" name="正方形/長方形 103">
          <a:extLst>
            <a:ext uri="{FF2B5EF4-FFF2-40B4-BE49-F238E27FC236}">
              <a16:creationId xmlns:a16="http://schemas.microsoft.com/office/drawing/2014/main" id="{2AE7ADFD-E236-4232-83E1-9AB0BC1EDA34}"/>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5" name="正方形/長方形 104">
          <a:extLst>
            <a:ext uri="{FF2B5EF4-FFF2-40B4-BE49-F238E27FC236}">
              <a16:creationId xmlns:a16="http://schemas.microsoft.com/office/drawing/2014/main" id="{A55E13BA-BF70-4900-A46E-2E62D8B82865}"/>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6" name="正方形/長方形 105">
          <a:extLst>
            <a:ext uri="{FF2B5EF4-FFF2-40B4-BE49-F238E27FC236}">
              <a16:creationId xmlns:a16="http://schemas.microsoft.com/office/drawing/2014/main" id="{04736F5B-842A-4024-8D06-F130417D8B4B}"/>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7" name="正方形/長方形 106">
          <a:extLst>
            <a:ext uri="{FF2B5EF4-FFF2-40B4-BE49-F238E27FC236}">
              <a16:creationId xmlns:a16="http://schemas.microsoft.com/office/drawing/2014/main" id="{AB9417EF-54DC-425D-BB62-316F95B5F41D}"/>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8" name="テキスト ボックス 107">
          <a:extLst>
            <a:ext uri="{FF2B5EF4-FFF2-40B4-BE49-F238E27FC236}">
              <a16:creationId xmlns:a16="http://schemas.microsoft.com/office/drawing/2014/main" id="{5B41E280-231B-43B1-BAEB-BF2E0ABEC5A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900">
              <a:latin typeface="ＭＳ Ｐゴシック" panose="020B0600070205080204" pitchFamily="50" charset="-128"/>
              <a:ea typeface="ＭＳ Ｐゴシック" panose="020B0600070205080204" pitchFamily="50" charset="-128"/>
            </a:rPr>
            <a:t>　分子となる歳出の経常経費充当一般財源では、物件費や投資及び出資・貸付金、維持補修費で増加となったものの、公債費や人件費、扶助費、補助費等がそれぞれ減少となり、分子全体で減となりました。</a:t>
          </a:r>
        </a:p>
        <a:p>
          <a:r>
            <a:rPr kumimoji="1" lang="ja-JP" altLang="en-US" sz="900">
              <a:latin typeface="ＭＳ Ｐゴシック" panose="020B0600070205080204" pitchFamily="50" charset="-128"/>
              <a:ea typeface="ＭＳ Ｐゴシック" panose="020B0600070205080204" pitchFamily="50" charset="-128"/>
            </a:rPr>
            <a:t>　また、分母となる歳入の経常一般財源では、地方税や法人事業税交付金で増加となったものの、普通交付税が大幅な減少となったことから、分母全体で減となりました。</a:t>
          </a:r>
        </a:p>
        <a:p>
          <a:r>
            <a:rPr kumimoji="1" lang="ja-JP" altLang="en-US" sz="900">
              <a:latin typeface="ＭＳ Ｐゴシック" panose="020B0600070205080204" pitchFamily="50" charset="-128"/>
              <a:ea typeface="ＭＳ Ｐゴシック" panose="020B0600070205080204" pitchFamily="50" charset="-128"/>
            </a:rPr>
            <a:t>　この結果、分母の減少分が分子の減少分を上回ったことから、経常収支比率は増加し、前年度から</a:t>
          </a:r>
          <a:r>
            <a:rPr kumimoji="1" lang="en-US" altLang="ja-JP" sz="900">
              <a:latin typeface="ＭＳ Ｐゴシック" panose="020B0600070205080204" pitchFamily="50" charset="-128"/>
              <a:ea typeface="ＭＳ Ｐゴシック" panose="020B0600070205080204" pitchFamily="50" charset="-128"/>
            </a:rPr>
            <a:t>3</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7</a:t>
          </a:r>
          <a:r>
            <a:rPr kumimoji="1" lang="ja-JP" altLang="en-US" sz="900">
              <a:latin typeface="ＭＳ Ｐゴシック" panose="020B0600070205080204" pitchFamily="50" charset="-128"/>
              <a:ea typeface="ＭＳ Ｐゴシック" panose="020B0600070205080204" pitchFamily="50" charset="-128"/>
            </a:rPr>
            <a:t>ポイント増加の</a:t>
          </a:r>
          <a:r>
            <a:rPr kumimoji="1" lang="en-US" altLang="ja-JP" sz="900">
              <a:latin typeface="ＭＳ Ｐゴシック" panose="020B0600070205080204" pitchFamily="50" charset="-128"/>
              <a:ea typeface="ＭＳ Ｐゴシック" panose="020B0600070205080204" pitchFamily="50" charset="-128"/>
            </a:rPr>
            <a:t>89</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1</a:t>
          </a:r>
          <a:r>
            <a:rPr kumimoji="1" lang="ja-JP" altLang="en-US" sz="900">
              <a:latin typeface="ＭＳ Ｐゴシック" panose="020B0600070205080204" pitchFamily="50" charset="-128"/>
              <a:ea typeface="ＭＳ Ｐゴシック" panose="020B0600070205080204" pitchFamily="50" charset="-128"/>
            </a:rPr>
            <a:t>％となりました。</a:t>
          </a:r>
        </a:p>
        <a:p>
          <a:r>
            <a:rPr kumimoji="1" lang="ja-JP" altLang="en-US" sz="900">
              <a:latin typeface="ＭＳ Ｐゴシック" panose="020B0600070205080204" pitchFamily="50" charset="-128"/>
              <a:ea typeface="ＭＳ Ｐゴシック" panose="020B0600070205080204" pitchFamily="50" charset="-128"/>
            </a:rPr>
            <a:t>　比率増加の主な要因は、歳入の経常一般財源（分母）の減によるものであり、その中でも普通交付税などの依存財源の減少が大部分を占めています。また、歳出の経常経費充当一般財源（分子）では公債費が減となりましたが、物価高騰の影響等により物件費や維持補修費は増加傾向にあり、今後比率の増加が懸念されるため、より一層の経常経費削減に努めていく必要があります。</a:t>
          </a:r>
        </a:p>
      </xdr:txBody>
    </xdr:sp>
    <xdr:clientData/>
  </xdr:twoCellAnchor>
  <xdr:oneCellAnchor>
    <xdr:from>
      <xdr:col>3</xdr:col>
      <xdr:colOff>95250</xdr:colOff>
      <xdr:row>54</xdr:row>
      <xdr:rowOff>139700</xdr:rowOff>
    </xdr:from>
    <xdr:ext cx="298543" cy="225703"/>
    <xdr:sp macro="" textlink="">
      <xdr:nvSpPr>
        <xdr:cNvPr id="109" name="テキスト ボックス 108">
          <a:extLst>
            <a:ext uri="{FF2B5EF4-FFF2-40B4-BE49-F238E27FC236}">
              <a16:creationId xmlns:a16="http://schemas.microsoft.com/office/drawing/2014/main" id="{62D1B724-B409-4AE2-9171-37A77066644E}"/>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0" name="直線コネクタ 109">
          <a:extLst>
            <a:ext uri="{FF2B5EF4-FFF2-40B4-BE49-F238E27FC236}">
              <a16:creationId xmlns:a16="http://schemas.microsoft.com/office/drawing/2014/main" id="{9FEACA26-6AE5-4853-A6CA-D4F81A7A985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1" name="テキスト ボックス 110">
          <a:extLst>
            <a:ext uri="{FF2B5EF4-FFF2-40B4-BE49-F238E27FC236}">
              <a16:creationId xmlns:a16="http://schemas.microsoft.com/office/drawing/2014/main" id="{7E79B208-3467-4AE7-B89E-03A634D7FCC7}"/>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2" name="直線コネクタ 111">
          <a:extLst>
            <a:ext uri="{FF2B5EF4-FFF2-40B4-BE49-F238E27FC236}">
              <a16:creationId xmlns:a16="http://schemas.microsoft.com/office/drawing/2014/main" id="{1EB7AE68-DF74-4816-9E5B-B0F2B9650167}"/>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3" name="テキスト ボックス 112">
          <a:extLst>
            <a:ext uri="{FF2B5EF4-FFF2-40B4-BE49-F238E27FC236}">
              <a16:creationId xmlns:a16="http://schemas.microsoft.com/office/drawing/2014/main" id="{1FBE68BA-0FC0-4E43-887F-90C24B959ECF}"/>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4" name="直線コネクタ 113">
          <a:extLst>
            <a:ext uri="{FF2B5EF4-FFF2-40B4-BE49-F238E27FC236}">
              <a16:creationId xmlns:a16="http://schemas.microsoft.com/office/drawing/2014/main" id="{96E695B2-7660-4DC6-BDC8-5E526E90564F}"/>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5" name="テキスト ボックス 114">
          <a:extLst>
            <a:ext uri="{FF2B5EF4-FFF2-40B4-BE49-F238E27FC236}">
              <a16:creationId xmlns:a16="http://schemas.microsoft.com/office/drawing/2014/main" id="{A888F5B5-F03D-41E0-9EA8-1BD2A80A7FD3}"/>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6" name="直線コネクタ 115">
          <a:extLst>
            <a:ext uri="{FF2B5EF4-FFF2-40B4-BE49-F238E27FC236}">
              <a16:creationId xmlns:a16="http://schemas.microsoft.com/office/drawing/2014/main" id="{A65DFA22-8F44-4CD3-80A7-7C4B44DD84D2}"/>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7" name="テキスト ボックス 116">
          <a:extLst>
            <a:ext uri="{FF2B5EF4-FFF2-40B4-BE49-F238E27FC236}">
              <a16:creationId xmlns:a16="http://schemas.microsoft.com/office/drawing/2014/main" id="{261C8073-D717-47B6-9C73-8BADA03E727D}"/>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8" name="直線コネクタ 117">
          <a:extLst>
            <a:ext uri="{FF2B5EF4-FFF2-40B4-BE49-F238E27FC236}">
              <a16:creationId xmlns:a16="http://schemas.microsoft.com/office/drawing/2014/main" id="{F9167EDA-9C27-4B6C-919E-5FEA85557D97}"/>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19" name="テキスト ボックス 118">
          <a:extLst>
            <a:ext uri="{FF2B5EF4-FFF2-40B4-BE49-F238E27FC236}">
              <a16:creationId xmlns:a16="http://schemas.microsoft.com/office/drawing/2014/main" id="{F4516FF3-2274-43B2-B013-1678546E8AD6}"/>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0" name="直線コネクタ 119">
          <a:extLst>
            <a:ext uri="{FF2B5EF4-FFF2-40B4-BE49-F238E27FC236}">
              <a16:creationId xmlns:a16="http://schemas.microsoft.com/office/drawing/2014/main" id="{1839E73D-2FFD-491F-BC78-403421745742}"/>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1" name="テキスト ボックス 120">
          <a:extLst>
            <a:ext uri="{FF2B5EF4-FFF2-40B4-BE49-F238E27FC236}">
              <a16:creationId xmlns:a16="http://schemas.microsoft.com/office/drawing/2014/main" id="{E50E3662-1603-4D2B-9C5F-64AC2FB15E93}"/>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2" name="直線コネクタ 121">
          <a:extLst>
            <a:ext uri="{FF2B5EF4-FFF2-40B4-BE49-F238E27FC236}">
              <a16:creationId xmlns:a16="http://schemas.microsoft.com/office/drawing/2014/main" id="{E60F5823-34A2-41E3-9911-9842E9DAD3B7}"/>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3" name="テキスト ボックス 122">
          <a:extLst>
            <a:ext uri="{FF2B5EF4-FFF2-40B4-BE49-F238E27FC236}">
              <a16:creationId xmlns:a16="http://schemas.microsoft.com/office/drawing/2014/main" id="{A1981C36-8A83-460D-AD49-56A0F3C7298E}"/>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4" name="財政構造の弾力性グラフ枠">
          <a:extLst>
            <a:ext uri="{FF2B5EF4-FFF2-40B4-BE49-F238E27FC236}">
              <a16:creationId xmlns:a16="http://schemas.microsoft.com/office/drawing/2014/main" id="{9A8495A6-9EBB-4E09-B04E-2C515EE481C6}"/>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38523</xdr:rowOff>
    </xdr:from>
    <xdr:to>
      <xdr:col>23</xdr:col>
      <xdr:colOff>133350</xdr:colOff>
      <xdr:row>66</xdr:row>
      <xdr:rowOff>50377</xdr:rowOff>
    </xdr:to>
    <xdr:cxnSp macro="">
      <xdr:nvCxnSpPr>
        <xdr:cNvPr id="125" name="直線コネクタ 124">
          <a:extLst>
            <a:ext uri="{FF2B5EF4-FFF2-40B4-BE49-F238E27FC236}">
              <a16:creationId xmlns:a16="http://schemas.microsoft.com/office/drawing/2014/main" id="{FD99C2AC-C05C-4BE2-BC6F-403B99E236BE}"/>
            </a:ext>
          </a:extLst>
        </xdr:cNvPr>
        <xdr:cNvCxnSpPr/>
      </xdr:nvCxnSpPr>
      <xdr:spPr>
        <a:xfrm flipV="1">
          <a:off x="4953000" y="9982623"/>
          <a:ext cx="0" cy="138345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22454</xdr:rowOff>
    </xdr:from>
    <xdr:ext cx="762000" cy="259045"/>
    <xdr:sp macro="" textlink="">
      <xdr:nvSpPr>
        <xdr:cNvPr id="126" name="財政構造の弾力性最小値テキスト">
          <a:extLst>
            <a:ext uri="{FF2B5EF4-FFF2-40B4-BE49-F238E27FC236}">
              <a16:creationId xmlns:a16="http://schemas.microsoft.com/office/drawing/2014/main" id="{F3F3EAE5-C46B-41A9-9E02-8B684AA91118}"/>
            </a:ext>
          </a:extLst>
        </xdr:cNvPr>
        <xdr:cNvSpPr txBox="1"/>
      </xdr:nvSpPr>
      <xdr:spPr>
        <a:xfrm>
          <a:off x="5041900" y="113381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50377</xdr:rowOff>
    </xdr:from>
    <xdr:to>
      <xdr:col>24</xdr:col>
      <xdr:colOff>12700</xdr:colOff>
      <xdr:row>66</xdr:row>
      <xdr:rowOff>50377</xdr:rowOff>
    </xdr:to>
    <xdr:cxnSp macro="">
      <xdr:nvCxnSpPr>
        <xdr:cNvPr id="127" name="直線コネクタ 126">
          <a:extLst>
            <a:ext uri="{FF2B5EF4-FFF2-40B4-BE49-F238E27FC236}">
              <a16:creationId xmlns:a16="http://schemas.microsoft.com/office/drawing/2014/main" id="{8E86001F-5664-4F18-99B1-583F6285D071}"/>
            </a:ext>
          </a:extLst>
        </xdr:cNvPr>
        <xdr:cNvCxnSpPr/>
      </xdr:nvCxnSpPr>
      <xdr:spPr>
        <a:xfrm>
          <a:off x="4864100" y="113660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124900</xdr:rowOff>
    </xdr:from>
    <xdr:ext cx="762000" cy="259045"/>
    <xdr:sp macro="" textlink="">
      <xdr:nvSpPr>
        <xdr:cNvPr id="128" name="財政構造の弾力性最大値テキスト">
          <a:extLst>
            <a:ext uri="{FF2B5EF4-FFF2-40B4-BE49-F238E27FC236}">
              <a16:creationId xmlns:a16="http://schemas.microsoft.com/office/drawing/2014/main" id="{5A07BBA7-BA2D-4308-84CA-94A9423F0269}"/>
            </a:ext>
          </a:extLst>
        </xdr:cNvPr>
        <xdr:cNvSpPr txBox="1"/>
      </xdr:nvSpPr>
      <xdr:spPr>
        <a:xfrm>
          <a:off x="5041900" y="97261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38523</xdr:rowOff>
    </xdr:from>
    <xdr:to>
      <xdr:col>24</xdr:col>
      <xdr:colOff>12700</xdr:colOff>
      <xdr:row>58</xdr:row>
      <xdr:rowOff>38523</xdr:rowOff>
    </xdr:to>
    <xdr:cxnSp macro="">
      <xdr:nvCxnSpPr>
        <xdr:cNvPr id="129" name="直線コネクタ 128">
          <a:extLst>
            <a:ext uri="{FF2B5EF4-FFF2-40B4-BE49-F238E27FC236}">
              <a16:creationId xmlns:a16="http://schemas.microsoft.com/office/drawing/2014/main" id="{BFD931DB-A292-4F34-B279-1851FBEFCC2A}"/>
            </a:ext>
          </a:extLst>
        </xdr:cNvPr>
        <xdr:cNvCxnSpPr/>
      </xdr:nvCxnSpPr>
      <xdr:spPr>
        <a:xfrm>
          <a:off x="4864100" y="99826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60</xdr:row>
      <xdr:rowOff>138006</xdr:rowOff>
    </xdr:from>
    <xdr:to>
      <xdr:col>23</xdr:col>
      <xdr:colOff>133350</xdr:colOff>
      <xdr:row>62</xdr:row>
      <xdr:rowOff>92710</xdr:rowOff>
    </xdr:to>
    <xdr:cxnSp macro="">
      <xdr:nvCxnSpPr>
        <xdr:cNvPr id="130" name="直線コネクタ 129">
          <a:extLst>
            <a:ext uri="{FF2B5EF4-FFF2-40B4-BE49-F238E27FC236}">
              <a16:creationId xmlns:a16="http://schemas.microsoft.com/office/drawing/2014/main" id="{D80C7D09-CB2E-4DA1-9C34-3A164F10627D}"/>
            </a:ext>
          </a:extLst>
        </xdr:cNvPr>
        <xdr:cNvCxnSpPr/>
      </xdr:nvCxnSpPr>
      <xdr:spPr>
        <a:xfrm>
          <a:off x="4114800" y="10425006"/>
          <a:ext cx="838200" cy="2976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34307</xdr:rowOff>
    </xdr:from>
    <xdr:ext cx="762000" cy="259045"/>
    <xdr:sp macro="" textlink="">
      <xdr:nvSpPr>
        <xdr:cNvPr id="131" name="財政構造の弾力性平均値テキスト">
          <a:extLst>
            <a:ext uri="{FF2B5EF4-FFF2-40B4-BE49-F238E27FC236}">
              <a16:creationId xmlns:a16="http://schemas.microsoft.com/office/drawing/2014/main" id="{ACFC4803-AFB3-4D36-89C4-FB60EA19DF39}"/>
            </a:ext>
          </a:extLst>
        </xdr:cNvPr>
        <xdr:cNvSpPr txBox="1"/>
      </xdr:nvSpPr>
      <xdr:spPr>
        <a:xfrm>
          <a:off x="5041900" y="104927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17780</xdr:rowOff>
    </xdr:from>
    <xdr:to>
      <xdr:col>23</xdr:col>
      <xdr:colOff>184150</xdr:colOff>
      <xdr:row>62</xdr:row>
      <xdr:rowOff>119380</xdr:rowOff>
    </xdr:to>
    <xdr:sp macro="" textlink="">
      <xdr:nvSpPr>
        <xdr:cNvPr id="132" name="フローチャート: 判断 131">
          <a:extLst>
            <a:ext uri="{FF2B5EF4-FFF2-40B4-BE49-F238E27FC236}">
              <a16:creationId xmlns:a16="http://schemas.microsoft.com/office/drawing/2014/main" id="{5C984096-C102-4203-9BC4-E79E259635FA}"/>
            </a:ext>
          </a:extLst>
        </xdr:cNvPr>
        <xdr:cNvSpPr/>
      </xdr:nvSpPr>
      <xdr:spPr>
        <a:xfrm>
          <a:off x="4902200" y="1064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60</xdr:row>
      <xdr:rowOff>138006</xdr:rowOff>
    </xdr:from>
    <xdr:to>
      <xdr:col>19</xdr:col>
      <xdr:colOff>133350</xdr:colOff>
      <xdr:row>62</xdr:row>
      <xdr:rowOff>132927</xdr:rowOff>
    </xdr:to>
    <xdr:cxnSp macro="">
      <xdr:nvCxnSpPr>
        <xdr:cNvPr id="133" name="直線コネクタ 132">
          <a:extLst>
            <a:ext uri="{FF2B5EF4-FFF2-40B4-BE49-F238E27FC236}">
              <a16:creationId xmlns:a16="http://schemas.microsoft.com/office/drawing/2014/main" id="{F6DF5436-F700-4733-81A5-E435C2D0362D}"/>
            </a:ext>
          </a:extLst>
        </xdr:cNvPr>
        <xdr:cNvCxnSpPr/>
      </xdr:nvCxnSpPr>
      <xdr:spPr>
        <a:xfrm flipV="1">
          <a:off x="3225800" y="10425006"/>
          <a:ext cx="889000" cy="337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60</xdr:row>
      <xdr:rowOff>79163</xdr:rowOff>
    </xdr:from>
    <xdr:to>
      <xdr:col>19</xdr:col>
      <xdr:colOff>184150</xdr:colOff>
      <xdr:row>61</xdr:row>
      <xdr:rowOff>9313</xdr:rowOff>
    </xdr:to>
    <xdr:sp macro="" textlink="">
      <xdr:nvSpPr>
        <xdr:cNvPr id="134" name="フローチャート: 判断 133">
          <a:extLst>
            <a:ext uri="{FF2B5EF4-FFF2-40B4-BE49-F238E27FC236}">
              <a16:creationId xmlns:a16="http://schemas.microsoft.com/office/drawing/2014/main" id="{35862C1B-D494-4D06-89A9-59C8EB8D61FD}"/>
            </a:ext>
          </a:extLst>
        </xdr:cNvPr>
        <xdr:cNvSpPr/>
      </xdr:nvSpPr>
      <xdr:spPr>
        <a:xfrm>
          <a:off x="4064000" y="10366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59</xdr:row>
      <xdr:rowOff>19490</xdr:rowOff>
    </xdr:from>
    <xdr:ext cx="736600" cy="259045"/>
    <xdr:sp macro="" textlink="">
      <xdr:nvSpPr>
        <xdr:cNvPr id="135" name="テキスト ボックス 134">
          <a:extLst>
            <a:ext uri="{FF2B5EF4-FFF2-40B4-BE49-F238E27FC236}">
              <a16:creationId xmlns:a16="http://schemas.microsoft.com/office/drawing/2014/main" id="{0995BB16-C210-42E4-A618-A21EC6DAA43C}"/>
            </a:ext>
          </a:extLst>
        </xdr:cNvPr>
        <xdr:cNvSpPr txBox="1"/>
      </xdr:nvSpPr>
      <xdr:spPr>
        <a:xfrm>
          <a:off x="3733800" y="101350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132927</xdr:rowOff>
    </xdr:from>
    <xdr:to>
      <xdr:col>15</xdr:col>
      <xdr:colOff>82550</xdr:colOff>
      <xdr:row>64</xdr:row>
      <xdr:rowOff>55456</xdr:rowOff>
    </xdr:to>
    <xdr:cxnSp macro="">
      <xdr:nvCxnSpPr>
        <xdr:cNvPr id="136" name="直線コネクタ 135">
          <a:extLst>
            <a:ext uri="{FF2B5EF4-FFF2-40B4-BE49-F238E27FC236}">
              <a16:creationId xmlns:a16="http://schemas.microsoft.com/office/drawing/2014/main" id="{F4DEF710-B135-49ED-8B61-0A843AD5DB4A}"/>
            </a:ext>
          </a:extLst>
        </xdr:cNvPr>
        <xdr:cNvCxnSpPr/>
      </xdr:nvCxnSpPr>
      <xdr:spPr>
        <a:xfrm flipV="1">
          <a:off x="2336800" y="10762827"/>
          <a:ext cx="889000" cy="265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130387</xdr:rowOff>
    </xdr:from>
    <xdr:to>
      <xdr:col>15</xdr:col>
      <xdr:colOff>133350</xdr:colOff>
      <xdr:row>63</xdr:row>
      <xdr:rowOff>60537</xdr:rowOff>
    </xdr:to>
    <xdr:sp macro="" textlink="">
      <xdr:nvSpPr>
        <xdr:cNvPr id="137" name="フローチャート: 判断 136">
          <a:extLst>
            <a:ext uri="{FF2B5EF4-FFF2-40B4-BE49-F238E27FC236}">
              <a16:creationId xmlns:a16="http://schemas.microsoft.com/office/drawing/2014/main" id="{5E14F280-47DD-4D64-AEFC-7186FF024C37}"/>
            </a:ext>
          </a:extLst>
        </xdr:cNvPr>
        <xdr:cNvSpPr/>
      </xdr:nvSpPr>
      <xdr:spPr>
        <a:xfrm>
          <a:off x="3175000" y="1076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45314</xdr:rowOff>
    </xdr:from>
    <xdr:ext cx="762000" cy="259045"/>
    <xdr:sp macro="" textlink="">
      <xdr:nvSpPr>
        <xdr:cNvPr id="138" name="テキスト ボックス 137">
          <a:extLst>
            <a:ext uri="{FF2B5EF4-FFF2-40B4-BE49-F238E27FC236}">
              <a16:creationId xmlns:a16="http://schemas.microsoft.com/office/drawing/2014/main" id="{716E5390-D67A-4C5D-8BBD-CCEBD4B043FB}"/>
            </a:ext>
          </a:extLst>
        </xdr:cNvPr>
        <xdr:cNvSpPr txBox="1"/>
      </xdr:nvSpPr>
      <xdr:spPr>
        <a:xfrm>
          <a:off x="2844800" y="10846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138430</xdr:rowOff>
    </xdr:from>
    <xdr:to>
      <xdr:col>11</xdr:col>
      <xdr:colOff>31750</xdr:colOff>
      <xdr:row>64</xdr:row>
      <xdr:rowOff>55456</xdr:rowOff>
    </xdr:to>
    <xdr:cxnSp macro="">
      <xdr:nvCxnSpPr>
        <xdr:cNvPr id="139" name="直線コネクタ 138">
          <a:extLst>
            <a:ext uri="{FF2B5EF4-FFF2-40B4-BE49-F238E27FC236}">
              <a16:creationId xmlns:a16="http://schemas.microsoft.com/office/drawing/2014/main" id="{5F40A273-5AE4-4C95-A661-80F1FE59970D}"/>
            </a:ext>
          </a:extLst>
        </xdr:cNvPr>
        <xdr:cNvCxnSpPr/>
      </xdr:nvCxnSpPr>
      <xdr:spPr>
        <a:xfrm>
          <a:off x="1447800" y="10939780"/>
          <a:ext cx="889000" cy="88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122344</xdr:rowOff>
    </xdr:from>
    <xdr:to>
      <xdr:col>11</xdr:col>
      <xdr:colOff>82550</xdr:colOff>
      <xdr:row>63</xdr:row>
      <xdr:rowOff>52494</xdr:rowOff>
    </xdr:to>
    <xdr:sp macro="" textlink="">
      <xdr:nvSpPr>
        <xdr:cNvPr id="140" name="フローチャート: 判断 139">
          <a:extLst>
            <a:ext uri="{FF2B5EF4-FFF2-40B4-BE49-F238E27FC236}">
              <a16:creationId xmlns:a16="http://schemas.microsoft.com/office/drawing/2014/main" id="{06243BB8-FA59-45C6-B56F-21D6AAA813BB}"/>
            </a:ext>
          </a:extLst>
        </xdr:cNvPr>
        <xdr:cNvSpPr/>
      </xdr:nvSpPr>
      <xdr:spPr>
        <a:xfrm>
          <a:off x="2286000" y="1075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62671</xdr:rowOff>
    </xdr:from>
    <xdr:ext cx="762000" cy="259045"/>
    <xdr:sp macro="" textlink="">
      <xdr:nvSpPr>
        <xdr:cNvPr id="141" name="テキスト ボックス 140">
          <a:extLst>
            <a:ext uri="{FF2B5EF4-FFF2-40B4-BE49-F238E27FC236}">
              <a16:creationId xmlns:a16="http://schemas.microsoft.com/office/drawing/2014/main" id="{D7A9541C-B43D-433C-B1F1-598D3CFE0600}"/>
            </a:ext>
          </a:extLst>
        </xdr:cNvPr>
        <xdr:cNvSpPr txBox="1"/>
      </xdr:nvSpPr>
      <xdr:spPr>
        <a:xfrm>
          <a:off x="1955800" y="10521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130387</xdr:rowOff>
    </xdr:from>
    <xdr:to>
      <xdr:col>7</xdr:col>
      <xdr:colOff>31750</xdr:colOff>
      <xdr:row>63</xdr:row>
      <xdr:rowOff>60537</xdr:rowOff>
    </xdr:to>
    <xdr:sp macro="" textlink="">
      <xdr:nvSpPr>
        <xdr:cNvPr id="142" name="フローチャート: 判断 141">
          <a:extLst>
            <a:ext uri="{FF2B5EF4-FFF2-40B4-BE49-F238E27FC236}">
              <a16:creationId xmlns:a16="http://schemas.microsoft.com/office/drawing/2014/main" id="{AA369D26-E7F4-405B-9399-932619D2B09F}"/>
            </a:ext>
          </a:extLst>
        </xdr:cNvPr>
        <xdr:cNvSpPr/>
      </xdr:nvSpPr>
      <xdr:spPr>
        <a:xfrm>
          <a:off x="1397000" y="1076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70714</xdr:rowOff>
    </xdr:from>
    <xdr:ext cx="762000" cy="259045"/>
    <xdr:sp macro="" textlink="">
      <xdr:nvSpPr>
        <xdr:cNvPr id="143" name="テキスト ボックス 142">
          <a:extLst>
            <a:ext uri="{FF2B5EF4-FFF2-40B4-BE49-F238E27FC236}">
              <a16:creationId xmlns:a16="http://schemas.microsoft.com/office/drawing/2014/main" id="{7330C136-0F41-4DB1-9847-95F25D304A17}"/>
            </a:ext>
          </a:extLst>
        </xdr:cNvPr>
        <xdr:cNvSpPr txBox="1"/>
      </xdr:nvSpPr>
      <xdr:spPr>
        <a:xfrm>
          <a:off x="1066800" y="10529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3D3FBF05-1505-4606-B81D-A35F6B537117}"/>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48AAE9A7-8DD8-491D-874C-6B8C82DDF78A}"/>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207CA0F5-5BF8-4AF0-A79B-BBC158341A5B}"/>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916F1500-B275-4D7C-B644-DAFE77BA5D8B}"/>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7E3C55CA-F43B-4C83-9E5B-89E3624BE546}"/>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41910</xdr:rowOff>
    </xdr:from>
    <xdr:to>
      <xdr:col>23</xdr:col>
      <xdr:colOff>184150</xdr:colOff>
      <xdr:row>62</xdr:row>
      <xdr:rowOff>143510</xdr:rowOff>
    </xdr:to>
    <xdr:sp macro="" textlink="">
      <xdr:nvSpPr>
        <xdr:cNvPr id="149" name="楕円 148">
          <a:extLst>
            <a:ext uri="{FF2B5EF4-FFF2-40B4-BE49-F238E27FC236}">
              <a16:creationId xmlns:a16="http://schemas.microsoft.com/office/drawing/2014/main" id="{0444AC51-5187-4E23-875C-41AFD06A634D}"/>
            </a:ext>
          </a:extLst>
        </xdr:cNvPr>
        <xdr:cNvSpPr/>
      </xdr:nvSpPr>
      <xdr:spPr>
        <a:xfrm>
          <a:off x="4902200" y="10671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62</xdr:row>
      <xdr:rowOff>13987</xdr:rowOff>
    </xdr:from>
    <xdr:ext cx="762000" cy="259045"/>
    <xdr:sp macro="" textlink="">
      <xdr:nvSpPr>
        <xdr:cNvPr id="150" name="財政構造の弾力性該当値テキスト">
          <a:extLst>
            <a:ext uri="{FF2B5EF4-FFF2-40B4-BE49-F238E27FC236}">
              <a16:creationId xmlns:a16="http://schemas.microsoft.com/office/drawing/2014/main" id="{81F821D4-C135-4480-9D3E-FB1F59EC5BB4}"/>
            </a:ext>
          </a:extLst>
        </xdr:cNvPr>
        <xdr:cNvSpPr txBox="1"/>
      </xdr:nvSpPr>
      <xdr:spPr>
        <a:xfrm>
          <a:off x="5041900" y="10643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60</xdr:row>
      <xdr:rowOff>87206</xdr:rowOff>
    </xdr:from>
    <xdr:to>
      <xdr:col>19</xdr:col>
      <xdr:colOff>184150</xdr:colOff>
      <xdr:row>61</xdr:row>
      <xdr:rowOff>17356</xdr:rowOff>
    </xdr:to>
    <xdr:sp macro="" textlink="">
      <xdr:nvSpPr>
        <xdr:cNvPr id="151" name="楕円 150">
          <a:extLst>
            <a:ext uri="{FF2B5EF4-FFF2-40B4-BE49-F238E27FC236}">
              <a16:creationId xmlns:a16="http://schemas.microsoft.com/office/drawing/2014/main" id="{EE2CC0DD-4208-42EB-87CC-479FD216515E}"/>
            </a:ext>
          </a:extLst>
        </xdr:cNvPr>
        <xdr:cNvSpPr/>
      </xdr:nvSpPr>
      <xdr:spPr>
        <a:xfrm>
          <a:off x="4064000" y="10374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2133</xdr:rowOff>
    </xdr:from>
    <xdr:ext cx="736600" cy="259045"/>
    <xdr:sp macro="" textlink="">
      <xdr:nvSpPr>
        <xdr:cNvPr id="152" name="テキスト ボックス 151">
          <a:extLst>
            <a:ext uri="{FF2B5EF4-FFF2-40B4-BE49-F238E27FC236}">
              <a16:creationId xmlns:a16="http://schemas.microsoft.com/office/drawing/2014/main" id="{9D921331-9633-4E8B-A3DD-C4A0510F7725}"/>
            </a:ext>
          </a:extLst>
        </xdr:cNvPr>
        <xdr:cNvSpPr txBox="1"/>
      </xdr:nvSpPr>
      <xdr:spPr>
        <a:xfrm>
          <a:off x="3733800" y="104605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82127</xdr:rowOff>
    </xdr:from>
    <xdr:to>
      <xdr:col>15</xdr:col>
      <xdr:colOff>133350</xdr:colOff>
      <xdr:row>63</xdr:row>
      <xdr:rowOff>12277</xdr:rowOff>
    </xdr:to>
    <xdr:sp macro="" textlink="">
      <xdr:nvSpPr>
        <xdr:cNvPr id="153" name="楕円 152">
          <a:extLst>
            <a:ext uri="{FF2B5EF4-FFF2-40B4-BE49-F238E27FC236}">
              <a16:creationId xmlns:a16="http://schemas.microsoft.com/office/drawing/2014/main" id="{6CE43C30-4A0C-4F1C-A893-4EF8AC9E7317}"/>
            </a:ext>
          </a:extLst>
        </xdr:cNvPr>
        <xdr:cNvSpPr/>
      </xdr:nvSpPr>
      <xdr:spPr>
        <a:xfrm>
          <a:off x="3175000" y="107120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22454</xdr:rowOff>
    </xdr:from>
    <xdr:ext cx="762000" cy="259045"/>
    <xdr:sp macro="" textlink="">
      <xdr:nvSpPr>
        <xdr:cNvPr id="154" name="テキスト ボックス 153">
          <a:extLst>
            <a:ext uri="{FF2B5EF4-FFF2-40B4-BE49-F238E27FC236}">
              <a16:creationId xmlns:a16="http://schemas.microsoft.com/office/drawing/2014/main" id="{D90353AF-FDBE-4C69-9C45-882402A9B994}"/>
            </a:ext>
          </a:extLst>
        </xdr:cNvPr>
        <xdr:cNvSpPr txBox="1"/>
      </xdr:nvSpPr>
      <xdr:spPr>
        <a:xfrm>
          <a:off x="2844800" y="104809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4656</xdr:rowOff>
    </xdr:from>
    <xdr:to>
      <xdr:col>11</xdr:col>
      <xdr:colOff>82550</xdr:colOff>
      <xdr:row>64</xdr:row>
      <xdr:rowOff>106256</xdr:rowOff>
    </xdr:to>
    <xdr:sp macro="" textlink="">
      <xdr:nvSpPr>
        <xdr:cNvPr id="155" name="楕円 154">
          <a:extLst>
            <a:ext uri="{FF2B5EF4-FFF2-40B4-BE49-F238E27FC236}">
              <a16:creationId xmlns:a16="http://schemas.microsoft.com/office/drawing/2014/main" id="{44A7DBEA-7B05-41A8-BCDB-21DFD8A7429A}"/>
            </a:ext>
          </a:extLst>
        </xdr:cNvPr>
        <xdr:cNvSpPr/>
      </xdr:nvSpPr>
      <xdr:spPr>
        <a:xfrm>
          <a:off x="2286000" y="10977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91033</xdr:rowOff>
    </xdr:from>
    <xdr:ext cx="762000" cy="259045"/>
    <xdr:sp macro="" textlink="">
      <xdr:nvSpPr>
        <xdr:cNvPr id="156" name="テキスト ボックス 155">
          <a:extLst>
            <a:ext uri="{FF2B5EF4-FFF2-40B4-BE49-F238E27FC236}">
              <a16:creationId xmlns:a16="http://schemas.microsoft.com/office/drawing/2014/main" id="{57DA4CB9-3A7A-4929-B497-ABE1CFE7C6FB}"/>
            </a:ext>
          </a:extLst>
        </xdr:cNvPr>
        <xdr:cNvSpPr txBox="1"/>
      </xdr:nvSpPr>
      <xdr:spPr>
        <a:xfrm>
          <a:off x="1955800" y="110638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87630</xdr:rowOff>
    </xdr:from>
    <xdr:to>
      <xdr:col>7</xdr:col>
      <xdr:colOff>31750</xdr:colOff>
      <xdr:row>64</xdr:row>
      <xdr:rowOff>17780</xdr:rowOff>
    </xdr:to>
    <xdr:sp macro="" textlink="">
      <xdr:nvSpPr>
        <xdr:cNvPr id="157" name="楕円 156">
          <a:extLst>
            <a:ext uri="{FF2B5EF4-FFF2-40B4-BE49-F238E27FC236}">
              <a16:creationId xmlns:a16="http://schemas.microsoft.com/office/drawing/2014/main" id="{BB5814C1-963E-47E0-892D-F38BFD6EDDE2}"/>
            </a:ext>
          </a:extLst>
        </xdr:cNvPr>
        <xdr:cNvSpPr/>
      </xdr:nvSpPr>
      <xdr:spPr>
        <a:xfrm>
          <a:off x="1397000" y="1088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2557</xdr:rowOff>
    </xdr:from>
    <xdr:ext cx="762000" cy="259045"/>
    <xdr:sp macro="" textlink="">
      <xdr:nvSpPr>
        <xdr:cNvPr id="158" name="テキスト ボックス 157">
          <a:extLst>
            <a:ext uri="{FF2B5EF4-FFF2-40B4-BE49-F238E27FC236}">
              <a16:creationId xmlns:a16="http://schemas.microsoft.com/office/drawing/2014/main" id="{840B2047-DFC0-478C-8EB0-5D5461E866DE}"/>
            </a:ext>
          </a:extLst>
        </xdr:cNvPr>
        <xdr:cNvSpPr txBox="1"/>
      </xdr:nvSpPr>
      <xdr:spPr>
        <a:xfrm>
          <a:off x="1066800" y="1097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9" name="正方形/長方形 158">
          <a:extLst>
            <a:ext uri="{FF2B5EF4-FFF2-40B4-BE49-F238E27FC236}">
              <a16:creationId xmlns:a16="http://schemas.microsoft.com/office/drawing/2014/main" id="{3859544A-2AFF-4719-ACB0-8CD3A815335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0" name="テキスト ボックス 159">
          <a:extLst>
            <a:ext uri="{FF2B5EF4-FFF2-40B4-BE49-F238E27FC236}">
              <a16:creationId xmlns:a16="http://schemas.microsoft.com/office/drawing/2014/main" id="{565D2EDA-D3AE-4173-B085-FAB776373DC2}"/>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1" name="テキスト ボックス 160">
          <a:extLst>
            <a:ext uri="{FF2B5EF4-FFF2-40B4-BE49-F238E27FC236}">
              <a16:creationId xmlns:a16="http://schemas.microsoft.com/office/drawing/2014/main" id="{2C2441C5-880F-480D-825B-4C3BD7B064F7}"/>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[357,942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2" name="正方形/長方形 161">
          <a:extLst>
            <a:ext uri="{FF2B5EF4-FFF2-40B4-BE49-F238E27FC236}">
              <a16:creationId xmlns:a16="http://schemas.microsoft.com/office/drawing/2014/main" id="{F53493B2-2222-4E68-878A-8AAC88E9E561}"/>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3" name="正方形/長方形 162">
          <a:extLst>
            <a:ext uri="{FF2B5EF4-FFF2-40B4-BE49-F238E27FC236}">
              <a16:creationId xmlns:a16="http://schemas.microsoft.com/office/drawing/2014/main" id="{48F605B5-BC55-4DC0-BEF8-9B22729EC49F}"/>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4" name="正方形/長方形 163">
          <a:extLst>
            <a:ext uri="{FF2B5EF4-FFF2-40B4-BE49-F238E27FC236}">
              <a16:creationId xmlns:a16="http://schemas.microsoft.com/office/drawing/2014/main" id="{BB639151-B732-4306-BD6D-B8A9CEA06C21}"/>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5" name="正方形/長方形 164">
          <a:extLst>
            <a:ext uri="{FF2B5EF4-FFF2-40B4-BE49-F238E27FC236}">
              <a16:creationId xmlns:a16="http://schemas.microsoft.com/office/drawing/2014/main" id="{2AFA91C9-223B-4866-AFF4-CE15F76E18A4}"/>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6" name="正方形/長方形 165">
          <a:extLst>
            <a:ext uri="{FF2B5EF4-FFF2-40B4-BE49-F238E27FC236}">
              <a16:creationId xmlns:a16="http://schemas.microsoft.com/office/drawing/2014/main" id="{E41F401B-AAAD-4916-BED1-B794EC4D5ADF}"/>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7" name="正方形/長方形 166">
          <a:extLst>
            <a:ext uri="{FF2B5EF4-FFF2-40B4-BE49-F238E27FC236}">
              <a16:creationId xmlns:a16="http://schemas.microsoft.com/office/drawing/2014/main" id="{1657F399-90A1-43A0-8185-A909264C0CE9}"/>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199,386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8" name="正方形/長方形 167">
          <a:extLst>
            <a:ext uri="{FF2B5EF4-FFF2-40B4-BE49-F238E27FC236}">
              <a16:creationId xmlns:a16="http://schemas.microsoft.com/office/drawing/2014/main" id="{CD79DB73-BCBB-4B91-9845-43C11459E464}"/>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9" name="正方形/長方形 168">
          <a:extLst>
            <a:ext uri="{FF2B5EF4-FFF2-40B4-BE49-F238E27FC236}">
              <a16:creationId xmlns:a16="http://schemas.microsoft.com/office/drawing/2014/main" id="{E54EC407-D011-4CC3-9987-054900C4A77D}"/>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0" name="正方形/長方形 169">
          <a:extLst>
            <a:ext uri="{FF2B5EF4-FFF2-40B4-BE49-F238E27FC236}">
              <a16:creationId xmlns:a16="http://schemas.microsoft.com/office/drawing/2014/main" id="{6E1DF746-2B89-4CE7-B34D-77E15767DCB6}"/>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1" name="テキスト ボックス 170">
          <a:extLst>
            <a:ext uri="{FF2B5EF4-FFF2-40B4-BE49-F238E27FC236}">
              <a16:creationId xmlns:a16="http://schemas.microsoft.com/office/drawing/2014/main" id="{460F478F-A4DD-4CFA-B2C9-22C1C6AD5123}"/>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50">
              <a:latin typeface="ＭＳ Ｐゴシック" panose="020B0600070205080204" pitchFamily="50" charset="-128"/>
              <a:ea typeface="ＭＳ Ｐゴシック" panose="020B0600070205080204" pitchFamily="50" charset="-128"/>
            </a:rPr>
            <a:t>　本町は県下一広大な行政面積を有しており集落も点在しているため、重点的かつ集中的な施設整備が困難であり、公共施設が点在していることが類似団体の平均を上回る要因の１つと考えられます。また、ふるさと納税の取組強化や、平成</a:t>
          </a:r>
          <a:r>
            <a:rPr kumimoji="1" lang="en-US" altLang="ja-JP" sz="1050">
              <a:latin typeface="ＭＳ Ｐゴシック" panose="020B0600070205080204" pitchFamily="50" charset="-128"/>
              <a:ea typeface="ＭＳ Ｐゴシック" panose="020B0600070205080204" pitchFamily="50" charset="-128"/>
            </a:rPr>
            <a:t>28</a:t>
          </a:r>
          <a:r>
            <a:rPr kumimoji="1" lang="ja-JP" altLang="en-US" sz="1050">
              <a:latin typeface="ＭＳ Ｐゴシック" panose="020B0600070205080204" pitchFamily="50" charset="-128"/>
              <a:ea typeface="ＭＳ Ｐゴシック" panose="020B0600070205080204" pitchFamily="50" charset="-128"/>
            </a:rPr>
            <a:t>年度から開始した廃棄物処理施設の包括的長期民間委託契約（債務負担）等に伴い、物件費が類似団体と比較して大きく増加しています。</a:t>
          </a:r>
        </a:p>
        <a:p>
          <a:r>
            <a:rPr kumimoji="1" lang="ja-JP" altLang="en-US" sz="1050">
              <a:latin typeface="ＭＳ Ｐゴシック" panose="020B0600070205080204" pitchFamily="50" charset="-128"/>
              <a:ea typeface="ＭＳ Ｐゴシック" panose="020B0600070205080204" pitchFamily="50" charset="-128"/>
            </a:rPr>
            <a:t>　ふるさと納税制度は本町にとって自主財源の確保につながる重要な取り組み（必要経費）ではあるものの、必要経費については可能な限り圧縮していく必要があります。</a:t>
          </a:r>
        </a:p>
        <a:p>
          <a:r>
            <a:rPr kumimoji="1" lang="ja-JP" altLang="en-US" sz="1050">
              <a:latin typeface="ＭＳ Ｐゴシック" panose="020B0600070205080204" pitchFamily="50" charset="-128"/>
              <a:ea typeface="ＭＳ Ｐゴシック" panose="020B0600070205080204" pitchFamily="50" charset="-128"/>
            </a:rPr>
            <a:t>　なお、人件費については定員適正化計画に基づき一般職員の適正規模・配置に努めているところですが、一方で、会計年度任用職員については近年増加傾向であるため、ＰＤＣＡサイクルを確立させ事務事業全般の見直しによる削減を図っていく必要があります。</a:t>
          </a:r>
        </a:p>
      </xdr:txBody>
    </xdr:sp>
    <xdr:clientData/>
  </xdr:twoCellAnchor>
  <xdr:oneCellAnchor>
    <xdr:from>
      <xdr:col>3</xdr:col>
      <xdr:colOff>95250</xdr:colOff>
      <xdr:row>77</xdr:row>
      <xdr:rowOff>6350</xdr:rowOff>
    </xdr:from>
    <xdr:ext cx="349839" cy="225703"/>
    <xdr:sp macro="" textlink="">
      <xdr:nvSpPr>
        <xdr:cNvPr id="172" name="テキスト ボックス 171">
          <a:extLst>
            <a:ext uri="{FF2B5EF4-FFF2-40B4-BE49-F238E27FC236}">
              <a16:creationId xmlns:a16="http://schemas.microsoft.com/office/drawing/2014/main" id="{BF5F5D42-EA11-437F-8F3D-1830B47DDFFE}"/>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3" name="直線コネクタ 172">
          <a:extLst>
            <a:ext uri="{FF2B5EF4-FFF2-40B4-BE49-F238E27FC236}">
              <a16:creationId xmlns:a16="http://schemas.microsoft.com/office/drawing/2014/main" id="{813F89B4-8EEE-422D-8FBD-E6E2B881AEE7}"/>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4" name="テキスト ボックス 173">
          <a:extLst>
            <a:ext uri="{FF2B5EF4-FFF2-40B4-BE49-F238E27FC236}">
              <a16:creationId xmlns:a16="http://schemas.microsoft.com/office/drawing/2014/main" id="{E5D05678-7E07-403D-AFC1-4DEE38C255B2}"/>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5" name="直線コネクタ 174">
          <a:extLst>
            <a:ext uri="{FF2B5EF4-FFF2-40B4-BE49-F238E27FC236}">
              <a16:creationId xmlns:a16="http://schemas.microsoft.com/office/drawing/2014/main" id="{5BD8F37A-6C6E-4828-B54C-299DA0831E42}"/>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6" name="テキスト ボックス 175">
          <a:extLst>
            <a:ext uri="{FF2B5EF4-FFF2-40B4-BE49-F238E27FC236}">
              <a16:creationId xmlns:a16="http://schemas.microsoft.com/office/drawing/2014/main" id="{C6633B39-7763-4B95-A2BF-A5AB10523687}"/>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7" name="直線コネクタ 176">
          <a:extLst>
            <a:ext uri="{FF2B5EF4-FFF2-40B4-BE49-F238E27FC236}">
              <a16:creationId xmlns:a16="http://schemas.microsoft.com/office/drawing/2014/main" id="{DBBAA016-86DD-4CEE-9B88-6C72258100F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8" name="テキスト ボックス 177">
          <a:extLst>
            <a:ext uri="{FF2B5EF4-FFF2-40B4-BE49-F238E27FC236}">
              <a16:creationId xmlns:a16="http://schemas.microsoft.com/office/drawing/2014/main" id="{2A720EFB-023C-4F97-9610-FDFBBDF3641F}"/>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9" name="直線コネクタ 178">
          <a:extLst>
            <a:ext uri="{FF2B5EF4-FFF2-40B4-BE49-F238E27FC236}">
              <a16:creationId xmlns:a16="http://schemas.microsoft.com/office/drawing/2014/main" id="{8335E0D0-9494-4EEE-9518-B03618B427FE}"/>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0" name="テキスト ボックス 179">
          <a:extLst>
            <a:ext uri="{FF2B5EF4-FFF2-40B4-BE49-F238E27FC236}">
              <a16:creationId xmlns:a16="http://schemas.microsoft.com/office/drawing/2014/main" id="{CB8E88E4-AD7F-4480-9F10-AF3FA3ECA10C}"/>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1" name="直線コネクタ 180">
          <a:extLst>
            <a:ext uri="{FF2B5EF4-FFF2-40B4-BE49-F238E27FC236}">
              <a16:creationId xmlns:a16="http://schemas.microsoft.com/office/drawing/2014/main" id="{D6A1A72B-C729-4A23-91C1-5161606E19C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2" name="テキスト ボックス 181">
          <a:extLst>
            <a:ext uri="{FF2B5EF4-FFF2-40B4-BE49-F238E27FC236}">
              <a16:creationId xmlns:a16="http://schemas.microsoft.com/office/drawing/2014/main" id="{5FA5E560-7A4B-4698-8E12-EF1896CADE29}"/>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3" name="直線コネクタ 182">
          <a:extLst>
            <a:ext uri="{FF2B5EF4-FFF2-40B4-BE49-F238E27FC236}">
              <a16:creationId xmlns:a16="http://schemas.microsoft.com/office/drawing/2014/main" id="{2E657511-E939-4D73-A462-961720B18C12}"/>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4" name="テキスト ボックス 183">
          <a:extLst>
            <a:ext uri="{FF2B5EF4-FFF2-40B4-BE49-F238E27FC236}">
              <a16:creationId xmlns:a16="http://schemas.microsoft.com/office/drawing/2014/main" id="{5BDF3EFC-C190-4EC0-8F7C-1C98BCC1FDE3}"/>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5" name="直線コネクタ 184">
          <a:extLst>
            <a:ext uri="{FF2B5EF4-FFF2-40B4-BE49-F238E27FC236}">
              <a16:creationId xmlns:a16="http://schemas.microsoft.com/office/drawing/2014/main" id="{1B7A3C43-3171-4DDE-8FA0-A82A3F018AE2}"/>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6" name="テキスト ボックス 185">
          <a:extLst>
            <a:ext uri="{FF2B5EF4-FFF2-40B4-BE49-F238E27FC236}">
              <a16:creationId xmlns:a16="http://schemas.microsoft.com/office/drawing/2014/main" id="{F997CF2D-F9DA-48BE-9CC8-C39C0B71E977}"/>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a16="http://schemas.microsoft.com/office/drawing/2014/main" id="{1AACF5FF-47F6-4E09-9A84-831B9BDF7032}"/>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103184</xdr:rowOff>
    </xdr:from>
    <xdr:to>
      <xdr:col>23</xdr:col>
      <xdr:colOff>133350</xdr:colOff>
      <xdr:row>90</xdr:row>
      <xdr:rowOff>42714</xdr:rowOff>
    </xdr:to>
    <xdr:cxnSp macro="">
      <xdr:nvCxnSpPr>
        <xdr:cNvPr id="188" name="直線コネクタ 187">
          <a:extLst>
            <a:ext uri="{FF2B5EF4-FFF2-40B4-BE49-F238E27FC236}">
              <a16:creationId xmlns:a16="http://schemas.microsoft.com/office/drawing/2014/main" id="{C222DA7D-66AB-45BC-B074-CDA4909D2546}"/>
            </a:ext>
          </a:extLst>
        </xdr:cNvPr>
        <xdr:cNvCxnSpPr/>
      </xdr:nvCxnSpPr>
      <xdr:spPr>
        <a:xfrm flipV="1">
          <a:off x="4953000" y="13990634"/>
          <a:ext cx="0" cy="14825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90</xdr:row>
      <xdr:rowOff>14791</xdr:rowOff>
    </xdr:from>
    <xdr:ext cx="762000" cy="259045"/>
    <xdr:sp macro="" textlink="">
      <xdr:nvSpPr>
        <xdr:cNvPr id="189" name="人件費・物件費等の状況最小値テキスト">
          <a:extLst>
            <a:ext uri="{FF2B5EF4-FFF2-40B4-BE49-F238E27FC236}">
              <a16:creationId xmlns:a16="http://schemas.microsoft.com/office/drawing/2014/main" id="{0C905023-CA0B-4AC6-AB61-3AC6CD587ED6}"/>
            </a:ext>
          </a:extLst>
        </xdr:cNvPr>
        <xdr:cNvSpPr txBox="1"/>
      </xdr:nvSpPr>
      <xdr:spPr>
        <a:xfrm>
          <a:off x="5041900" y="15445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357,942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42714</xdr:rowOff>
    </xdr:from>
    <xdr:to>
      <xdr:col>24</xdr:col>
      <xdr:colOff>12700</xdr:colOff>
      <xdr:row>90</xdr:row>
      <xdr:rowOff>42714</xdr:rowOff>
    </xdr:to>
    <xdr:cxnSp macro="">
      <xdr:nvCxnSpPr>
        <xdr:cNvPr id="190" name="直線コネクタ 189">
          <a:extLst>
            <a:ext uri="{FF2B5EF4-FFF2-40B4-BE49-F238E27FC236}">
              <a16:creationId xmlns:a16="http://schemas.microsoft.com/office/drawing/2014/main" id="{81CA319A-14B9-4D72-8602-649EF9A10154}"/>
            </a:ext>
          </a:extLst>
        </xdr:cNvPr>
        <xdr:cNvCxnSpPr/>
      </xdr:nvCxnSpPr>
      <xdr:spPr>
        <a:xfrm>
          <a:off x="4864100" y="1547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18111</xdr:rowOff>
    </xdr:from>
    <xdr:ext cx="762000" cy="259045"/>
    <xdr:sp macro="" textlink="">
      <xdr:nvSpPr>
        <xdr:cNvPr id="191" name="人件費・物件費等の状況最大値テキスト">
          <a:extLst>
            <a:ext uri="{FF2B5EF4-FFF2-40B4-BE49-F238E27FC236}">
              <a16:creationId xmlns:a16="http://schemas.microsoft.com/office/drawing/2014/main" id="{1CDC8A40-84A8-4E2C-AEEE-F7C4679906AB}"/>
            </a:ext>
          </a:extLst>
        </xdr:cNvPr>
        <xdr:cNvSpPr txBox="1"/>
      </xdr:nvSpPr>
      <xdr:spPr>
        <a:xfrm>
          <a:off x="5041900" y="13734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173,618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103184</xdr:rowOff>
    </xdr:from>
    <xdr:to>
      <xdr:col>24</xdr:col>
      <xdr:colOff>12700</xdr:colOff>
      <xdr:row>81</xdr:row>
      <xdr:rowOff>103184</xdr:rowOff>
    </xdr:to>
    <xdr:cxnSp macro="">
      <xdr:nvCxnSpPr>
        <xdr:cNvPr id="192" name="直線コネクタ 191">
          <a:extLst>
            <a:ext uri="{FF2B5EF4-FFF2-40B4-BE49-F238E27FC236}">
              <a16:creationId xmlns:a16="http://schemas.microsoft.com/office/drawing/2014/main" id="{AB1182F7-25EA-49B6-BA30-F087F47535B8}"/>
            </a:ext>
          </a:extLst>
        </xdr:cNvPr>
        <xdr:cNvCxnSpPr/>
      </xdr:nvCxnSpPr>
      <xdr:spPr>
        <a:xfrm>
          <a:off x="4864100" y="139906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90</xdr:row>
      <xdr:rowOff>9085</xdr:rowOff>
    </xdr:from>
    <xdr:to>
      <xdr:col>23</xdr:col>
      <xdr:colOff>133350</xdr:colOff>
      <xdr:row>90</xdr:row>
      <xdr:rowOff>42714</xdr:rowOff>
    </xdr:to>
    <xdr:cxnSp macro="">
      <xdr:nvCxnSpPr>
        <xdr:cNvPr id="193" name="直線コネクタ 192">
          <a:extLst>
            <a:ext uri="{FF2B5EF4-FFF2-40B4-BE49-F238E27FC236}">
              <a16:creationId xmlns:a16="http://schemas.microsoft.com/office/drawing/2014/main" id="{FC9D5B8E-2C20-4785-B9CC-69FD1788BB03}"/>
            </a:ext>
          </a:extLst>
        </xdr:cNvPr>
        <xdr:cNvCxnSpPr/>
      </xdr:nvCxnSpPr>
      <xdr:spPr>
        <a:xfrm>
          <a:off x="4114800" y="15439585"/>
          <a:ext cx="838200" cy="33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84</xdr:row>
      <xdr:rowOff>39133</xdr:rowOff>
    </xdr:from>
    <xdr:ext cx="762000" cy="259045"/>
    <xdr:sp macro="" textlink="">
      <xdr:nvSpPr>
        <xdr:cNvPr id="194" name="人件費・物件費等の状況平均値テキスト">
          <a:extLst>
            <a:ext uri="{FF2B5EF4-FFF2-40B4-BE49-F238E27FC236}">
              <a16:creationId xmlns:a16="http://schemas.microsoft.com/office/drawing/2014/main" id="{B85D51ED-2EB3-42CB-B1B5-602E32A667CE}"/>
            </a:ext>
          </a:extLst>
        </xdr:cNvPr>
        <xdr:cNvSpPr txBox="1"/>
      </xdr:nvSpPr>
      <xdr:spPr>
        <a:xfrm>
          <a:off x="5041900" y="144409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255,179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85</xdr:row>
      <xdr:rowOff>22606</xdr:rowOff>
    </xdr:from>
    <xdr:to>
      <xdr:col>23</xdr:col>
      <xdr:colOff>184150</xdr:colOff>
      <xdr:row>85</xdr:row>
      <xdr:rowOff>124206</xdr:rowOff>
    </xdr:to>
    <xdr:sp macro="" textlink="">
      <xdr:nvSpPr>
        <xdr:cNvPr id="195" name="フローチャート: 判断 194">
          <a:extLst>
            <a:ext uri="{FF2B5EF4-FFF2-40B4-BE49-F238E27FC236}">
              <a16:creationId xmlns:a16="http://schemas.microsoft.com/office/drawing/2014/main" id="{DFC82B54-F79F-4F03-A1A7-7EB1373C62AC}"/>
            </a:ext>
          </a:extLst>
        </xdr:cNvPr>
        <xdr:cNvSpPr/>
      </xdr:nvSpPr>
      <xdr:spPr>
        <a:xfrm>
          <a:off x="4902200" y="14595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89</xdr:row>
      <xdr:rowOff>14174</xdr:rowOff>
    </xdr:from>
    <xdr:to>
      <xdr:col>19</xdr:col>
      <xdr:colOff>133350</xdr:colOff>
      <xdr:row>90</xdr:row>
      <xdr:rowOff>9085</xdr:rowOff>
    </xdr:to>
    <xdr:cxnSp macro="">
      <xdr:nvCxnSpPr>
        <xdr:cNvPr id="196" name="直線コネクタ 195">
          <a:extLst>
            <a:ext uri="{FF2B5EF4-FFF2-40B4-BE49-F238E27FC236}">
              <a16:creationId xmlns:a16="http://schemas.microsoft.com/office/drawing/2014/main" id="{AA6DDC9C-2F50-4069-A12B-E31743576B76}"/>
            </a:ext>
          </a:extLst>
        </xdr:cNvPr>
        <xdr:cNvCxnSpPr/>
      </xdr:nvCxnSpPr>
      <xdr:spPr>
        <a:xfrm>
          <a:off x="3225800" y="15273224"/>
          <a:ext cx="889000" cy="1663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84</xdr:row>
      <xdr:rowOff>41877</xdr:rowOff>
    </xdr:from>
    <xdr:to>
      <xdr:col>19</xdr:col>
      <xdr:colOff>184150</xdr:colOff>
      <xdr:row>84</xdr:row>
      <xdr:rowOff>143477</xdr:rowOff>
    </xdr:to>
    <xdr:sp macro="" textlink="">
      <xdr:nvSpPr>
        <xdr:cNvPr id="197" name="フローチャート: 判断 196">
          <a:extLst>
            <a:ext uri="{FF2B5EF4-FFF2-40B4-BE49-F238E27FC236}">
              <a16:creationId xmlns:a16="http://schemas.microsoft.com/office/drawing/2014/main" id="{B3487936-F8B0-4F13-8895-5EA68D7DEDA8}"/>
            </a:ext>
          </a:extLst>
        </xdr:cNvPr>
        <xdr:cNvSpPr/>
      </xdr:nvSpPr>
      <xdr:spPr>
        <a:xfrm>
          <a:off x="4064000" y="14443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153654</xdr:rowOff>
    </xdr:from>
    <xdr:ext cx="736600" cy="259045"/>
    <xdr:sp macro="" textlink="">
      <xdr:nvSpPr>
        <xdr:cNvPr id="198" name="テキスト ボックス 197">
          <a:extLst>
            <a:ext uri="{FF2B5EF4-FFF2-40B4-BE49-F238E27FC236}">
              <a16:creationId xmlns:a16="http://schemas.microsoft.com/office/drawing/2014/main" id="{96777B0F-285A-456C-903B-C8EAFD891E55}"/>
            </a:ext>
          </a:extLst>
        </xdr:cNvPr>
        <xdr:cNvSpPr txBox="1"/>
      </xdr:nvSpPr>
      <xdr:spPr>
        <a:xfrm>
          <a:off x="3733800" y="142125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87</xdr:row>
      <xdr:rowOff>64088</xdr:rowOff>
    </xdr:from>
    <xdr:to>
      <xdr:col>15</xdr:col>
      <xdr:colOff>82550</xdr:colOff>
      <xdr:row>89</xdr:row>
      <xdr:rowOff>14174</xdr:rowOff>
    </xdr:to>
    <xdr:cxnSp macro="">
      <xdr:nvCxnSpPr>
        <xdr:cNvPr id="199" name="直線コネクタ 198">
          <a:extLst>
            <a:ext uri="{FF2B5EF4-FFF2-40B4-BE49-F238E27FC236}">
              <a16:creationId xmlns:a16="http://schemas.microsoft.com/office/drawing/2014/main" id="{09B56F4E-D12F-4EB9-A7B3-E1C479C4F042}"/>
            </a:ext>
          </a:extLst>
        </xdr:cNvPr>
        <xdr:cNvCxnSpPr/>
      </xdr:nvCxnSpPr>
      <xdr:spPr>
        <a:xfrm>
          <a:off x="2336800" y="14980238"/>
          <a:ext cx="889000" cy="292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83</xdr:row>
      <xdr:rowOff>63728</xdr:rowOff>
    </xdr:from>
    <xdr:to>
      <xdr:col>15</xdr:col>
      <xdr:colOff>133350</xdr:colOff>
      <xdr:row>83</xdr:row>
      <xdr:rowOff>165328</xdr:rowOff>
    </xdr:to>
    <xdr:sp macro="" textlink="">
      <xdr:nvSpPr>
        <xdr:cNvPr id="200" name="フローチャート: 判断 199">
          <a:extLst>
            <a:ext uri="{FF2B5EF4-FFF2-40B4-BE49-F238E27FC236}">
              <a16:creationId xmlns:a16="http://schemas.microsoft.com/office/drawing/2014/main" id="{20E361B7-B73B-41BE-8C14-02486A50F532}"/>
            </a:ext>
          </a:extLst>
        </xdr:cNvPr>
        <xdr:cNvSpPr/>
      </xdr:nvSpPr>
      <xdr:spPr>
        <a:xfrm>
          <a:off x="3175000" y="14294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4055</xdr:rowOff>
    </xdr:from>
    <xdr:ext cx="762000" cy="259045"/>
    <xdr:sp macro="" textlink="">
      <xdr:nvSpPr>
        <xdr:cNvPr id="201" name="テキスト ボックス 200">
          <a:extLst>
            <a:ext uri="{FF2B5EF4-FFF2-40B4-BE49-F238E27FC236}">
              <a16:creationId xmlns:a16="http://schemas.microsoft.com/office/drawing/2014/main" id="{856106C6-2560-4B96-84D7-09428A0D828C}"/>
            </a:ext>
          </a:extLst>
        </xdr:cNvPr>
        <xdr:cNvSpPr txBox="1"/>
      </xdr:nvSpPr>
      <xdr:spPr>
        <a:xfrm>
          <a:off x="2844800" y="140629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87</xdr:row>
      <xdr:rowOff>64088</xdr:rowOff>
    </xdr:from>
    <xdr:to>
      <xdr:col>11</xdr:col>
      <xdr:colOff>31750</xdr:colOff>
      <xdr:row>87</xdr:row>
      <xdr:rowOff>150617</xdr:rowOff>
    </xdr:to>
    <xdr:cxnSp macro="">
      <xdr:nvCxnSpPr>
        <xdr:cNvPr id="202" name="直線コネクタ 201">
          <a:extLst>
            <a:ext uri="{FF2B5EF4-FFF2-40B4-BE49-F238E27FC236}">
              <a16:creationId xmlns:a16="http://schemas.microsoft.com/office/drawing/2014/main" id="{3AE94697-6499-4109-B0BC-271DF1E0F99F}"/>
            </a:ext>
          </a:extLst>
        </xdr:cNvPr>
        <xdr:cNvCxnSpPr/>
      </xdr:nvCxnSpPr>
      <xdr:spPr>
        <a:xfrm flipV="1">
          <a:off x="1447800" y="14980238"/>
          <a:ext cx="889000" cy="86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110973</xdr:rowOff>
    </xdr:from>
    <xdr:to>
      <xdr:col>11</xdr:col>
      <xdr:colOff>82550</xdr:colOff>
      <xdr:row>83</xdr:row>
      <xdr:rowOff>41123</xdr:rowOff>
    </xdr:to>
    <xdr:sp macro="" textlink="">
      <xdr:nvSpPr>
        <xdr:cNvPr id="203" name="フローチャート: 判断 202">
          <a:extLst>
            <a:ext uri="{FF2B5EF4-FFF2-40B4-BE49-F238E27FC236}">
              <a16:creationId xmlns:a16="http://schemas.microsoft.com/office/drawing/2014/main" id="{3C9472D5-07DD-4B3B-8F31-358DFDB59C21}"/>
            </a:ext>
          </a:extLst>
        </xdr:cNvPr>
        <xdr:cNvSpPr/>
      </xdr:nvSpPr>
      <xdr:spPr>
        <a:xfrm>
          <a:off x="2286000" y="141698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51300</xdr:rowOff>
    </xdr:from>
    <xdr:ext cx="762000" cy="259045"/>
    <xdr:sp macro="" textlink="">
      <xdr:nvSpPr>
        <xdr:cNvPr id="204" name="テキスト ボックス 203">
          <a:extLst>
            <a:ext uri="{FF2B5EF4-FFF2-40B4-BE49-F238E27FC236}">
              <a16:creationId xmlns:a16="http://schemas.microsoft.com/office/drawing/2014/main" id="{C4533EAE-99A1-4882-85DE-E52FAFBFC995}"/>
            </a:ext>
          </a:extLst>
        </xdr:cNvPr>
        <xdr:cNvSpPr txBox="1"/>
      </xdr:nvSpPr>
      <xdr:spPr>
        <a:xfrm>
          <a:off x="1955800" y="139387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107426</xdr:rowOff>
    </xdr:from>
    <xdr:to>
      <xdr:col>7</xdr:col>
      <xdr:colOff>31750</xdr:colOff>
      <xdr:row>83</xdr:row>
      <xdr:rowOff>37576</xdr:rowOff>
    </xdr:to>
    <xdr:sp macro="" textlink="">
      <xdr:nvSpPr>
        <xdr:cNvPr id="205" name="フローチャート: 判断 204">
          <a:extLst>
            <a:ext uri="{FF2B5EF4-FFF2-40B4-BE49-F238E27FC236}">
              <a16:creationId xmlns:a16="http://schemas.microsoft.com/office/drawing/2014/main" id="{50069F7C-8620-4517-8D5E-C33D2CA4ACF8}"/>
            </a:ext>
          </a:extLst>
        </xdr:cNvPr>
        <xdr:cNvSpPr/>
      </xdr:nvSpPr>
      <xdr:spPr>
        <a:xfrm>
          <a:off x="1397000" y="14166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47753</xdr:rowOff>
    </xdr:from>
    <xdr:ext cx="762000" cy="259045"/>
    <xdr:sp macro="" textlink="">
      <xdr:nvSpPr>
        <xdr:cNvPr id="206" name="テキスト ボックス 205">
          <a:extLst>
            <a:ext uri="{FF2B5EF4-FFF2-40B4-BE49-F238E27FC236}">
              <a16:creationId xmlns:a16="http://schemas.microsoft.com/office/drawing/2014/main" id="{CE77C316-CC08-4602-88B9-A278345C6FD5}"/>
            </a:ext>
          </a:extLst>
        </xdr:cNvPr>
        <xdr:cNvSpPr txBox="1"/>
      </xdr:nvSpPr>
      <xdr:spPr>
        <a:xfrm>
          <a:off x="1066800" y="139352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201,777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F9EE6F60-5B53-452C-B90D-C486B5451A26}"/>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F2BDB10A-525A-4504-BEB1-C3163AE9666D}"/>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68DD13B1-74D5-4940-ABA8-39F24B609DBF}"/>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1C54BCB-29BD-4389-B61B-3C4B4C27F426}"/>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642772D5-DAD7-481E-8799-57A6FE390CD9}"/>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89</xdr:row>
      <xdr:rowOff>163364</xdr:rowOff>
    </xdr:from>
    <xdr:to>
      <xdr:col>23</xdr:col>
      <xdr:colOff>184150</xdr:colOff>
      <xdr:row>90</xdr:row>
      <xdr:rowOff>93514</xdr:rowOff>
    </xdr:to>
    <xdr:sp macro="" textlink="">
      <xdr:nvSpPr>
        <xdr:cNvPr id="212" name="楕円 211">
          <a:extLst>
            <a:ext uri="{FF2B5EF4-FFF2-40B4-BE49-F238E27FC236}">
              <a16:creationId xmlns:a16="http://schemas.microsoft.com/office/drawing/2014/main" id="{62F03E2E-8844-469C-8A8B-CF021ABF0F29}"/>
            </a:ext>
          </a:extLst>
        </xdr:cNvPr>
        <xdr:cNvSpPr/>
      </xdr:nvSpPr>
      <xdr:spPr>
        <a:xfrm>
          <a:off x="4902200" y="15422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89</xdr:row>
      <xdr:rowOff>59241</xdr:rowOff>
    </xdr:from>
    <xdr:ext cx="762000" cy="259045"/>
    <xdr:sp macro="" textlink="">
      <xdr:nvSpPr>
        <xdr:cNvPr id="213" name="人件費・物件費等の状況該当値テキスト">
          <a:extLst>
            <a:ext uri="{FF2B5EF4-FFF2-40B4-BE49-F238E27FC236}">
              <a16:creationId xmlns:a16="http://schemas.microsoft.com/office/drawing/2014/main" id="{A2984718-C370-4595-9FBC-28C7684F9E18}"/>
            </a:ext>
          </a:extLst>
        </xdr:cNvPr>
        <xdr:cNvSpPr txBox="1"/>
      </xdr:nvSpPr>
      <xdr:spPr>
        <a:xfrm>
          <a:off x="5041900" y="15318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357,942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89</xdr:row>
      <xdr:rowOff>129735</xdr:rowOff>
    </xdr:from>
    <xdr:to>
      <xdr:col>19</xdr:col>
      <xdr:colOff>184150</xdr:colOff>
      <xdr:row>90</xdr:row>
      <xdr:rowOff>59885</xdr:rowOff>
    </xdr:to>
    <xdr:sp macro="" textlink="">
      <xdr:nvSpPr>
        <xdr:cNvPr id="214" name="楕円 213">
          <a:extLst>
            <a:ext uri="{FF2B5EF4-FFF2-40B4-BE49-F238E27FC236}">
              <a16:creationId xmlns:a16="http://schemas.microsoft.com/office/drawing/2014/main" id="{94978FCD-37DC-4CF6-84FB-83AF6AE40F96}"/>
            </a:ext>
          </a:extLst>
        </xdr:cNvPr>
        <xdr:cNvSpPr/>
      </xdr:nvSpPr>
      <xdr:spPr>
        <a:xfrm>
          <a:off x="4064000" y="15388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90</xdr:row>
      <xdr:rowOff>44662</xdr:rowOff>
    </xdr:from>
    <xdr:ext cx="736600" cy="259045"/>
    <xdr:sp macro="" textlink="">
      <xdr:nvSpPr>
        <xdr:cNvPr id="215" name="テキスト ボックス 214">
          <a:extLst>
            <a:ext uri="{FF2B5EF4-FFF2-40B4-BE49-F238E27FC236}">
              <a16:creationId xmlns:a16="http://schemas.microsoft.com/office/drawing/2014/main" id="{52B3E513-2D77-411C-9135-D93DC3D1C3FD}"/>
            </a:ext>
          </a:extLst>
        </xdr:cNvPr>
        <xdr:cNvSpPr txBox="1"/>
      </xdr:nvSpPr>
      <xdr:spPr>
        <a:xfrm>
          <a:off x="3733800" y="154751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88</xdr:row>
      <xdr:rowOff>134824</xdr:rowOff>
    </xdr:from>
    <xdr:to>
      <xdr:col>15</xdr:col>
      <xdr:colOff>133350</xdr:colOff>
      <xdr:row>89</xdr:row>
      <xdr:rowOff>64974</xdr:rowOff>
    </xdr:to>
    <xdr:sp macro="" textlink="">
      <xdr:nvSpPr>
        <xdr:cNvPr id="216" name="楕円 215">
          <a:extLst>
            <a:ext uri="{FF2B5EF4-FFF2-40B4-BE49-F238E27FC236}">
              <a16:creationId xmlns:a16="http://schemas.microsoft.com/office/drawing/2014/main" id="{FBC6871E-D2FF-4CE2-839D-11DF6AEE371D}"/>
            </a:ext>
          </a:extLst>
        </xdr:cNvPr>
        <xdr:cNvSpPr/>
      </xdr:nvSpPr>
      <xdr:spPr>
        <a:xfrm>
          <a:off x="3175000" y="15222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89</xdr:row>
      <xdr:rowOff>49751</xdr:rowOff>
    </xdr:from>
    <xdr:ext cx="762000" cy="259045"/>
    <xdr:sp macro="" textlink="">
      <xdr:nvSpPr>
        <xdr:cNvPr id="217" name="テキスト ボックス 216">
          <a:extLst>
            <a:ext uri="{FF2B5EF4-FFF2-40B4-BE49-F238E27FC236}">
              <a16:creationId xmlns:a16="http://schemas.microsoft.com/office/drawing/2014/main" id="{6870646F-B5E2-4311-922E-9A07A2B59883}"/>
            </a:ext>
          </a:extLst>
        </xdr:cNvPr>
        <xdr:cNvSpPr txBox="1"/>
      </xdr:nvSpPr>
      <xdr:spPr>
        <a:xfrm>
          <a:off x="2844800" y="15308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87</xdr:row>
      <xdr:rowOff>13288</xdr:rowOff>
    </xdr:from>
    <xdr:to>
      <xdr:col>11</xdr:col>
      <xdr:colOff>82550</xdr:colOff>
      <xdr:row>87</xdr:row>
      <xdr:rowOff>114888</xdr:rowOff>
    </xdr:to>
    <xdr:sp macro="" textlink="">
      <xdr:nvSpPr>
        <xdr:cNvPr id="218" name="楕円 217">
          <a:extLst>
            <a:ext uri="{FF2B5EF4-FFF2-40B4-BE49-F238E27FC236}">
              <a16:creationId xmlns:a16="http://schemas.microsoft.com/office/drawing/2014/main" id="{90861950-1BD2-463C-997F-93CF5C7CC2FA}"/>
            </a:ext>
          </a:extLst>
        </xdr:cNvPr>
        <xdr:cNvSpPr/>
      </xdr:nvSpPr>
      <xdr:spPr>
        <a:xfrm>
          <a:off x="2286000" y="14929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87</xdr:row>
      <xdr:rowOff>99665</xdr:rowOff>
    </xdr:from>
    <xdr:ext cx="762000" cy="259045"/>
    <xdr:sp macro="" textlink="">
      <xdr:nvSpPr>
        <xdr:cNvPr id="219" name="テキスト ボックス 218">
          <a:extLst>
            <a:ext uri="{FF2B5EF4-FFF2-40B4-BE49-F238E27FC236}">
              <a16:creationId xmlns:a16="http://schemas.microsoft.com/office/drawing/2014/main" id="{2F4151B5-7479-4597-809E-F4C0B24E344E}"/>
            </a:ext>
          </a:extLst>
        </xdr:cNvPr>
        <xdr:cNvSpPr txBox="1"/>
      </xdr:nvSpPr>
      <xdr:spPr>
        <a:xfrm>
          <a:off x="1955800" y="150158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87</xdr:row>
      <xdr:rowOff>99817</xdr:rowOff>
    </xdr:from>
    <xdr:to>
      <xdr:col>7</xdr:col>
      <xdr:colOff>31750</xdr:colOff>
      <xdr:row>88</xdr:row>
      <xdr:rowOff>29967</xdr:rowOff>
    </xdr:to>
    <xdr:sp macro="" textlink="">
      <xdr:nvSpPr>
        <xdr:cNvPr id="220" name="楕円 219">
          <a:extLst>
            <a:ext uri="{FF2B5EF4-FFF2-40B4-BE49-F238E27FC236}">
              <a16:creationId xmlns:a16="http://schemas.microsoft.com/office/drawing/2014/main" id="{6CA3090C-86E0-4DB6-BD58-2C710DC9549C}"/>
            </a:ext>
          </a:extLst>
        </xdr:cNvPr>
        <xdr:cNvSpPr/>
      </xdr:nvSpPr>
      <xdr:spPr>
        <a:xfrm>
          <a:off x="1397000" y="15015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88</xdr:row>
      <xdr:rowOff>14744</xdr:rowOff>
    </xdr:from>
    <xdr:ext cx="762000" cy="259045"/>
    <xdr:sp macro="" textlink="">
      <xdr:nvSpPr>
        <xdr:cNvPr id="221" name="テキスト ボックス 220">
          <a:extLst>
            <a:ext uri="{FF2B5EF4-FFF2-40B4-BE49-F238E27FC236}">
              <a16:creationId xmlns:a16="http://schemas.microsoft.com/office/drawing/2014/main" id="{AE8B95EE-D75A-40AF-8496-E681E9416B8C}"/>
            </a:ext>
          </a:extLst>
        </xdr:cNvPr>
        <xdr:cNvSpPr txBox="1"/>
      </xdr:nvSpPr>
      <xdr:spPr>
        <a:xfrm>
          <a:off x="1066800" y="15102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307,410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a16="http://schemas.microsoft.com/office/drawing/2014/main" id="{45BF6470-F0A6-4493-9076-5EB30E67B80E}"/>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a16="http://schemas.microsoft.com/office/drawing/2014/main" id="{BB3EE755-862C-4677-9134-E0CFAE4D49E7}"/>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a16="http://schemas.microsoft.com/office/drawing/2014/main" id="{360E5758-8C8F-44EF-9A97-8E7213219793}"/>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a16="http://schemas.microsoft.com/office/drawing/2014/main" id="{FD768D3C-6A99-49D6-8243-CD317B6975C1}"/>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a16="http://schemas.microsoft.com/office/drawing/2014/main" id="{018C24D0-B0BA-4BD1-86D8-B8E9079BA7B4}"/>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a16="http://schemas.microsoft.com/office/drawing/2014/main" id="{3F4C6282-B6C8-48FB-AF5A-BBE09D32A3E2}"/>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a16="http://schemas.microsoft.com/office/drawing/2014/main" id="{BD061B4F-B9D6-467E-87D0-2865171F1DE6}"/>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a16="http://schemas.microsoft.com/office/drawing/2014/main" id="{67493C05-50CC-4BCD-B559-5614C95FBF4E}"/>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a16="http://schemas.microsoft.com/office/drawing/2014/main" id="{1616A1CE-AC05-4952-ADC2-0463DFE097EC}"/>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a16="http://schemas.microsoft.com/office/drawing/2014/main" id="{3C36DF15-804D-4960-9995-D8A8BFA002AA}"/>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a16="http://schemas.microsoft.com/office/drawing/2014/main" id="{FE3EEA81-569C-4880-B7C0-C8BAC18BCAF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a16="http://schemas.microsoft.com/office/drawing/2014/main" id="{E2CE4522-C348-4036-B725-73C6D69E7A9B}"/>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a16="http://schemas.microsoft.com/office/drawing/2014/main" id="{11D5BB4B-836E-41E2-8CAD-D09286B07154}"/>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職員給与については、平成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年度から、給与の総合的見直しを実施し、高知県人事委員会の勧告に準じた給与体系から国家公務員に準じた給与体系に変更しています。</a:t>
          </a:r>
        </a:p>
        <a:p>
          <a:r>
            <a:rPr kumimoji="1" lang="ja-JP" altLang="en-US" sz="1300">
              <a:latin typeface="ＭＳ Ｐゴシック" panose="020B0600070205080204" pitchFamily="50" charset="-128"/>
              <a:ea typeface="ＭＳ Ｐゴシック" panose="020B0600070205080204" pitchFamily="50" charset="-128"/>
            </a:rPr>
            <a:t>　ラスパイレス指数は、以前から類似団体を下回る水準となっており、今後も給与の適正化に努め、適正な給与水準を保つよう取り組みます。</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a16="http://schemas.microsoft.com/office/drawing/2014/main" id="{7E569098-EA5D-4C23-BC8E-31AD8922C667}"/>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a16="http://schemas.microsoft.com/office/drawing/2014/main" id="{754DE2E1-DD61-4930-8C61-DD3C53E86208}"/>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7" name="直線コネクタ 236">
          <a:extLst>
            <a:ext uri="{FF2B5EF4-FFF2-40B4-BE49-F238E27FC236}">
              <a16:creationId xmlns:a16="http://schemas.microsoft.com/office/drawing/2014/main" id="{77B236A7-5ED4-4857-A493-36783613187D}"/>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38" name="テキスト ボックス 237">
          <a:extLst>
            <a:ext uri="{FF2B5EF4-FFF2-40B4-BE49-F238E27FC236}">
              <a16:creationId xmlns:a16="http://schemas.microsoft.com/office/drawing/2014/main" id="{01CE5FBE-F117-485B-90E7-CA6174464979}"/>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39" name="直線コネクタ 238">
          <a:extLst>
            <a:ext uri="{FF2B5EF4-FFF2-40B4-BE49-F238E27FC236}">
              <a16:creationId xmlns:a16="http://schemas.microsoft.com/office/drawing/2014/main" id="{BDB4E5C3-3544-42E0-B21E-09C6FD8837C5}"/>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40" name="テキスト ボックス 239">
          <a:extLst>
            <a:ext uri="{FF2B5EF4-FFF2-40B4-BE49-F238E27FC236}">
              <a16:creationId xmlns:a16="http://schemas.microsoft.com/office/drawing/2014/main" id="{84BB4C10-7101-4EAF-A9E5-CB0160038EE4}"/>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1" name="直線コネクタ 240">
          <a:extLst>
            <a:ext uri="{FF2B5EF4-FFF2-40B4-BE49-F238E27FC236}">
              <a16:creationId xmlns:a16="http://schemas.microsoft.com/office/drawing/2014/main" id="{55BE9F20-A3E3-4A6A-9EDE-40D0D20E58FF}"/>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2" name="テキスト ボックス 241">
          <a:extLst>
            <a:ext uri="{FF2B5EF4-FFF2-40B4-BE49-F238E27FC236}">
              <a16:creationId xmlns:a16="http://schemas.microsoft.com/office/drawing/2014/main" id="{0A33E5E5-A684-4831-A5FB-E3E167A4925F}"/>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3" name="直線コネクタ 242">
          <a:extLst>
            <a:ext uri="{FF2B5EF4-FFF2-40B4-BE49-F238E27FC236}">
              <a16:creationId xmlns:a16="http://schemas.microsoft.com/office/drawing/2014/main" id="{749A1F6B-423E-4A51-9BD7-C23569C13939}"/>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4" name="テキスト ボックス 243">
          <a:extLst>
            <a:ext uri="{FF2B5EF4-FFF2-40B4-BE49-F238E27FC236}">
              <a16:creationId xmlns:a16="http://schemas.microsoft.com/office/drawing/2014/main" id="{21ED13D3-8F00-48A7-9156-3399AB15B5C1}"/>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5" name="直線コネクタ 244">
          <a:extLst>
            <a:ext uri="{FF2B5EF4-FFF2-40B4-BE49-F238E27FC236}">
              <a16:creationId xmlns:a16="http://schemas.microsoft.com/office/drawing/2014/main" id="{06788098-C3FE-43D1-A598-8C1E7A0BCD2E}"/>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6" name="テキスト ボックス 245">
          <a:extLst>
            <a:ext uri="{FF2B5EF4-FFF2-40B4-BE49-F238E27FC236}">
              <a16:creationId xmlns:a16="http://schemas.microsoft.com/office/drawing/2014/main" id="{CCCA4C51-7D20-4362-8727-02C4CD27C171}"/>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7" name="給与水準   （国との比較）グラフ枠">
          <a:extLst>
            <a:ext uri="{FF2B5EF4-FFF2-40B4-BE49-F238E27FC236}">
              <a16:creationId xmlns:a16="http://schemas.microsoft.com/office/drawing/2014/main" id="{8C849CC9-26CB-42E0-989A-DA2B33EBF3DF}"/>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68580</xdr:rowOff>
    </xdr:from>
    <xdr:to>
      <xdr:col>81</xdr:col>
      <xdr:colOff>44450</xdr:colOff>
      <xdr:row>89</xdr:row>
      <xdr:rowOff>93980</xdr:rowOff>
    </xdr:to>
    <xdr:cxnSp macro="">
      <xdr:nvCxnSpPr>
        <xdr:cNvPr id="248" name="直線コネクタ 247">
          <a:extLst>
            <a:ext uri="{FF2B5EF4-FFF2-40B4-BE49-F238E27FC236}">
              <a16:creationId xmlns:a16="http://schemas.microsoft.com/office/drawing/2014/main" id="{612AAB50-43B4-444E-B380-14C3C1C7336D}"/>
            </a:ext>
          </a:extLst>
        </xdr:cNvPr>
        <xdr:cNvCxnSpPr/>
      </xdr:nvCxnSpPr>
      <xdr:spPr>
        <a:xfrm flipV="1">
          <a:off x="17018000" y="13784580"/>
          <a:ext cx="0" cy="156845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66057</xdr:rowOff>
    </xdr:from>
    <xdr:ext cx="762000" cy="259045"/>
    <xdr:sp macro="" textlink="">
      <xdr:nvSpPr>
        <xdr:cNvPr id="249" name="給与水準   （国との比較）最小値テキスト">
          <a:extLst>
            <a:ext uri="{FF2B5EF4-FFF2-40B4-BE49-F238E27FC236}">
              <a16:creationId xmlns:a16="http://schemas.microsoft.com/office/drawing/2014/main" id="{24E44AA2-3D2D-49CB-9864-04C8478D6911}"/>
            </a:ext>
          </a:extLst>
        </xdr:cNvPr>
        <xdr:cNvSpPr txBox="1"/>
      </xdr:nvSpPr>
      <xdr:spPr>
        <a:xfrm>
          <a:off x="17106900" y="15325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93980</xdr:rowOff>
    </xdr:from>
    <xdr:to>
      <xdr:col>81</xdr:col>
      <xdr:colOff>133350</xdr:colOff>
      <xdr:row>89</xdr:row>
      <xdr:rowOff>93980</xdr:rowOff>
    </xdr:to>
    <xdr:cxnSp macro="">
      <xdr:nvCxnSpPr>
        <xdr:cNvPr id="250" name="直線コネクタ 249">
          <a:extLst>
            <a:ext uri="{FF2B5EF4-FFF2-40B4-BE49-F238E27FC236}">
              <a16:creationId xmlns:a16="http://schemas.microsoft.com/office/drawing/2014/main" id="{2AD8A214-6EAA-4118-A087-0EF9C53BA17E}"/>
            </a:ext>
          </a:extLst>
        </xdr:cNvPr>
        <xdr:cNvCxnSpPr/>
      </xdr:nvCxnSpPr>
      <xdr:spPr>
        <a:xfrm>
          <a:off x="16929100" y="1535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154957</xdr:rowOff>
    </xdr:from>
    <xdr:ext cx="762000" cy="259045"/>
    <xdr:sp macro="" textlink="">
      <xdr:nvSpPr>
        <xdr:cNvPr id="251" name="給与水準   （国との比較）最大値テキスト">
          <a:extLst>
            <a:ext uri="{FF2B5EF4-FFF2-40B4-BE49-F238E27FC236}">
              <a16:creationId xmlns:a16="http://schemas.microsoft.com/office/drawing/2014/main" id="{FD419EA8-4F85-42B4-94E1-1D114FD3F3E9}"/>
            </a:ext>
          </a:extLst>
        </xdr:cNvPr>
        <xdr:cNvSpPr txBox="1"/>
      </xdr:nvSpPr>
      <xdr:spPr>
        <a:xfrm>
          <a:off x="17106900" y="13528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68580</xdr:rowOff>
    </xdr:from>
    <xdr:to>
      <xdr:col>81</xdr:col>
      <xdr:colOff>133350</xdr:colOff>
      <xdr:row>80</xdr:row>
      <xdr:rowOff>68580</xdr:rowOff>
    </xdr:to>
    <xdr:cxnSp macro="">
      <xdr:nvCxnSpPr>
        <xdr:cNvPr id="252" name="直線コネクタ 251">
          <a:extLst>
            <a:ext uri="{FF2B5EF4-FFF2-40B4-BE49-F238E27FC236}">
              <a16:creationId xmlns:a16="http://schemas.microsoft.com/office/drawing/2014/main" id="{8F7DEAED-57BE-4E74-BE30-050C6086AAB2}"/>
            </a:ext>
          </a:extLst>
        </xdr:cNvPr>
        <xdr:cNvCxnSpPr/>
      </xdr:nvCxnSpPr>
      <xdr:spPr>
        <a:xfrm>
          <a:off x="16929100" y="13784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84</xdr:row>
      <xdr:rowOff>10161</xdr:rowOff>
    </xdr:from>
    <xdr:to>
      <xdr:col>81</xdr:col>
      <xdr:colOff>44450</xdr:colOff>
      <xdr:row>84</xdr:row>
      <xdr:rowOff>34289</xdr:rowOff>
    </xdr:to>
    <xdr:cxnSp macro="">
      <xdr:nvCxnSpPr>
        <xdr:cNvPr id="253" name="直線コネクタ 252">
          <a:extLst>
            <a:ext uri="{FF2B5EF4-FFF2-40B4-BE49-F238E27FC236}">
              <a16:creationId xmlns:a16="http://schemas.microsoft.com/office/drawing/2014/main" id="{4FE79B2A-182C-4233-B3D1-86B2E837749B}"/>
            </a:ext>
          </a:extLst>
        </xdr:cNvPr>
        <xdr:cNvCxnSpPr/>
      </xdr:nvCxnSpPr>
      <xdr:spPr>
        <a:xfrm flipV="1">
          <a:off x="16179800" y="14411961"/>
          <a:ext cx="838200" cy="24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124477</xdr:rowOff>
    </xdr:from>
    <xdr:ext cx="762000" cy="259045"/>
    <xdr:sp macro="" textlink="">
      <xdr:nvSpPr>
        <xdr:cNvPr id="254" name="給与水準   （国との比較）平均値テキスト">
          <a:extLst>
            <a:ext uri="{FF2B5EF4-FFF2-40B4-BE49-F238E27FC236}">
              <a16:creationId xmlns:a16="http://schemas.microsoft.com/office/drawing/2014/main" id="{9C3F8874-FCCA-4E29-BB40-6A82F241AB35}"/>
            </a:ext>
          </a:extLst>
        </xdr:cNvPr>
        <xdr:cNvSpPr txBox="1"/>
      </xdr:nvSpPr>
      <xdr:spPr>
        <a:xfrm>
          <a:off x="17106900" y="14526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152400</xdr:rowOff>
    </xdr:from>
    <xdr:to>
      <xdr:col>81</xdr:col>
      <xdr:colOff>95250</xdr:colOff>
      <xdr:row>85</xdr:row>
      <xdr:rowOff>82550</xdr:rowOff>
    </xdr:to>
    <xdr:sp macro="" textlink="">
      <xdr:nvSpPr>
        <xdr:cNvPr id="255" name="フローチャート: 判断 254">
          <a:extLst>
            <a:ext uri="{FF2B5EF4-FFF2-40B4-BE49-F238E27FC236}">
              <a16:creationId xmlns:a16="http://schemas.microsoft.com/office/drawing/2014/main" id="{3A32761D-D8C3-48FE-AA93-38C517FEDDE3}"/>
            </a:ext>
          </a:extLst>
        </xdr:cNvPr>
        <xdr:cNvSpPr/>
      </xdr:nvSpPr>
      <xdr:spPr>
        <a:xfrm>
          <a:off x="169672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84</xdr:row>
      <xdr:rowOff>34289</xdr:rowOff>
    </xdr:from>
    <xdr:to>
      <xdr:col>77</xdr:col>
      <xdr:colOff>44450</xdr:colOff>
      <xdr:row>84</xdr:row>
      <xdr:rowOff>58420</xdr:rowOff>
    </xdr:to>
    <xdr:cxnSp macro="">
      <xdr:nvCxnSpPr>
        <xdr:cNvPr id="256" name="直線コネクタ 255">
          <a:extLst>
            <a:ext uri="{FF2B5EF4-FFF2-40B4-BE49-F238E27FC236}">
              <a16:creationId xmlns:a16="http://schemas.microsoft.com/office/drawing/2014/main" id="{91EB80B7-BF3A-4D52-B32B-5A9F6D5DFD19}"/>
            </a:ext>
          </a:extLst>
        </xdr:cNvPr>
        <xdr:cNvCxnSpPr/>
      </xdr:nvCxnSpPr>
      <xdr:spPr>
        <a:xfrm flipV="1">
          <a:off x="15290800" y="14436089"/>
          <a:ext cx="889000" cy="24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5080</xdr:rowOff>
    </xdr:from>
    <xdr:to>
      <xdr:col>77</xdr:col>
      <xdr:colOff>95250</xdr:colOff>
      <xdr:row>85</xdr:row>
      <xdr:rowOff>106680</xdr:rowOff>
    </xdr:to>
    <xdr:sp macro="" textlink="">
      <xdr:nvSpPr>
        <xdr:cNvPr id="257" name="フローチャート: 判断 256">
          <a:extLst>
            <a:ext uri="{FF2B5EF4-FFF2-40B4-BE49-F238E27FC236}">
              <a16:creationId xmlns:a16="http://schemas.microsoft.com/office/drawing/2014/main" id="{058CE68A-7110-460E-93DC-F70D971F65E1}"/>
            </a:ext>
          </a:extLst>
        </xdr:cNvPr>
        <xdr:cNvSpPr/>
      </xdr:nvSpPr>
      <xdr:spPr>
        <a:xfrm>
          <a:off x="16129000" y="1457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91457</xdr:rowOff>
    </xdr:from>
    <xdr:ext cx="736600" cy="259045"/>
    <xdr:sp macro="" textlink="">
      <xdr:nvSpPr>
        <xdr:cNvPr id="258" name="テキスト ボックス 257">
          <a:extLst>
            <a:ext uri="{FF2B5EF4-FFF2-40B4-BE49-F238E27FC236}">
              <a16:creationId xmlns:a16="http://schemas.microsoft.com/office/drawing/2014/main" id="{3EAEBFC5-BE0D-4721-9B03-E3F7C6FC1AED}"/>
            </a:ext>
          </a:extLst>
        </xdr:cNvPr>
        <xdr:cNvSpPr txBox="1"/>
      </xdr:nvSpPr>
      <xdr:spPr>
        <a:xfrm>
          <a:off x="15798800" y="146647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84</xdr:row>
      <xdr:rowOff>10161</xdr:rowOff>
    </xdr:from>
    <xdr:to>
      <xdr:col>72</xdr:col>
      <xdr:colOff>203200</xdr:colOff>
      <xdr:row>84</xdr:row>
      <xdr:rowOff>58420</xdr:rowOff>
    </xdr:to>
    <xdr:cxnSp macro="">
      <xdr:nvCxnSpPr>
        <xdr:cNvPr id="259" name="直線コネクタ 258">
          <a:extLst>
            <a:ext uri="{FF2B5EF4-FFF2-40B4-BE49-F238E27FC236}">
              <a16:creationId xmlns:a16="http://schemas.microsoft.com/office/drawing/2014/main" id="{929D80D1-AB89-4B56-B91C-C5BE3EA2833A}"/>
            </a:ext>
          </a:extLst>
        </xdr:cNvPr>
        <xdr:cNvCxnSpPr/>
      </xdr:nvCxnSpPr>
      <xdr:spPr>
        <a:xfrm>
          <a:off x="14401800" y="14411961"/>
          <a:ext cx="889000" cy="482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77470</xdr:rowOff>
    </xdr:from>
    <xdr:to>
      <xdr:col>73</xdr:col>
      <xdr:colOff>44450</xdr:colOff>
      <xdr:row>86</xdr:row>
      <xdr:rowOff>7620</xdr:rowOff>
    </xdr:to>
    <xdr:sp macro="" textlink="">
      <xdr:nvSpPr>
        <xdr:cNvPr id="260" name="フローチャート: 判断 259">
          <a:extLst>
            <a:ext uri="{FF2B5EF4-FFF2-40B4-BE49-F238E27FC236}">
              <a16:creationId xmlns:a16="http://schemas.microsoft.com/office/drawing/2014/main" id="{8579F13B-D381-489C-8C44-F7DAB23A71DC}"/>
            </a:ext>
          </a:extLst>
        </xdr:cNvPr>
        <xdr:cNvSpPr/>
      </xdr:nvSpPr>
      <xdr:spPr>
        <a:xfrm>
          <a:off x="15240000" y="1465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163847</xdr:rowOff>
    </xdr:from>
    <xdr:ext cx="762000" cy="259045"/>
    <xdr:sp macro="" textlink="">
      <xdr:nvSpPr>
        <xdr:cNvPr id="261" name="テキスト ボックス 260">
          <a:extLst>
            <a:ext uri="{FF2B5EF4-FFF2-40B4-BE49-F238E27FC236}">
              <a16:creationId xmlns:a16="http://schemas.microsoft.com/office/drawing/2014/main" id="{CFCFD9EA-6268-4E07-993D-89A8405B100A}"/>
            </a:ext>
          </a:extLst>
        </xdr:cNvPr>
        <xdr:cNvSpPr txBox="1"/>
      </xdr:nvSpPr>
      <xdr:spPr>
        <a:xfrm>
          <a:off x="14909800" y="14737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83</xdr:row>
      <xdr:rowOff>12700</xdr:rowOff>
    </xdr:from>
    <xdr:to>
      <xdr:col>68</xdr:col>
      <xdr:colOff>152400</xdr:colOff>
      <xdr:row>84</xdr:row>
      <xdr:rowOff>10161</xdr:rowOff>
    </xdr:to>
    <xdr:cxnSp macro="">
      <xdr:nvCxnSpPr>
        <xdr:cNvPr id="262" name="直線コネクタ 261">
          <a:extLst>
            <a:ext uri="{FF2B5EF4-FFF2-40B4-BE49-F238E27FC236}">
              <a16:creationId xmlns:a16="http://schemas.microsoft.com/office/drawing/2014/main" id="{00BC754A-998A-47A9-905A-F4DF4B78F0EF}"/>
            </a:ext>
          </a:extLst>
        </xdr:cNvPr>
        <xdr:cNvCxnSpPr/>
      </xdr:nvCxnSpPr>
      <xdr:spPr>
        <a:xfrm>
          <a:off x="13512800" y="14243050"/>
          <a:ext cx="889000" cy="168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29211</xdr:rowOff>
    </xdr:from>
    <xdr:to>
      <xdr:col>68</xdr:col>
      <xdr:colOff>203200</xdr:colOff>
      <xdr:row>85</xdr:row>
      <xdr:rowOff>130811</xdr:rowOff>
    </xdr:to>
    <xdr:sp macro="" textlink="">
      <xdr:nvSpPr>
        <xdr:cNvPr id="263" name="フローチャート: 判断 262">
          <a:extLst>
            <a:ext uri="{FF2B5EF4-FFF2-40B4-BE49-F238E27FC236}">
              <a16:creationId xmlns:a16="http://schemas.microsoft.com/office/drawing/2014/main" id="{B297BE07-69B5-4477-A6EC-5405F80D648A}"/>
            </a:ext>
          </a:extLst>
        </xdr:cNvPr>
        <xdr:cNvSpPr/>
      </xdr:nvSpPr>
      <xdr:spPr>
        <a:xfrm>
          <a:off x="14351000" y="14602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115588</xdr:rowOff>
    </xdr:from>
    <xdr:ext cx="762000" cy="259045"/>
    <xdr:sp macro="" textlink="">
      <xdr:nvSpPr>
        <xdr:cNvPr id="264" name="テキスト ボックス 263">
          <a:extLst>
            <a:ext uri="{FF2B5EF4-FFF2-40B4-BE49-F238E27FC236}">
              <a16:creationId xmlns:a16="http://schemas.microsoft.com/office/drawing/2014/main" id="{0003515D-2BAB-4BEF-A152-21527CAFB3CB}"/>
            </a:ext>
          </a:extLst>
        </xdr:cNvPr>
        <xdr:cNvSpPr txBox="1"/>
      </xdr:nvSpPr>
      <xdr:spPr>
        <a:xfrm>
          <a:off x="14020800" y="146888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2539</xdr:rowOff>
    </xdr:from>
    <xdr:to>
      <xdr:col>64</xdr:col>
      <xdr:colOff>152400</xdr:colOff>
      <xdr:row>86</xdr:row>
      <xdr:rowOff>104139</xdr:rowOff>
    </xdr:to>
    <xdr:sp macro="" textlink="">
      <xdr:nvSpPr>
        <xdr:cNvPr id="265" name="フローチャート: 判断 264">
          <a:extLst>
            <a:ext uri="{FF2B5EF4-FFF2-40B4-BE49-F238E27FC236}">
              <a16:creationId xmlns:a16="http://schemas.microsoft.com/office/drawing/2014/main" id="{75AE5919-E433-41A1-BD8C-3BCFD6DC7573}"/>
            </a:ext>
          </a:extLst>
        </xdr:cNvPr>
        <xdr:cNvSpPr/>
      </xdr:nvSpPr>
      <xdr:spPr>
        <a:xfrm>
          <a:off x="13462000" y="14747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88916</xdr:rowOff>
    </xdr:from>
    <xdr:ext cx="762000" cy="259045"/>
    <xdr:sp macro="" textlink="">
      <xdr:nvSpPr>
        <xdr:cNvPr id="266" name="テキスト ボックス 265">
          <a:extLst>
            <a:ext uri="{FF2B5EF4-FFF2-40B4-BE49-F238E27FC236}">
              <a16:creationId xmlns:a16="http://schemas.microsoft.com/office/drawing/2014/main" id="{073CEBD8-303C-412C-86D2-DFB0A86FEAD7}"/>
            </a:ext>
          </a:extLst>
        </xdr:cNvPr>
        <xdr:cNvSpPr txBox="1"/>
      </xdr:nvSpPr>
      <xdr:spPr>
        <a:xfrm>
          <a:off x="13131800" y="148336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E9CB7FF8-1549-4E51-9B2A-4C6A3FB47AB1}"/>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2F872936-35B7-4919-9CED-5BAF9DCFEBE4}"/>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9A8B5614-7B7F-40C8-89F2-53F8D78DB0E7}"/>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1111940B-B255-4272-B9FD-A45A9417E337}"/>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335B4DB8-06F3-48EB-ABA5-CA8EC83F09AC}"/>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83</xdr:row>
      <xdr:rowOff>130811</xdr:rowOff>
    </xdr:from>
    <xdr:to>
      <xdr:col>81</xdr:col>
      <xdr:colOff>95250</xdr:colOff>
      <xdr:row>84</xdr:row>
      <xdr:rowOff>60961</xdr:rowOff>
    </xdr:to>
    <xdr:sp macro="" textlink="">
      <xdr:nvSpPr>
        <xdr:cNvPr id="272" name="楕円 271">
          <a:extLst>
            <a:ext uri="{FF2B5EF4-FFF2-40B4-BE49-F238E27FC236}">
              <a16:creationId xmlns:a16="http://schemas.microsoft.com/office/drawing/2014/main" id="{53002369-D256-4297-937E-C33E3C148B3E}"/>
            </a:ext>
          </a:extLst>
        </xdr:cNvPr>
        <xdr:cNvSpPr/>
      </xdr:nvSpPr>
      <xdr:spPr>
        <a:xfrm>
          <a:off x="16967200" y="14361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147338</xdr:rowOff>
    </xdr:from>
    <xdr:ext cx="762000" cy="259045"/>
    <xdr:sp macro="" textlink="">
      <xdr:nvSpPr>
        <xdr:cNvPr id="273" name="給与水準   （国との比較）該当値テキスト">
          <a:extLst>
            <a:ext uri="{FF2B5EF4-FFF2-40B4-BE49-F238E27FC236}">
              <a16:creationId xmlns:a16="http://schemas.microsoft.com/office/drawing/2014/main" id="{E5D925B0-F3E0-4EBF-A91D-0049D102F9F0}"/>
            </a:ext>
          </a:extLst>
        </xdr:cNvPr>
        <xdr:cNvSpPr txBox="1"/>
      </xdr:nvSpPr>
      <xdr:spPr>
        <a:xfrm>
          <a:off x="17106900" y="14206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83</xdr:row>
      <xdr:rowOff>154939</xdr:rowOff>
    </xdr:from>
    <xdr:to>
      <xdr:col>77</xdr:col>
      <xdr:colOff>95250</xdr:colOff>
      <xdr:row>84</xdr:row>
      <xdr:rowOff>85089</xdr:rowOff>
    </xdr:to>
    <xdr:sp macro="" textlink="">
      <xdr:nvSpPr>
        <xdr:cNvPr id="274" name="楕円 273">
          <a:extLst>
            <a:ext uri="{FF2B5EF4-FFF2-40B4-BE49-F238E27FC236}">
              <a16:creationId xmlns:a16="http://schemas.microsoft.com/office/drawing/2014/main" id="{16297A12-2B5B-496A-871A-819F05886910}"/>
            </a:ext>
          </a:extLst>
        </xdr:cNvPr>
        <xdr:cNvSpPr/>
      </xdr:nvSpPr>
      <xdr:spPr>
        <a:xfrm>
          <a:off x="16129000" y="14385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82</xdr:row>
      <xdr:rowOff>95266</xdr:rowOff>
    </xdr:from>
    <xdr:ext cx="736600" cy="259045"/>
    <xdr:sp macro="" textlink="">
      <xdr:nvSpPr>
        <xdr:cNvPr id="275" name="テキスト ボックス 274">
          <a:extLst>
            <a:ext uri="{FF2B5EF4-FFF2-40B4-BE49-F238E27FC236}">
              <a16:creationId xmlns:a16="http://schemas.microsoft.com/office/drawing/2014/main" id="{B6D57063-6F1D-4601-8C84-26959ECC195C}"/>
            </a:ext>
          </a:extLst>
        </xdr:cNvPr>
        <xdr:cNvSpPr txBox="1"/>
      </xdr:nvSpPr>
      <xdr:spPr>
        <a:xfrm>
          <a:off x="15798800" y="141541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84</xdr:row>
      <xdr:rowOff>7620</xdr:rowOff>
    </xdr:from>
    <xdr:to>
      <xdr:col>73</xdr:col>
      <xdr:colOff>44450</xdr:colOff>
      <xdr:row>84</xdr:row>
      <xdr:rowOff>109220</xdr:rowOff>
    </xdr:to>
    <xdr:sp macro="" textlink="">
      <xdr:nvSpPr>
        <xdr:cNvPr id="276" name="楕円 275">
          <a:extLst>
            <a:ext uri="{FF2B5EF4-FFF2-40B4-BE49-F238E27FC236}">
              <a16:creationId xmlns:a16="http://schemas.microsoft.com/office/drawing/2014/main" id="{122F5898-C7C1-4FAF-85E8-BF56814A5267}"/>
            </a:ext>
          </a:extLst>
        </xdr:cNvPr>
        <xdr:cNvSpPr/>
      </xdr:nvSpPr>
      <xdr:spPr>
        <a:xfrm>
          <a:off x="15240000" y="1440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82</xdr:row>
      <xdr:rowOff>119397</xdr:rowOff>
    </xdr:from>
    <xdr:ext cx="762000" cy="259045"/>
    <xdr:sp macro="" textlink="">
      <xdr:nvSpPr>
        <xdr:cNvPr id="277" name="テキスト ボックス 276">
          <a:extLst>
            <a:ext uri="{FF2B5EF4-FFF2-40B4-BE49-F238E27FC236}">
              <a16:creationId xmlns:a16="http://schemas.microsoft.com/office/drawing/2014/main" id="{D75F303E-58B5-43AD-A7BB-68ABCE901E22}"/>
            </a:ext>
          </a:extLst>
        </xdr:cNvPr>
        <xdr:cNvSpPr txBox="1"/>
      </xdr:nvSpPr>
      <xdr:spPr>
        <a:xfrm>
          <a:off x="14909800" y="14178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83</xdr:row>
      <xdr:rowOff>130811</xdr:rowOff>
    </xdr:from>
    <xdr:to>
      <xdr:col>68</xdr:col>
      <xdr:colOff>203200</xdr:colOff>
      <xdr:row>84</xdr:row>
      <xdr:rowOff>60961</xdr:rowOff>
    </xdr:to>
    <xdr:sp macro="" textlink="">
      <xdr:nvSpPr>
        <xdr:cNvPr id="278" name="楕円 277">
          <a:extLst>
            <a:ext uri="{FF2B5EF4-FFF2-40B4-BE49-F238E27FC236}">
              <a16:creationId xmlns:a16="http://schemas.microsoft.com/office/drawing/2014/main" id="{5F7E2A78-DD59-46DF-B5A7-AF870F4FC68C}"/>
            </a:ext>
          </a:extLst>
        </xdr:cNvPr>
        <xdr:cNvSpPr/>
      </xdr:nvSpPr>
      <xdr:spPr>
        <a:xfrm>
          <a:off x="14351000" y="14361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82</xdr:row>
      <xdr:rowOff>71138</xdr:rowOff>
    </xdr:from>
    <xdr:ext cx="762000" cy="259045"/>
    <xdr:sp macro="" textlink="">
      <xdr:nvSpPr>
        <xdr:cNvPr id="279" name="テキスト ボックス 278">
          <a:extLst>
            <a:ext uri="{FF2B5EF4-FFF2-40B4-BE49-F238E27FC236}">
              <a16:creationId xmlns:a16="http://schemas.microsoft.com/office/drawing/2014/main" id="{5D5C8FA9-37B3-4583-AD6D-0D89BEC918DF}"/>
            </a:ext>
          </a:extLst>
        </xdr:cNvPr>
        <xdr:cNvSpPr txBox="1"/>
      </xdr:nvSpPr>
      <xdr:spPr>
        <a:xfrm>
          <a:off x="14020800" y="14130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82</xdr:row>
      <xdr:rowOff>133350</xdr:rowOff>
    </xdr:from>
    <xdr:to>
      <xdr:col>64</xdr:col>
      <xdr:colOff>152400</xdr:colOff>
      <xdr:row>83</xdr:row>
      <xdr:rowOff>63500</xdr:rowOff>
    </xdr:to>
    <xdr:sp macro="" textlink="">
      <xdr:nvSpPr>
        <xdr:cNvPr id="280" name="楕円 279">
          <a:extLst>
            <a:ext uri="{FF2B5EF4-FFF2-40B4-BE49-F238E27FC236}">
              <a16:creationId xmlns:a16="http://schemas.microsoft.com/office/drawing/2014/main" id="{1CB1BFE0-9E48-4C68-B588-5F6ACD983C5A}"/>
            </a:ext>
          </a:extLst>
        </xdr:cNvPr>
        <xdr:cNvSpPr/>
      </xdr:nvSpPr>
      <xdr:spPr>
        <a:xfrm>
          <a:off x="13462000" y="14192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81</xdr:row>
      <xdr:rowOff>73677</xdr:rowOff>
    </xdr:from>
    <xdr:ext cx="762000" cy="259045"/>
    <xdr:sp macro="" textlink="">
      <xdr:nvSpPr>
        <xdr:cNvPr id="281" name="テキスト ボックス 280">
          <a:extLst>
            <a:ext uri="{FF2B5EF4-FFF2-40B4-BE49-F238E27FC236}">
              <a16:creationId xmlns:a16="http://schemas.microsoft.com/office/drawing/2014/main" id="{D282902F-D219-48A1-830C-FD5CF7D43060}"/>
            </a:ext>
          </a:extLst>
        </xdr:cNvPr>
        <xdr:cNvSpPr txBox="1"/>
      </xdr:nvSpPr>
      <xdr:spPr>
        <a:xfrm>
          <a:off x="13131800" y="13961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2" name="正方形/長方形 281">
          <a:extLst>
            <a:ext uri="{FF2B5EF4-FFF2-40B4-BE49-F238E27FC236}">
              <a16:creationId xmlns:a16="http://schemas.microsoft.com/office/drawing/2014/main" id="{56694973-D747-400F-B438-525E4724D037}"/>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3" name="テキスト ボックス 282">
          <a:extLst>
            <a:ext uri="{FF2B5EF4-FFF2-40B4-BE49-F238E27FC236}">
              <a16:creationId xmlns:a16="http://schemas.microsoft.com/office/drawing/2014/main" id="{C28D7D68-C9FB-45E5-BF3F-FCFD291B7C85}"/>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4" name="テキスト ボックス 283">
          <a:extLst>
            <a:ext uri="{FF2B5EF4-FFF2-40B4-BE49-F238E27FC236}">
              <a16:creationId xmlns:a16="http://schemas.microsoft.com/office/drawing/2014/main" id="{6AEFD443-340E-4591-81AF-FA5657227867}"/>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[15.99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5" name="正方形/長方形 284">
          <a:extLst>
            <a:ext uri="{FF2B5EF4-FFF2-40B4-BE49-F238E27FC236}">
              <a16:creationId xmlns:a16="http://schemas.microsoft.com/office/drawing/2014/main" id="{3808DA52-8A0A-447E-B9DD-60850BA3C776}"/>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6" name="正方形/長方形 285">
          <a:extLst>
            <a:ext uri="{FF2B5EF4-FFF2-40B4-BE49-F238E27FC236}">
              <a16:creationId xmlns:a16="http://schemas.microsoft.com/office/drawing/2014/main" id="{293443E5-36B3-49EA-9951-3BC04AD9881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7" name="正方形/長方形 286">
          <a:extLst>
            <a:ext uri="{FF2B5EF4-FFF2-40B4-BE49-F238E27FC236}">
              <a16:creationId xmlns:a16="http://schemas.microsoft.com/office/drawing/2014/main" id="{AA0A1961-F6D0-4C6D-928B-D73DEC696359}"/>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8" name="正方形/長方形 287">
          <a:extLst>
            <a:ext uri="{FF2B5EF4-FFF2-40B4-BE49-F238E27FC236}">
              <a16:creationId xmlns:a16="http://schemas.microsoft.com/office/drawing/2014/main" id="{7950E32F-5997-44B0-9563-99752DC71368}"/>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9" name="正方形/長方形 288">
          <a:extLst>
            <a:ext uri="{FF2B5EF4-FFF2-40B4-BE49-F238E27FC236}">
              <a16:creationId xmlns:a16="http://schemas.microsoft.com/office/drawing/2014/main" id="{C7C0915F-5A29-46C8-AFCA-C5BBDE894ADD}"/>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0" name="正方形/長方形 289">
          <a:extLst>
            <a:ext uri="{FF2B5EF4-FFF2-40B4-BE49-F238E27FC236}">
              <a16:creationId xmlns:a16="http://schemas.microsoft.com/office/drawing/2014/main" id="{335808B7-A0D3-4C1D-A535-97FED20E0A33}"/>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1" name="正方形/長方形 290">
          <a:extLst>
            <a:ext uri="{FF2B5EF4-FFF2-40B4-BE49-F238E27FC236}">
              <a16:creationId xmlns:a16="http://schemas.microsoft.com/office/drawing/2014/main" id="{4D3DCCC2-E58A-414E-9DF9-34F2E8D7808D}"/>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2" name="正方形/長方形 291">
          <a:extLst>
            <a:ext uri="{FF2B5EF4-FFF2-40B4-BE49-F238E27FC236}">
              <a16:creationId xmlns:a16="http://schemas.microsoft.com/office/drawing/2014/main" id="{10818EA4-4B3D-4BA2-8F40-45EF9DC3160C}"/>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3" name="正方形/長方形 292">
          <a:extLst>
            <a:ext uri="{FF2B5EF4-FFF2-40B4-BE49-F238E27FC236}">
              <a16:creationId xmlns:a16="http://schemas.microsoft.com/office/drawing/2014/main" id="{752D90EC-EA01-41D5-B3E8-61358B3F378C}"/>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4" name="テキスト ボックス 293">
          <a:extLst>
            <a:ext uri="{FF2B5EF4-FFF2-40B4-BE49-F238E27FC236}">
              <a16:creationId xmlns:a16="http://schemas.microsoft.com/office/drawing/2014/main" id="{80A5BFA3-F54E-4539-B76B-3098C7BEEBA2}"/>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県下一の面積を有する本町は、広大な町域の中に集落が点在しており、人口規模に対し公共施設も多くなっています。そのため、職員数も類似団体の平均を上回っている状況となっていますが、今後も引き続き、住民サービスを低下させることなく定員適正化計画に基づき職員数の適正化と組織機構の見直しに取り組むとともに、小中学校の適正規模による統廃合計画等を進め、適正な定員管理に取り組みます。 </a:t>
          </a:r>
        </a:p>
      </xdr:txBody>
    </xdr:sp>
    <xdr:clientData/>
  </xdr:twoCellAnchor>
  <xdr:oneCellAnchor>
    <xdr:from>
      <xdr:col>61</xdr:col>
      <xdr:colOff>6350</xdr:colOff>
      <xdr:row>54</xdr:row>
      <xdr:rowOff>139700</xdr:rowOff>
    </xdr:from>
    <xdr:ext cx="349839" cy="225703"/>
    <xdr:sp macro="" textlink="">
      <xdr:nvSpPr>
        <xdr:cNvPr id="295" name="テキスト ボックス 294">
          <a:extLst>
            <a:ext uri="{FF2B5EF4-FFF2-40B4-BE49-F238E27FC236}">
              <a16:creationId xmlns:a16="http://schemas.microsoft.com/office/drawing/2014/main" id="{024E3BC5-79D1-4D79-B389-5A018D6CDEC2}"/>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6" name="直線コネクタ 295">
          <a:extLst>
            <a:ext uri="{FF2B5EF4-FFF2-40B4-BE49-F238E27FC236}">
              <a16:creationId xmlns:a16="http://schemas.microsoft.com/office/drawing/2014/main" id="{09AA4FEE-F025-4C8E-BAA6-5AF1AF5F6206}"/>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7" name="テキスト ボックス 296">
          <a:extLst>
            <a:ext uri="{FF2B5EF4-FFF2-40B4-BE49-F238E27FC236}">
              <a16:creationId xmlns:a16="http://schemas.microsoft.com/office/drawing/2014/main" id="{3D8C78D6-3240-4CC0-BBF4-F17ADFD292AE}"/>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8" name="直線コネクタ 297">
          <a:extLst>
            <a:ext uri="{FF2B5EF4-FFF2-40B4-BE49-F238E27FC236}">
              <a16:creationId xmlns:a16="http://schemas.microsoft.com/office/drawing/2014/main" id="{1053399C-5FA8-4799-BF35-DA5A995BA66D}"/>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9" name="テキスト ボックス 298">
          <a:extLst>
            <a:ext uri="{FF2B5EF4-FFF2-40B4-BE49-F238E27FC236}">
              <a16:creationId xmlns:a16="http://schemas.microsoft.com/office/drawing/2014/main" id="{A1DAFF1B-DD31-457F-937A-F08F7F277D5B}"/>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0" name="直線コネクタ 299">
          <a:extLst>
            <a:ext uri="{FF2B5EF4-FFF2-40B4-BE49-F238E27FC236}">
              <a16:creationId xmlns:a16="http://schemas.microsoft.com/office/drawing/2014/main" id="{A34036F9-E207-431F-B551-8314BE08672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1" name="テキスト ボックス 300">
          <a:extLst>
            <a:ext uri="{FF2B5EF4-FFF2-40B4-BE49-F238E27FC236}">
              <a16:creationId xmlns:a16="http://schemas.microsoft.com/office/drawing/2014/main" id="{74510EDC-E272-4A2D-AA81-92F0859B39B7}"/>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2" name="直線コネクタ 301">
          <a:extLst>
            <a:ext uri="{FF2B5EF4-FFF2-40B4-BE49-F238E27FC236}">
              <a16:creationId xmlns:a16="http://schemas.microsoft.com/office/drawing/2014/main" id="{26457ECA-A905-4D21-B3AF-73FDF2AE1CA1}"/>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3" name="テキスト ボックス 302">
          <a:extLst>
            <a:ext uri="{FF2B5EF4-FFF2-40B4-BE49-F238E27FC236}">
              <a16:creationId xmlns:a16="http://schemas.microsoft.com/office/drawing/2014/main" id="{31577AC3-443D-40AF-949C-871592885602}"/>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4" name="直線コネクタ 303">
          <a:extLst>
            <a:ext uri="{FF2B5EF4-FFF2-40B4-BE49-F238E27FC236}">
              <a16:creationId xmlns:a16="http://schemas.microsoft.com/office/drawing/2014/main" id="{91E48659-1CFB-4B08-8A3B-CE4154AC4B82}"/>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5" name="テキスト ボックス 304">
          <a:extLst>
            <a:ext uri="{FF2B5EF4-FFF2-40B4-BE49-F238E27FC236}">
              <a16:creationId xmlns:a16="http://schemas.microsoft.com/office/drawing/2014/main" id="{1CC1F9D9-C5FD-4A50-B5EF-1D081D1635E6}"/>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6" name="直線コネクタ 305">
          <a:extLst>
            <a:ext uri="{FF2B5EF4-FFF2-40B4-BE49-F238E27FC236}">
              <a16:creationId xmlns:a16="http://schemas.microsoft.com/office/drawing/2014/main" id="{FA7F6894-F8E3-4210-B87F-4DE74D65763C}"/>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7" name="テキスト ボックス 306">
          <a:extLst>
            <a:ext uri="{FF2B5EF4-FFF2-40B4-BE49-F238E27FC236}">
              <a16:creationId xmlns:a16="http://schemas.microsoft.com/office/drawing/2014/main" id="{0B1446FE-DF59-4051-89F7-DE12C487AC3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8" name="直線コネクタ 307">
          <a:extLst>
            <a:ext uri="{FF2B5EF4-FFF2-40B4-BE49-F238E27FC236}">
              <a16:creationId xmlns:a16="http://schemas.microsoft.com/office/drawing/2014/main" id="{64E858BB-0127-416E-944A-DE53CA35E973}"/>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9" name="テキスト ボックス 308">
          <a:extLst>
            <a:ext uri="{FF2B5EF4-FFF2-40B4-BE49-F238E27FC236}">
              <a16:creationId xmlns:a16="http://schemas.microsoft.com/office/drawing/2014/main" id="{6192B795-7B2B-462F-8A14-F28292DB5ECD}"/>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6E46CA80-61A1-4CFB-A783-2BA90A077972}"/>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1" name="テキスト ボックス 310">
          <a:extLst>
            <a:ext uri="{FF2B5EF4-FFF2-40B4-BE49-F238E27FC236}">
              <a16:creationId xmlns:a16="http://schemas.microsoft.com/office/drawing/2014/main" id="{46FB2FBD-96F4-4327-AE38-E35B20D4438C}"/>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a:extLst>
            <a:ext uri="{FF2B5EF4-FFF2-40B4-BE49-F238E27FC236}">
              <a16:creationId xmlns:a16="http://schemas.microsoft.com/office/drawing/2014/main" id="{B2C22CEE-3CE7-426E-B73A-3B23F179549F}"/>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45992</xdr:rowOff>
    </xdr:from>
    <xdr:to>
      <xdr:col>81</xdr:col>
      <xdr:colOff>44450</xdr:colOff>
      <xdr:row>67</xdr:row>
      <xdr:rowOff>43815</xdr:rowOff>
    </xdr:to>
    <xdr:cxnSp macro="">
      <xdr:nvCxnSpPr>
        <xdr:cNvPr id="313" name="直線コネクタ 312">
          <a:extLst>
            <a:ext uri="{FF2B5EF4-FFF2-40B4-BE49-F238E27FC236}">
              <a16:creationId xmlns:a16="http://schemas.microsoft.com/office/drawing/2014/main" id="{376B06CE-7F02-4DF3-A167-4A91B8D30AAD}"/>
            </a:ext>
          </a:extLst>
        </xdr:cNvPr>
        <xdr:cNvCxnSpPr/>
      </xdr:nvCxnSpPr>
      <xdr:spPr>
        <a:xfrm flipV="1">
          <a:off x="17018000" y="9990092"/>
          <a:ext cx="0" cy="154087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15892</xdr:rowOff>
    </xdr:from>
    <xdr:ext cx="762000" cy="259045"/>
    <xdr:sp macro="" textlink="">
      <xdr:nvSpPr>
        <xdr:cNvPr id="314" name="定員管理の状況最小値テキスト">
          <a:extLst>
            <a:ext uri="{FF2B5EF4-FFF2-40B4-BE49-F238E27FC236}">
              <a16:creationId xmlns:a16="http://schemas.microsoft.com/office/drawing/2014/main" id="{D1D91424-1BA3-4FA0-9337-B6B673D223BB}"/>
            </a:ext>
          </a:extLst>
        </xdr:cNvPr>
        <xdr:cNvSpPr txBox="1"/>
      </xdr:nvSpPr>
      <xdr:spPr>
        <a:xfrm>
          <a:off x="17106900" y="115030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43815</xdr:rowOff>
    </xdr:from>
    <xdr:to>
      <xdr:col>81</xdr:col>
      <xdr:colOff>133350</xdr:colOff>
      <xdr:row>67</xdr:row>
      <xdr:rowOff>43815</xdr:rowOff>
    </xdr:to>
    <xdr:cxnSp macro="">
      <xdr:nvCxnSpPr>
        <xdr:cNvPr id="315" name="直線コネクタ 314">
          <a:extLst>
            <a:ext uri="{FF2B5EF4-FFF2-40B4-BE49-F238E27FC236}">
              <a16:creationId xmlns:a16="http://schemas.microsoft.com/office/drawing/2014/main" id="{AF31043B-3E0A-41C7-930A-67F35E027DBD}"/>
            </a:ext>
          </a:extLst>
        </xdr:cNvPr>
        <xdr:cNvCxnSpPr/>
      </xdr:nvCxnSpPr>
      <xdr:spPr>
        <a:xfrm>
          <a:off x="16929100" y="11530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132369</xdr:rowOff>
    </xdr:from>
    <xdr:ext cx="762000" cy="259045"/>
    <xdr:sp macro="" textlink="">
      <xdr:nvSpPr>
        <xdr:cNvPr id="316" name="定員管理の状況最大値テキスト">
          <a:extLst>
            <a:ext uri="{FF2B5EF4-FFF2-40B4-BE49-F238E27FC236}">
              <a16:creationId xmlns:a16="http://schemas.microsoft.com/office/drawing/2014/main" id="{5097DD5A-0602-4D8E-BDC9-87967E11EF04}"/>
            </a:ext>
          </a:extLst>
        </xdr:cNvPr>
        <xdr:cNvSpPr txBox="1"/>
      </xdr:nvSpPr>
      <xdr:spPr>
        <a:xfrm>
          <a:off x="17106900" y="97335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45992</xdr:rowOff>
    </xdr:from>
    <xdr:to>
      <xdr:col>81</xdr:col>
      <xdr:colOff>133350</xdr:colOff>
      <xdr:row>58</xdr:row>
      <xdr:rowOff>45992</xdr:rowOff>
    </xdr:to>
    <xdr:cxnSp macro="">
      <xdr:nvCxnSpPr>
        <xdr:cNvPr id="317" name="直線コネクタ 316">
          <a:extLst>
            <a:ext uri="{FF2B5EF4-FFF2-40B4-BE49-F238E27FC236}">
              <a16:creationId xmlns:a16="http://schemas.microsoft.com/office/drawing/2014/main" id="{FF5C5A64-04D3-453C-BC18-4DFC4C2C4EF4}"/>
            </a:ext>
          </a:extLst>
        </xdr:cNvPr>
        <xdr:cNvCxnSpPr/>
      </xdr:nvCxnSpPr>
      <xdr:spPr>
        <a:xfrm>
          <a:off x="16929100" y="9990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65</xdr:row>
      <xdr:rowOff>95431</xdr:rowOff>
    </xdr:from>
    <xdr:to>
      <xdr:col>81</xdr:col>
      <xdr:colOff>44450</xdr:colOff>
      <xdr:row>65</xdr:row>
      <xdr:rowOff>166098</xdr:rowOff>
    </xdr:to>
    <xdr:cxnSp macro="">
      <xdr:nvCxnSpPr>
        <xdr:cNvPr id="318" name="直線コネクタ 317">
          <a:extLst>
            <a:ext uri="{FF2B5EF4-FFF2-40B4-BE49-F238E27FC236}">
              <a16:creationId xmlns:a16="http://schemas.microsoft.com/office/drawing/2014/main" id="{9189CBFE-5BD3-4225-8985-E635BBA08F41}"/>
            </a:ext>
          </a:extLst>
        </xdr:cNvPr>
        <xdr:cNvCxnSpPr/>
      </xdr:nvCxnSpPr>
      <xdr:spPr>
        <a:xfrm>
          <a:off x="16179800" y="11239681"/>
          <a:ext cx="838200" cy="70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124749</xdr:rowOff>
    </xdr:from>
    <xdr:ext cx="762000" cy="259045"/>
    <xdr:sp macro="" textlink="">
      <xdr:nvSpPr>
        <xdr:cNvPr id="319" name="定員管理の状況平均値テキスト">
          <a:extLst>
            <a:ext uri="{FF2B5EF4-FFF2-40B4-BE49-F238E27FC236}">
              <a16:creationId xmlns:a16="http://schemas.microsoft.com/office/drawing/2014/main" id="{C59B4E19-D955-4967-AC1B-D3AAC8D29E9D}"/>
            </a:ext>
          </a:extLst>
        </xdr:cNvPr>
        <xdr:cNvSpPr txBox="1"/>
      </xdr:nvSpPr>
      <xdr:spPr>
        <a:xfrm>
          <a:off x="17106900" y="104117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108222</xdr:rowOff>
    </xdr:from>
    <xdr:to>
      <xdr:col>81</xdr:col>
      <xdr:colOff>95250</xdr:colOff>
      <xdr:row>62</xdr:row>
      <xdr:rowOff>38372</xdr:rowOff>
    </xdr:to>
    <xdr:sp macro="" textlink="">
      <xdr:nvSpPr>
        <xdr:cNvPr id="320" name="フローチャート: 判断 319">
          <a:extLst>
            <a:ext uri="{FF2B5EF4-FFF2-40B4-BE49-F238E27FC236}">
              <a16:creationId xmlns:a16="http://schemas.microsoft.com/office/drawing/2014/main" id="{90A0A32D-A2DB-4B69-9EB2-8E4F3BDEAC1D}"/>
            </a:ext>
          </a:extLst>
        </xdr:cNvPr>
        <xdr:cNvSpPr/>
      </xdr:nvSpPr>
      <xdr:spPr>
        <a:xfrm>
          <a:off x="16967200" y="10566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65</xdr:row>
      <xdr:rowOff>36830</xdr:rowOff>
    </xdr:from>
    <xdr:to>
      <xdr:col>77</xdr:col>
      <xdr:colOff>44450</xdr:colOff>
      <xdr:row>65</xdr:row>
      <xdr:rowOff>95431</xdr:rowOff>
    </xdr:to>
    <xdr:cxnSp macro="">
      <xdr:nvCxnSpPr>
        <xdr:cNvPr id="321" name="直線コネクタ 320">
          <a:extLst>
            <a:ext uri="{FF2B5EF4-FFF2-40B4-BE49-F238E27FC236}">
              <a16:creationId xmlns:a16="http://schemas.microsoft.com/office/drawing/2014/main" id="{8CB2A5DA-3889-4F81-9654-9CA6EA90103C}"/>
            </a:ext>
          </a:extLst>
        </xdr:cNvPr>
        <xdr:cNvCxnSpPr/>
      </xdr:nvCxnSpPr>
      <xdr:spPr>
        <a:xfrm>
          <a:off x="15290800" y="11181080"/>
          <a:ext cx="889000" cy="58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65133</xdr:rowOff>
    </xdr:from>
    <xdr:to>
      <xdr:col>77</xdr:col>
      <xdr:colOff>95250</xdr:colOff>
      <xdr:row>61</xdr:row>
      <xdr:rowOff>166733</xdr:rowOff>
    </xdr:to>
    <xdr:sp macro="" textlink="">
      <xdr:nvSpPr>
        <xdr:cNvPr id="322" name="フローチャート: 判断 321">
          <a:extLst>
            <a:ext uri="{FF2B5EF4-FFF2-40B4-BE49-F238E27FC236}">
              <a16:creationId xmlns:a16="http://schemas.microsoft.com/office/drawing/2014/main" id="{39FA90D2-92ED-4C19-AE12-130B71535B3E}"/>
            </a:ext>
          </a:extLst>
        </xdr:cNvPr>
        <xdr:cNvSpPr/>
      </xdr:nvSpPr>
      <xdr:spPr>
        <a:xfrm>
          <a:off x="16129000" y="10523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5460</xdr:rowOff>
    </xdr:from>
    <xdr:ext cx="736600" cy="259045"/>
    <xdr:sp macro="" textlink="">
      <xdr:nvSpPr>
        <xdr:cNvPr id="323" name="テキスト ボックス 322">
          <a:extLst>
            <a:ext uri="{FF2B5EF4-FFF2-40B4-BE49-F238E27FC236}">
              <a16:creationId xmlns:a16="http://schemas.microsoft.com/office/drawing/2014/main" id="{A6F5EB94-2D96-48BB-9CDD-2ED0FEC236BF}"/>
            </a:ext>
          </a:extLst>
        </xdr:cNvPr>
        <xdr:cNvSpPr txBox="1"/>
      </xdr:nvSpPr>
      <xdr:spPr>
        <a:xfrm>
          <a:off x="15798800" y="102924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65</xdr:row>
      <xdr:rowOff>36830</xdr:rowOff>
    </xdr:from>
    <xdr:to>
      <xdr:col>72</xdr:col>
      <xdr:colOff>203200</xdr:colOff>
      <xdr:row>65</xdr:row>
      <xdr:rowOff>66131</xdr:rowOff>
    </xdr:to>
    <xdr:cxnSp macro="">
      <xdr:nvCxnSpPr>
        <xdr:cNvPr id="324" name="直線コネクタ 323">
          <a:extLst>
            <a:ext uri="{FF2B5EF4-FFF2-40B4-BE49-F238E27FC236}">
              <a16:creationId xmlns:a16="http://schemas.microsoft.com/office/drawing/2014/main" id="{15500DC8-6A2C-4CB0-82DF-BCBA9F901617}"/>
            </a:ext>
          </a:extLst>
        </xdr:cNvPr>
        <xdr:cNvCxnSpPr/>
      </xdr:nvCxnSpPr>
      <xdr:spPr>
        <a:xfrm flipV="1">
          <a:off x="14401800" y="11181080"/>
          <a:ext cx="889000" cy="293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157299</xdr:rowOff>
    </xdr:from>
    <xdr:to>
      <xdr:col>73</xdr:col>
      <xdr:colOff>44450</xdr:colOff>
      <xdr:row>61</xdr:row>
      <xdr:rowOff>87449</xdr:rowOff>
    </xdr:to>
    <xdr:sp macro="" textlink="">
      <xdr:nvSpPr>
        <xdr:cNvPr id="325" name="フローチャート: 判断 324">
          <a:extLst>
            <a:ext uri="{FF2B5EF4-FFF2-40B4-BE49-F238E27FC236}">
              <a16:creationId xmlns:a16="http://schemas.microsoft.com/office/drawing/2014/main" id="{DF3F6A00-29C4-40CA-910B-CAC0A4256B8C}"/>
            </a:ext>
          </a:extLst>
        </xdr:cNvPr>
        <xdr:cNvSpPr/>
      </xdr:nvSpPr>
      <xdr:spPr>
        <a:xfrm>
          <a:off x="15240000" y="10444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97626</xdr:rowOff>
    </xdr:from>
    <xdr:ext cx="762000" cy="259045"/>
    <xdr:sp macro="" textlink="">
      <xdr:nvSpPr>
        <xdr:cNvPr id="326" name="テキスト ボックス 325">
          <a:extLst>
            <a:ext uri="{FF2B5EF4-FFF2-40B4-BE49-F238E27FC236}">
              <a16:creationId xmlns:a16="http://schemas.microsoft.com/office/drawing/2014/main" id="{2A053699-244C-4972-8AFA-D53EDC720B78}"/>
            </a:ext>
          </a:extLst>
        </xdr:cNvPr>
        <xdr:cNvSpPr txBox="1"/>
      </xdr:nvSpPr>
      <xdr:spPr>
        <a:xfrm>
          <a:off x="14909800" y="102131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64</xdr:row>
      <xdr:rowOff>116931</xdr:rowOff>
    </xdr:from>
    <xdr:to>
      <xdr:col>68</xdr:col>
      <xdr:colOff>152400</xdr:colOff>
      <xdr:row>65</xdr:row>
      <xdr:rowOff>66131</xdr:rowOff>
    </xdr:to>
    <xdr:cxnSp macro="">
      <xdr:nvCxnSpPr>
        <xdr:cNvPr id="327" name="直線コネクタ 326">
          <a:extLst>
            <a:ext uri="{FF2B5EF4-FFF2-40B4-BE49-F238E27FC236}">
              <a16:creationId xmlns:a16="http://schemas.microsoft.com/office/drawing/2014/main" id="{0802B4CD-12E8-4181-AB34-24430772FA18}"/>
            </a:ext>
          </a:extLst>
        </xdr:cNvPr>
        <xdr:cNvCxnSpPr/>
      </xdr:nvCxnSpPr>
      <xdr:spPr>
        <a:xfrm>
          <a:off x="13512800" y="11089731"/>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152128</xdr:rowOff>
    </xdr:from>
    <xdr:to>
      <xdr:col>68</xdr:col>
      <xdr:colOff>203200</xdr:colOff>
      <xdr:row>61</xdr:row>
      <xdr:rowOff>82278</xdr:rowOff>
    </xdr:to>
    <xdr:sp macro="" textlink="">
      <xdr:nvSpPr>
        <xdr:cNvPr id="328" name="フローチャート: 判断 327">
          <a:extLst>
            <a:ext uri="{FF2B5EF4-FFF2-40B4-BE49-F238E27FC236}">
              <a16:creationId xmlns:a16="http://schemas.microsoft.com/office/drawing/2014/main" id="{C62FC792-B452-49D3-804D-FA3CF13747B4}"/>
            </a:ext>
          </a:extLst>
        </xdr:cNvPr>
        <xdr:cNvSpPr/>
      </xdr:nvSpPr>
      <xdr:spPr>
        <a:xfrm>
          <a:off x="14351000" y="10439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92455</xdr:rowOff>
    </xdr:from>
    <xdr:ext cx="762000" cy="259045"/>
    <xdr:sp macro="" textlink="">
      <xdr:nvSpPr>
        <xdr:cNvPr id="329" name="テキスト ボックス 328">
          <a:extLst>
            <a:ext uri="{FF2B5EF4-FFF2-40B4-BE49-F238E27FC236}">
              <a16:creationId xmlns:a16="http://schemas.microsoft.com/office/drawing/2014/main" id="{42FF2E4D-B263-43AA-8503-BCB98B177871}"/>
            </a:ext>
          </a:extLst>
        </xdr:cNvPr>
        <xdr:cNvSpPr txBox="1"/>
      </xdr:nvSpPr>
      <xdr:spPr>
        <a:xfrm>
          <a:off x="14020800" y="10208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93526</xdr:rowOff>
    </xdr:from>
    <xdr:to>
      <xdr:col>64</xdr:col>
      <xdr:colOff>152400</xdr:colOff>
      <xdr:row>61</xdr:row>
      <xdr:rowOff>23676</xdr:rowOff>
    </xdr:to>
    <xdr:sp macro="" textlink="">
      <xdr:nvSpPr>
        <xdr:cNvPr id="330" name="フローチャート: 判断 329">
          <a:extLst>
            <a:ext uri="{FF2B5EF4-FFF2-40B4-BE49-F238E27FC236}">
              <a16:creationId xmlns:a16="http://schemas.microsoft.com/office/drawing/2014/main" id="{11F9395F-CCD4-43BE-BEF6-6998E9122DFA}"/>
            </a:ext>
          </a:extLst>
        </xdr:cNvPr>
        <xdr:cNvSpPr/>
      </xdr:nvSpPr>
      <xdr:spPr>
        <a:xfrm>
          <a:off x="13462000" y="10380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33853</xdr:rowOff>
    </xdr:from>
    <xdr:ext cx="762000" cy="259045"/>
    <xdr:sp macro="" textlink="">
      <xdr:nvSpPr>
        <xdr:cNvPr id="331" name="テキスト ボックス 330">
          <a:extLst>
            <a:ext uri="{FF2B5EF4-FFF2-40B4-BE49-F238E27FC236}">
              <a16:creationId xmlns:a16="http://schemas.microsoft.com/office/drawing/2014/main" id="{20C80E46-6836-4D92-AE68-C39CE2F2FA13}"/>
            </a:ext>
          </a:extLst>
        </xdr:cNvPr>
        <xdr:cNvSpPr txBox="1"/>
      </xdr:nvSpPr>
      <xdr:spPr>
        <a:xfrm>
          <a:off x="13131800" y="101494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EFC4B153-546F-4EFB-875E-53CBF7F115B4}"/>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D469D0DA-39F2-4C34-9CA6-D7BBAC90CE46}"/>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6BE5ABCD-0DDC-486D-8DAF-E6596FB3948D}"/>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4226F149-0F3C-41DE-9FBD-F973296C7B84}"/>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22847612-F84A-4AF2-BDF1-098A8053611F}"/>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65</xdr:row>
      <xdr:rowOff>115298</xdr:rowOff>
    </xdr:from>
    <xdr:to>
      <xdr:col>81</xdr:col>
      <xdr:colOff>95250</xdr:colOff>
      <xdr:row>66</xdr:row>
      <xdr:rowOff>45448</xdr:rowOff>
    </xdr:to>
    <xdr:sp macro="" textlink="">
      <xdr:nvSpPr>
        <xdr:cNvPr id="337" name="楕円 336">
          <a:extLst>
            <a:ext uri="{FF2B5EF4-FFF2-40B4-BE49-F238E27FC236}">
              <a16:creationId xmlns:a16="http://schemas.microsoft.com/office/drawing/2014/main" id="{ABA65D6A-4F9A-46D2-9B07-792E98BAB4DC}"/>
            </a:ext>
          </a:extLst>
        </xdr:cNvPr>
        <xdr:cNvSpPr/>
      </xdr:nvSpPr>
      <xdr:spPr>
        <a:xfrm>
          <a:off x="16967200" y="11259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65</xdr:row>
      <xdr:rowOff>87375</xdr:rowOff>
    </xdr:from>
    <xdr:ext cx="762000" cy="259045"/>
    <xdr:sp macro="" textlink="">
      <xdr:nvSpPr>
        <xdr:cNvPr id="338" name="定員管理の状況該当値テキスト">
          <a:extLst>
            <a:ext uri="{FF2B5EF4-FFF2-40B4-BE49-F238E27FC236}">
              <a16:creationId xmlns:a16="http://schemas.microsoft.com/office/drawing/2014/main" id="{0CE05610-B602-4DFC-8C77-EC2A4A83F4A8}"/>
            </a:ext>
          </a:extLst>
        </xdr:cNvPr>
        <xdr:cNvSpPr txBox="1"/>
      </xdr:nvSpPr>
      <xdr:spPr>
        <a:xfrm>
          <a:off x="17106900" y="11231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65</xdr:row>
      <xdr:rowOff>44631</xdr:rowOff>
    </xdr:from>
    <xdr:to>
      <xdr:col>77</xdr:col>
      <xdr:colOff>95250</xdr:colOff>
      <xdr:row>65</xdr:row>
      <xdr:rowOff>146231</xdr:rowOff>
    </xdr:to>
    <xdr:sp macro="" textlink="">
      <xdr:nvSpPr>
        <xdr:cNvPr id="339" name="楕円 338">
          <a:extLst>
            <a:ext uri="{FF2B5EF4-FFF2-40B4-BE49-F238E27FC236}">
              <a16:creationId xmlns:a16="http://schemas.microsoft.com/office/drawing/2014/main" id="{33F3455C-80BF-40A2-A9B0-AD964194B772}"/>
            </a:ext>
          </a:extLst>
        </xdr:cNvPr>
        <xdr:cNvSpPr/>
      </xdr:nvSpPr>
      <xdr:spPr>
        <a:xfrm>
          <a:off x="16129000" y="11188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65</xdr:row>
      <xdr:rowOff>131008</xdr:rowOff>
    </xdr:from>
    <xdr:ext cx="736600" cy="259045"/>
    <xdr:sp macro="" textlink="">
      <xdr:nvSpPr>
        <xdr:cNvPr id="340" name="テキスト ボックス 339">
          <a:extLst>
            <a:ext uri="{FF2B5EF4-FFF2-40B4-BE49-F238E27FC236}">
              <a16:creationId xmlns:a16="http://schemas.microsoft.com/office/drawing/2014/main" id="{780AD752-149A-4F0A-A3AD-4EDE1AFC5539}"/>
            </a:ext>
          </a:extLst>
        </xdr:cNvPr>
        <xdr:cNvSpPr txBox="1"/>
      </xdr:nvSpPr>
      <xdr:spPr>
        <a:xfrm>
          <a:off x="15798800" y="1127525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64</xdr:row>
      <xdr:rowOff>157480</xdr:rowOff>
    </xdr:from>
    <xdr:to>
      <xdr:col>73</xdr:col>
      <xdr:colOff>44450</xdr:colOff>
      <xdr:row>65</xdr:row>
      <xdr:rowOff>87630</xdr:rowOff>
    </xdr:to>
    <xdr:sp macro="" textlink="">
      <xdr:nvSpPr>
        <xdr:cNvPr id="341" name="楕円 340">
          <a:extLst>
            <a:ext uri="{FF2B5EF4-FFF2-40B4-BE49-F238E27FC236}">
              <a16:creationId xmlns:a16="http://schemas.microsoft.com/office/drawing/2014/main" id="{0938B852-A0A2-4C1C-8FC8-E998030FB96D}"/>
            </a:ext>
          </a:extLst>
        </xdr:cNvPr>
        <xdr:cNvSpPr/>
      </xdr:nvSpPr>
      <xdr:spPr>
        <a:xfrm>
          <a:off x="15240000" y="1113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65</xdr:row>
      <xdr:rowOff>72407</xdr:rowOff>
    </xdr:from>
    <xdr:ext cx="762000" cy="259045"/>
    <xdr:sp macro="" textlink="">
      <xdr:nvSpPr>
        <xdr:cNvPr id="342" name="テキスト ボックス 341">
          <a:extLst>
            <a:ext uri="{FF2B5EF4-FFF2-40B4-BE49-F238E27FC236}">
              <a16:creationId xmlns:a16="http://schemas.microsoft.com/office/drawing/2014/main" id="{C26D7991-DF27-48E5-9BA4-30EC820CB530}"/>
            </a:ext>
          </a:extLst>
        </xdr:cNvPr>
        <xdr:cNvSpPr txBox="1"/>
      </xdr:nvSpPr>
      <xdr:spPr>
        <a:xfrm>
          <a:off x="14909800" y="11216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65</xdr:row>
      <xdr:rowOff>15331</xdr:rowOff>
    </xdr:from>
    <xdr:to>
      <xdr:col>68</xdr:col>
      <xdr:colOff>203200</xdr:colOff>
      <xdr:row>65</xdr:row>
      <xdr:rowOff>116931</xdr:rowOff>
    </xdr:to>
    <xdr:sp macro="" textlink="">
      <xdr:nvSpPr>
        <xdr:cNvPr id="343" name="楕円 342">
          <a:extLst>
            <a:ext uri="{FF2B5EF4-FFF2-40B4-BE49-F238E27FC236}">
              <a16:creationId xmlns:a16="http://schemas.microsoft.com/office/drawing/2014/main" id="{A701A46C-72C5-47DB-B9F0-29E14D6FA364}"/>
            </a:ext>
          </a:extLst>
        </xdr:cNvPr>
        <xdr:cNvSpPr/>
      </xdr:nvSpPr>
      <xdr:spPr>
        <a:xfrm>
          <a:off x="14351000" y="11159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65</xdr:row>
      <xdr:rowOff>101708</xdr:rowOff>
    </xdr:from>
    <xdr:ext cx="762000" cy="259045"/>
    <xdr:sp macro="" textlink="">
      <xdr:nvSpPr>
        <xdr:cNvPr id="344" name="テキスト ボックス 343">
          <a:extLst>
            <a:ext uri="{FF2B5EF4-FFF2-40B4-BE49-F238E27FC236}">
              <a16:creationId xmlns:a16="http://schemas.microsoft.com/office/drawing/2014/main" id="{F693032B-5D1F-49B2-8997-D21ECF49CC1C}"/>
            </a:ext>
          </a:extLst>
        </xdr:cNvPr>
        <xdr:cNvSpPr txBox="1"/>
      </xdr:nvSpPr>
      <xdr:spPr>
        <a:xfrm>
          <a:off x="14020800" y="112459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64</xdr:row>
      <xdr:rowOff>66131</xdr:rowOff>
    </xdr:from>
    <xdr:to>
      <xdr:col>64</xdr:col>
      <xdr:colOff>152400</xdr:colOff>
      <xdr:row>64</xdr:row>
      <xdr:rowOff>167731</xdr:rowOff>
    </xdr:to>
    <xdr:sp macro="" textlink="">
      <xdr:nvSpPr>
        <xdr:cNvPr id="345" name="楕円 344">
          <a:extLst>
            <a:ext uri="{FF2B5EF4-FFF2-40B4-BE49-F238E27FC236}">
              <a16:creationId xmlns:a16="http://schemas.microsoft.com/office/drawing/2014/main" id="{CE1C45D4-0126-4B07-8A94-31D82A411126}"/>
            </a:ext>
          </a:extLst>
        </xdr:cNvPr>
        <xdr:cNvSpPr/>
      </xdr:nvSpPr>
      <xdr:spPr>
        <a:xfrm>
          <a:off x="13462000" y="11038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64</xdr:row>
      <xdr:rowOff>152508</xdr:rowOff>
    </xdr:from>
    <xdr:ext cx="762000" cy="259045"/>
    <xdr:sp macro="" textlink="">
      <xdr:nvSpPr>
        <xdr:cNvPr id="346" name="テキスト ボックス 345">
          <a:extLst>
            <a:ext uri="{FF2B5EF4-FFF2-40B4-BE49-F238E27FC236}">
              <a16:creationId xmlns:a16="http://schemas.microsoft.com/office/drawing/2014/main" id="{EE4B23ED-A8B3-4B6D-AE07-1C20018A3EC2}"/>
            </a:ext>
          </a:extLst>
        </xdr:cNvPr>
        <xdr:cNvSpPr txBox="1"/>
      </xdr:nvSpPr>
      <xdr:spPr>
        <a:xfrm>
          <a:off x="13131800" y="111253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a:extLst>
            <a:ext uri="{FF2B5EF4-FFF2-40B4-BE49-F238E27FC236}">
              <a16:creationId xmlns:a16="http://schemas.microsoft.com/office/drawing/2014/main" id="{D55CB84F-E9C9-4332-A2AA-E3BD14CBCCC8}"/>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a:extLst>
            <a:ext uri="{FF2B5EF4-FFF2-40B4-BE49-F238E27FC236}">
              <a16:creationId xmlns:a16="http://schemas.microsoft.com/office/drawing/2014/main" id="{728E2400-CB1E-478B-868E-19BE6D7055A9}"/>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a:extLst>
            <a:ext uri="{FF2B5EF4-FFF2-40B4-BE49-F238E27FC236}">
              <a16:creationId xmlns:a16="http://schemas.microsoft.com/office/drawing/2014/main" id="{1435437A-47C4-43BE-AC1C-44B146A4540A}"/>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a:extLst>
            <a:ext uri="{FF2B5EF4-FFF2-40B4-BE49-F238E27FC236}">
              <a16:creationId xmlns:a16="http://schemas.microsoft.com/office/drawing/2014/main" id="{7F420B72-521B-4741-8A11-48279F18ECBC}"/>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a:extLst>
            <a:ext uri="{FF2B5EF4-FFF2-40B4-BE49-F238E27FC236}">
              <a16:creationId xmlns:a16="http://schemas.microsoft.com/office/drawing/2014/main" id="{8D0A8B17-A553-4F2A-BABF-295B7877AFB4}"/>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a:extLst>
            <a:ext uri="{FF2B5EF4-FFF2-40B4-BE49-F238E27FC236}">
              <a16:creationId xmlns:a16="http://schemas.microsoft.com/office/drawing/2014/main" id="{84226E17-CB50-4C46-92BF-2A42856F8D48}"/>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a:extLst>
            <a:ext uri="{FF2B5EF4-FFF2-40B4-BE49-F238E27FC236}">
              <a16:creationId xmlns:a16="http://schemas.microsoft.com/office/drawing/2014/main" id="{FE491695-194C-4BAA-B87E-5C2577BA9FB1}"/>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a:extLst>
            <a:ext uri="{FF2B5EF4-FFF2-40B4-BE49-F238E27FC236}">
              <a16:creationId xmlns:a16="http://schemas.microsoft.com/office/drawing/2014/main" id="{5FCA6424-23CD-4A9C-926E-7A6AB46250C6}"/>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a:extLst>
            <a:ext uri="{FF2B5EF4-FFF2-40B4-BE49-F238E27FC236}">
              <a16:creationId xmlns:a16="http://schemas.microsoft.com/office/drawing/2014/main" id="{3586B826-B4A7-4E0D-83BE-99E05BF2ADB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a:extLst>
            <a:ext uri="{FF2B5EF4-FFF2-40B4-BE49-F238E27FC236}">
              <a16:creationId xmlns:a16="http://schemas.microsoft.com/office/drawing/2014/main" id="{745E6A91-6EFA-455A-B7F5-3B987ADDB594}"/>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a:extLst>
            <a:ext uri="{FF2B5EF4-FFF2-40B4-BE49-F238E27FC236}">
              <a16:creationId xmlns:a16="http://schemas.microsoft.com/office/drawing/2014/main" id="{CE2F8BC5-996C-4621-81AE-D27DB21B493B}"/>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a:extLst>
            <a:ext uri="{FF2B5EF4-FFF2-40B4-BE49-F238E27FC236}">
              <a16:creationId xmlns:a16="http://schemas.microsoft.com/office/drawing/2014/main" id="{9696AB52-E960-494E-B9C9-E5355BB9D1C8}"/>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a:extLst>
            <a:ext uri="{FF2B5EF4-FFF2-40B4-BE49-F238E27FC236}">
              <a16:creationId xmlns:a16="http://schemas.microsoft.com/office/drawing/2014/main" id="{4E5937AE-4745-4045-80C9-581BDB7084DD}"/>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単年度比率では、地方債の元利償還金が減少したことに伴い、普通交付税算入額も減少したため分子は微増となり、普通交付税や臨時財政対策債発行可能額の減少により分母が減少したことから、令和４年度の単年度比率は前年度から</a:t>
          </a:r>
          <a:r>
            <a:rPr kumimoji="1" lang="en-US" altLang="ja-JP" sz="1100">
              <a:latin typeface="ＭＳ Ｐゴシック" panose="020B0600070205080204" pitchFamily="50" charset="-128"/>
              <a:ea typeface="ＭＳ Ｐゴシック" panose="020B0600070205080204" pitchFamily="50" charset="-128"/>
            </a:rPr>
            <a:t>0</a:t>
          </a:r>
          <a:r>
            <a:rPr kumimoji="1" lang="ja-JP" altLang="en-US" sz="1100">
              <a:latin typeface="ＭＳ Ｐゴシック" panose="020B0600070205080204" pitchFamily="50" charset="-128"/>
              <a:ea typeface="ＭＳ Ｐゴシック" panose="020B0600070205080204" pitchFamily="50" charset="-128"/>
            </a:rPr>
            <a:t>．</a:t>
          </a:r>
          <a:r>
            <a:rPr kumimoji="1" lang="en-US" altLang="ja-JP" sz="1100">
              <a:latin typeface="ＭＳ Ｐゴシック" panose="020B0600070205080204" pitchFamily="50" charset="-128"/>
              <a:ea typeface="ＭＳ Ｐゴシック" panose="020B0600070205080204" pitchFamily="50" charset="-128"/>
            </a:rPr>
            <a:t>2</a:t>
          </a:r>
          <a:r>
            <a:rPr kumimoji="1" lang="ja-JP" altLang="en-US" sz="1100">
              <a:latin typeface="ＭＳ Ｐゴシック" panose="020B0600070205080204" pitchFamily="50" charset="-128"/>
              <a:ea typeface="ＭＳ Ｐゴシック" panose="020B0600070205080204" pitchFamily="50" charset="-128"/>
            </a:rPr>
            <a:t>ポイントの増加となりました。また、３ヵ年平均では　令和４年度の単年度比率を上回っていた令和元年度の比率が算定の基礎から外れたため、前年度から</a:t>
          </a:r>
          <a:r>
            <a:rPr kumimoji="1" lang="en-US" altLang="ja-JP" sz="1100">
              <a:latin typeface="ＭＳ Ｐゴシック" panose="020B0600070205080204" pitchFamily="50" charset="-128"/>
              <a:ea typeface="ＭＳ Ｐゴシック" panose="020B0600070205080204" pitchFamily="50" charset="-128"/>
            </a:rPr>
            <a:t>0</a:t>
          </a:r>
          <a:r>
            <a:rPr kumimoji="1" lang="ja-JP" altLang="en-US" sz="1100">
              <a:latin typeface="ＭＳ Ｐゴシック" panose="020B0600070205080204" pitchFamily="50" charset="-128"/>
              <a:ea typeface="ＭＳ Ｐゴシック" panose="020B0600070205080204" pitchFamily="50" charset="-128"/>
            </a:rPr>
            <a:t>．</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ポイント減少し</a:t>
          </a:r>
          <a:r>
            <a:rPr kumimoji="1" lang="en-US" altLang="ja-JP" sz="1100">
              <a:latin typeface="ＭＳ Ｐゴシック" panose="020B0600070205080204" pitchFamily="50" charset="-128"/>
              <a:ea typeface="ＭＳ Ｐゴシック" panose="020B0600070205080204" pitchFamily="50" charset="-128"/>
            </a:rPr>
            <a:t>6</a:t>
          </a:r>
          <a:r>
            <a:rPr kumimoji="1" lang="ja-JP" altLang="en-US" sz="1100">
              <a:latin typeface="ＭＳ Ｐゴシック" panose="020B0600070205080204" pitchFamily="50" charset="-128"/>
              <a:ea typeface="ＭＳ Ｐゴシック" panose="020B0600070205080204" pitchFamily="50" charset="-128"/>
            </a:rPr>
            <a:t>．</a:t>
          </a:r>
          <a:r>
            <a:rPr kumimoji="1" lang="en-US" altLang="ja-JP" sz="1100">
              <a:latin typeface="ＭＳ Ｐゴシック" panose="020B0600070205080204" pitchFamily="50" charset="-128"/>
              <a:ea typeface="ＭＳ Ｐゴシック" panose="020B0600070205080204" pitchFamily="50" charset="-128"/>
            </a:rPr>
            <a:t>0</a:t>
          </a:r>
          <a:r>
            <a:rPr kumimoji="1" lang="ja-JP" altLang="en-US" sz="1100">
              <a:latin typeface="ＭＳ Ｐゴシック" panose="020B0600070205080204" pitchFamily="50" charset="-128"/>
              <a:ea typeface="ＭＳ Ｐゴシック" panose="020B0600070205080204" pitchFamily="50" charset="-128"/>
            </a:rPr>
            <a:t>％となりました。</a:t>
          </a:r>
        </a:p>
        <a:p>
          <a:r>
            <a:rPr kumimoji="1" lang="ja-JP" altLang="en-US" sz="1100">
              <a:latin typeface="ＭＳ Ｐゴシック" panose="020B0600070205080204" pitchFamily="50" charset="-128"/>
              <a:ea typeface="ＭＳ Ｐゴシック" panose="020B0600070205080204" pitchFamily="50" charset="-128"/>
            </a:rPr>
            <a:t>　将来負担比率と同様、比率は現時点では適正な水準にあると言えますが、今後も地方債残高の推移や公債費の動向等に十分注視しながら、繰上償還等も含め高水準である公債費の抑制に努めていく必要があります。</a:t>
          </a:r>
        </a:p>
      </xdr:txBody>
    </xdr:sp>
    <xdr:clientData/>
  </xdr:twoCellAnchor>
  <xdr:oneCellAnchor>
    <xdr:from>
      <xdr:col>61</xdr:col>
      <xdr:colOff>6350</xdr:colOff>
      <xdr:row>32</xdr:row>
      <xdr:rowOff>101600</xdr:rowOff>
    </xdr:from>
    <xdr:ext cx="298543" cy="225703"/>
    <xdr:sp macro="" textlink="">
      <xdr:nvSpPr>
        <xdr:cNvPr id="360" name="テキスト ボックス 359">
          <a:extLst>
            <a:ext uri="{FF2B5EF4-FFF2-40B4-BE49-F238E27FC236}">
              <a16:creationId xmlns:a16="http://schemas.microsoft.com/office/drawing/2014/main" id="{6A0B8C28-3D7F-47BC-BFC9-949F3734D4A6}"/>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a:extLst>
            <a:ext uri="{FF2B5EF4-FFF2-40B4-BE49-F238E27FC236}">
              <a16:creationId xmlns:a16="http://schemas.microsoft.com/office/drawing/2014/main" id="{5C983131-1974-41F9-8579-D7E44B6105E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a:extLst>
            <a:ext uri="{FF2B5EF4-FFF2-40B4-BE49-F238E27FC236}">
              <a16:creationId xmlns:a16="http://schemas.microsoft.com/office/drawing/2014/main" id="{3112D8A8-6FEA-4D7B-B96E-8365C7087356}"/>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131535</xdr:rowOff>
    </xdr:from>
    <xdr:to>
      <xdr:col>85</xdr:col>
      <xdr:colOff>95250</xdr:colOff>
      <xdr:row>45</xdr:row>
      <xdr:rowOff>131535</xdr:rowOff>
    </xdr:to>
    <xdr:cxnSp macro="">
      <xdr:nvCxnSpPr>
        <xdr:cNvPr id="363" name="直線コネクタ 362">
          <a:extLst>
            <a:ext uri="{FF2B5EF4-FFF2-40B4-BE49-F238E27FC236}">
              <a16:creationId xmlns:a16="http://schemas.microsoft.com/office/drawing/2014/main" id="{7416395C-38F7-4041-8AC0-4C57A3CB5CA9}"/>
            </a:ext>
          </a:extLst>
        </xdr:cNvPr>
        <xdr:cNvCxnSpPr/>
      </xdr:nvCxnSpPr>
      <xdr:spPr>
        <a:xfrm>
          <a:off x="12827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160762</xdr:rowOff>
    </xdr:from>
    <xdr:ext cx="762000" cy="259045"/>
    <xdr:sp macro="" textlink="">
      <xdr:nvSpPr>
        <xdr:cNvPr id="364" name="テキスト ボックス 363">
          <a:extLst>
            <a:ext uri="{FF2B5EF4-FFF2-40B4-BE49-F238E27FC236}">
              <a16:creationId xmlns:a16="http://schemas.microsoft.com/office/drawing/2014/main" id="{A769C5CA-5DBE-4016-A4AA-D0BB9783E358}"/>
            </a:ext>
          </a:extLst>
        </xdr:cNvPr>
        <xdr:cNvSpPr txBox="1"/>
      </xdr:nvSpPr>
      <xdr:spPr>
        <a:xfrm>
          <a:off x="1206500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129722</xdr:rowOff>
    </xdr:from>
    <xdr:to>
      <xdr:col>85</xdr:col>
      <xdr:colOff>95250</xdr:colOff>
      <xdr:row>43</xdr:row>
      <xdr:rowOff>129722</xdr:rowOff>
    </xdr:to>
    <xdr:cxnSp macro="">
      <xdr:nvCxnSpPr>
        <xdr:cNvPr id="365" name="直線コネクタ 364">
          <a:extLst>
            <a:ext uri="{FF2B5EF4-FFF2-40B4-BE49-F238E27FC236}">
              <a16:creationId xmlns:a16="http://schemas.microsoft.com/office/drawing/2014/main" id="{CFABCF6A-D2CF-4525-AF0F-2E7F0A8B727D}"/>
            </a:ext>
          </a:extLst>
        </xdr:cNvPr>
        <xdr:cNvCxnSpPr/>
      </xdr:nvCxnSpPr>
      <xdr:spPr>
        <a:xfrm>
          <a:off x="12827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158949</xdr:rowOff>
    </xdr:from>
    <xdr:ext cx="762000" cy="259045"/>
    <xdr:sp macro="" textlink="">
      <xdr:nvSpPr>
        <xdr:cNvPr id="366" name="テキスト ボックス 365">
          <a:extLst>
            <a:ext uri="{FF2B5EF4-FFF2-40B4-BE49-F238E27FC236}">
              <a16:creationId xmlns:a16="http://schemas.microsoft.com/office/drawing/2014/main" id="{561B35A4-5072-48BD-9E9E-EA06EB9D4FD2}"/>
            </a:ext>
          </a:extLst>
        </xdr:cNvPr>
        <xdr:cNvSpPr txBox="1"/>
      </xdr:nvSpPr>
      <xdr:spPr>
        <a:xfrm>
          <a:off x="1206500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41</xdr:row>
      <xdr:rowOff>127907</xdr:rowOff>
    </xdr:from>
    <xdr:to>
      <xdr:col>85</xdr:col>
      <xdr:colOff>95250</xdr:colOff>
      <xdr:row>41</xdr:row>
      <xdr:rowOff>127907</xdr:rowOff>
    </xdr:to>
    <xdr:cxnSp macro="">
      <xdr:nvCxnSpPr>
        <xdr:cNvPr id="367" name="直線コネクタ 366">
          <a:extLst>
            <a:ext uri="{FF2B5EF4-FFF2-40B4-BE49-F238E27FC236}">
              <a16:creationId xmlns:a16="http://schemas.microsoft.com/office/drawing/2014/main" id="{05CF64D5-39FD-42EA-AEF8-BB104C13FC0E}"/>
            </a:ext>
          </a:extLst>
        </xdr:cNvPr>
        <xdr:cNvCxnSpPr/>
      </xdr:nvCxnSpPr>
      <xdr:spPr>
        <a:xfrm>
          <a:off x="12827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40</xdr:row>
      <xdr:rowOff>157134</xdr:rowOff>
    </xdr:from>
    <xdr:ext cx="762000" cy="259045"/>
    <xdr:sp macro="" textlink="">
      <xdr:nvSpPr>
        <xdr:cNvPr id="368" name="テキスト ボックス 367">
          <a:extLst>
            <a:ext uri="{FF2B5EF4-FFF2-40B4-BE49-F238E27FC236}">
              <a16:creationId xmlns:a16="http://schemas.microsoft.com/office/drawing/2014/main" id="{5F06676A-DC72-47A6-94E4-AC9A80F3C522}"/>
            </a:ext>
          </a:extLst>
        </xdr:cNvPr>
        <xdr:cNvSpPr txBox="1"/>
      </xdr:nvSpPr>
      <xdr:spPr>
        <a:xfrm>
          <a:off x="1206500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126093</xdr:rowOff>
    </xdr:from>
    <xdr:to>
      <xdr:col>85</xdr:col>
      <xdr:colOff>95250</xdr:colOff>
      <xdr:row>39</xdr:row>
      <xdr:rowOff>126093</xdr:rowOff>
    </xdr:to>
    <xdr:cxnSp macro="">
      <xdr:nvCxnSpPr>
        <xdr:cNvPr id="369" name="直線コネクタ 368">
          <a:extLst>
            <a:ext uri="{FF2B5EF4-FFF2-40B4-BE49-F238E27FC236}">
              <a16:creationId xmlns:a16="http://schemas.microsoft.com/office/drawing/2014/main" id="{23AF3FB4-5410-46CB-92B6-6404358AEEDF}"/>
            </a:ext>
          </a:extLst>
        </xdr:cNvPr>
        <xdr:cNvCxnSpPr/>
      </xdr:nvCxnSpPr>
      <xdr:spPr>
        <a:xfrm>
          <a:off x="12827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155320</xdr:rowOff>
    </xdr:from>
    <xdr:ext cx="762000" cy="259045"/>
    <xdr:sp macro="" textlink="">
      <xdr:nvSpPr>
        <xdr:cNvPr id="370" name="テキスト ボックス 369">
          <a:extLst>
            <a:ext uri="{FF2B5EF4-FFF2-40B4-BE49-F238E27FC236}">
              <a16:creationId xmlns:a16="http://schemas.microsoft.com/office/drawing/2014/main" id="{2B52FAA3-B9C7-4226-AB53-C5C01EE3CAA3}"/>
            </a:ext>
          </a:extLst>
        </xdr:cNvPr>
        <xdr:cNvSpPr txBox="1"/>
      </xdr:nvSpPr>
      <xdr:spPr>
        <a:xfrm>
          <a:off x="1206500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37</xdr:row>
      <xdr:rowOff>124278</xdr:rowOff>
    </xdr:from>
    <xdr:to>
      <xdr:col>85</xdr:col>
      <xdr:colOff>95250</xdr:colOff>
      <xdr:row>37</xdr:row>
      <xdr:rowOff>124278</xdr:rowOff>
    </xdr:to>
    <xdr:cxnSp macro="">
      <xdr:nvCxnSpPr>
        <xdr:cNvPr id="371" name="直線コネクタ 370">
          <a:extLst>
            <a:ext uri="{FF2B5EF4-FFF2-40B4-BE49-F238E27FC236}">
              <a16:creationId xmlns:a16="http://schemas.microsoft.com/office/drawing/2014/main" id="{357D748F-1986-4A5F-9A87-C8BBC7E00C09}"/>
            </a:ext>
          </a:extLst>
        </xdr:cNvPr>
        <xdr:cNvCxnSpPr/>
      </xdr:nvCxnSpPr>
      <xdr:spPr>
        <a:xfrm>
          <a:off x="12827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36</xdr:row>
      <xdr:rowOff>153505</xdr:rowOff>
    </xdr:from>
    <xdr:ext cx="762000" cy="259045"/>
    <xdr:sp macro="" textlink="">
      <xdr:nvSpPr>
        <xdr:cNvPr id="372" name="テキスト ボックス 371">
          <a:extLst>
            <a:ext uri="{FF2B5EF4-FFF2-40B4-BE49-F238E27FC236}">
              <a16:creationId xmlns:a16="http://schemas.microsoft.com/office/drawing/2014/main" id="{81DB24E0-763C-4B14-A5D6-5FF2322A8F98}"/>
            </a:ext>
          </a:extLst>
        </xdr:cNvPr>
        <xdr:cNvSpPr txBox="1"/>
      </xdr:nvSpPr>
      <xdr:spPr>
        <a:xfrm>
          <a:off x="1206500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35</xdr:row>
      <xdr:rowOff>122464</xdr:rowOff>
    </xdr:from>
    <xdr:to>
      <xdr:col>85</xdr:col>
      <xdr:colOff>95250</xdr:colOff>
      <xdr:row>35</xdr:row>
      <xdr:rowOff>122464</xdr:rowOff>
    </xdr:to>
    <xdr:cxnSp macro="">
      <xdr:nvCxnSpPr>
        <xdr:cNvPr id="373" name="直線コネクタ 372">
          <a:extLst>
            <a:ext uri="{FF2B5EF4-FFF2-40B4-BE49-F238E27FC236}">
              <a16:creationId xmlns:a16="http://schemas.microsoft.com/office/drawing/2014/main" id="{BB174358-8202-4C12-9C1E-3E311F2DAE37}"/>
            </a:ext>
          </a:extLst>
        </xdr:cNvPr>
        <xdr:cNvCxnSpPr/>
      </xdr:nvCxnSpPr>
      <xdr:spPr>
        <a:xfrm>
          <a:off x="12827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34</xdr:row>
      <xdr:rowOff>151691</xdr:rowOff>
    </xdr:from>
    <xdr:ext cx="762000" cy="259045"/>
    <xdr:sp macro="" textlink="">
      <xdr:nvSpPr>
        <xdr:cNvPr id="374" name="テキスト ボックス 373">
          <a:extLst>
            <a:ext uri="{FF2B5EF4-FFF2-40B4-BE49-F238E27FC236}">
              <a16:creationId xmlns:a16="http://schemas.microsoft.com/office/drawing/2014/main" id="{C7209C1A-F0CA-44F8-9CD5-35F4AC803E98}"/>
            </a:ext>
          </a:extLst>
        </xdr:cNvPr>
        <xdr:cNvSpPr txBox="1"/>
      </xdr:nvSpPr>
      <xdr:spPr>
        <a:xfrm>
          <a:off x="1206500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5" name="直線コネクタ 374">
          <a:extLst>
            <a:ext uri="{FF2B5EF4-FFF2-40B4-BE49-F238E27FC236}">
              <a16:creationId xmlns:a16="http://schemas.microsoft.com/office/drawing/2014/main" id="{E8001A51-5D7B-402B-9922-818F76B96324}"/>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32</xdr:row>
      <xdr:rowOff>149877</xdr:rowOff>
    </xdr:from>
    <xdr:ext cx="762000" cy="259045"/>
    <xdr:sp macro="" textlink="">
      <xdr:nvSpPr>
        <xdr:cNvPr id="376" name="テキスト ボックス 375">
          <a:extLst>
            <a:ext uri="{FF2B5EF4-FFF2-40B4-BE49-F238E27FC236}">
              <a16:creationId xmlns:a16="http://schemas.microsoft.com/office/drawing/2014/main" id="{1DCDCF4E-4458-4F7A-AD7F-E38672855F9C}"/>
            </a:ext>
          </a:extLst>
        </xdr:cNvPr>
        <xdr:cNvSpPr txBox="1"/>
      </xdr:nvSpPr>
      <xdr:spPr>
        <a:xfrm>
          <a:off x="1206500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47</xdr:row>
      <xdr:rowOff>133350</xdr:rowOff>
    </xdr:to>
    <xdr:sp macro="" textlink="">
      <xdr:nvSpPr>
        <xdr:cNvPr id="377" name="公債費負担の状況グラフ枠">
          <a:extLst>
            <a:ext uri="{FF2B5EF4-FFF2-40B4-BE49-F238E27FC236}">
              <a16:creationId xmlns:a16="http://schemas.microsoft.com/office/drawing/2014/main" id="{0524C882-ED63-4E62-BE47-E150D01F00C9}"/>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156936</xdr:rowOff>
    </xdr:from>
    <xdr:to>
      <xdr:col>81</xdr:col>
      <xdr:colOff>44450</xdr:colOff>
      <xdr:row>45</xdr:row>
      <xdr:rowOff>79828</xdr:rowOff>
    </xdr:to>
    <xdr:cxnSp macro="">
      <xdr:nvCxnSpPr>
        <xdr:cNvPr id="378" name="直線コネクタ 377">
          <a:extLst>
            <a:ext uri="{FF2B5EF4-FFF2-40B4-BE49-F238E27FC236}">
              <a16:creationId xmlns:a16="http://schemas.microsoft.com/office/drawing/2014/main" id="{6ACFB12D-B523-46CA-B948-1BADC5A44B0C}"/>
            </a:ext>
          </a:extLst>
        </xdr:cNvPr>
        <xdr:cNvCxnSpPr/>
      </xdr:nvCxnSpPr>
      <xdr:spPr>
        <a:xfrm flipV="1">
          <a:off x="17018000" y="6157686"/>
          <a:ext cx="0" cy="163739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51905</xdr:rowOff>
    </xdr:from>
    <xdr:ext cx="762000" cy="259045"/>
    <xdr:sp macro="" textlink="">
      <xdr:nvSpPr>
        <xdr:cNvPr id="379" name="公債費負担の状況最小値テキスト">
          <a:extLst>
            <a:ext uri="{FF2B5EF4-FFF2-40B4-BE49-F238E27FC236}">
              <a16:creationId xmlns:a16="http://schemas.microsoft.com/office/drawing/2014/main" id="{DFD21391-BB9F-4E67-B97B-DA8C8FE54384}"/>
            </a:ext>
          </a:extLst>
        </xdr:cNvPr>
        <xdr:cNvSpPr txBox="1"/>
      </xdr:nvSpPr>
      <xdr:spPr>
        <a:xfrm>
          <a:off x="17106900" y="77671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79828</xdr:rowOff>
    </xdr:from>
    <xdr:to>
      <xdr:col>81</xdr:col>
      <xdr:colOff>133350</xdr:colOff>
      <xdr:row>45</xdr:row>
      <xdr:rowOff>79828</xdr:rowOff>
    </xdr:to>
    <xdr:cxnSp macro="">
      <xdr:nvCxnSpPr>
        <xdr:cNvPr id="380" name="直線コネクタ 379">
          <a:extLst>
            <a:ext uri="{FF2B5EF4-FFF2-40B4-BE49-F238E27FC236}">
              <a16:creationId xmlns:a16="http://schemas.microsoft.com/office/drawing/2014/main" id="{CE3F811B-191B-48F8-A947-654F9712C2FC}"/>
            </a:ext>
          </a:extLst>
        </xdr:cNvPr>
        <xdr:cNvCxnSpPr/>
      </xdr:nvCxnSpPr>
      <xdr:spPr>
        <a:xfrm>
          <a:off x="16929100" y="77950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71863</xdr:rowOff>
    </xdr:from>
    <xdr:ext cx="762000" cy="259045"/>
    <xdr:sp macro="" textlink="">
      <xdr:nvSpPr>
        <xdr:cNvPr id="381" name="公債費負担の状況最大値テキスト">
          <a:extLst>
            <a:ext uri="{FF2B5EF4-FFF2-40B4-BE49-F238E27FC236}">
              <a16:creationId xmlns:a16="http://schemas.microsoft.com/office/drawing/2014/main" id="{81DABA5C-31EB-4B4C-B2F4-E55363ED7627}"/>
            </a:ext>
          </a:extLst>
        </xdr:cNvPr>
        <xdr:cNvSpPr txBox="1"/>
      </xdr:nvSpPr>
      <xdr:spPr>
        <a:xfrm>
          <a:off x="17106900" y="5901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156936</xdr:rowOff>
    </xdr:from>
    <xdr:to>
      <xdr:col>81</xdr:col>
      <xdr:colOff>133350</xdr:colOff>
      <xdr:row>35</xdr:row>
      <xdr:rowOff>156936</xdr:rowOff>
    </xdr:to>
    <xdr:cxnSp macro="">
      <xdr:nvCxnSpPr>
        <xdr:cNvPr id="382" name="直線コネクタ 381">
          <a:extLst>
            <a:ext uri="{FF2B5EF4-FFF2-40B4-BE49-F238E27FC236}">
              <a16:creationId xmlns:a16="http://schemas.microsoft.com/office/drawing/2014/main" id="{ADF23BA5-E204-4077-AC2E-50BC8F161F84}"/>
            </a:ext>
          </a:extLst>
        </xdr:cNvPr>
        <xdr:cNvCxnSpPr/>
      </xdr:nvCxnSpPr>
      <xdr:spPr>
        <a:xfrm>
          <a:off x="16929100" y="6157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126093</xdr:rowOff>
    </xdr:from>
    <xdr:to>
      <xdr:col>81</xdr:col>
      <xdr:colOff>44450</xdr:colOff>
      <xdr:row>39</xdr:row>
      <xdr:rowOff>143328</xdr:rowOff>
    </xdr:to>
    <xdr:cxnSp macro="">
      <xdr:nvCxnSpPr>
        <xdr:cNvPr id="383" name="直線コネクタ 382">
          <a:extLst>
            <a:ext uri="{FF2B5EF4-FFF2-40B4-BE49-F238E27FC236}">
              <a16:creationId xmlns:a16="http://schemas.microsoft.com/office/drawing/2014/main" id="{C51E4CB1-2BB8-400E-AC3D-056893C1163F}"/>
            </a:ext>
          </a:extLst>
        </xdr:cNvPr>
        <xdr:cNvCxnSpPr/>
      </xdr:nvCxnSpPr>
      <xdr:spPr>
        <a:xfrm flipV="1">
          <a:off x="16179800" y="6812643"/>
          <a:ext cx="838200" cy="1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66420</xdr:rowOff>
    </xdr:from>
    <xdr:ext cx="762000" cy="259045"/>
    <xdr:sp macro="" textlink="">
      <xdr:nvSpPr>
        <xdr:cNvPr id="384" name="公債費負担の状況平均値テキスト">
          <a:extLst>
            <a:ext uri="{FF2B5EF4-FFF2-40B4-BE49-F238E27FC236}">
              <a16:creationId xmlns:a16="http://schemas.microsoft.com/office/drawing/2014/main" id="{062E38BF-535B-406B-A90E-BE3FD7010A02}"/>
            </a:ext>
          </a:extLst>
        </xdr:cNvPr>
        <xdr:cNvSpPr txBox="1"/>
      </xdr:nvSpPr>
      <xdr:spPr>
        <a:xfrm>
          <a:off x="17106900" y="709587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94343</xdr:rowOff>
    </xdr:from>
    <xdr:to>
      <xdr:col>81</xdr:col>
      <xdr:colOff>95250</xdr:colOff>
      <xdr:row>42</xdr:row>
      <xdr:rowOff>24493</xdr:rowOff>
    </xdr:to>
    <xdr:sp macro="" textlink="">
      <xdr:nvSpPr>
        <xdr:cNvPr id="385" name="フローチャート: 判断 384">
          <a:extLst>
            <a:ext uri="{FF2B5EF4-FFF2-40B4-BE49-F238E27FC236}">
              <a16:creationId xmlns:a16="http://schemas.microsoft.com/office/drawing/2014/main" id="{B1864C8C-5B09-462B-8608-306A35B31C46}"/>
            </a:ext>
          </a:extLst>
        </xdr:cNvPr>
        <xdr:cNvSpPr/>
      </xdr:nvSpPr>
      <xdr:spPr>
        <a:xfrm>
          <a:off x="16967200" y="71237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126093</xdr:rowOff>
    </xdr:from>
    <xdr:to>
      <xdr:col>77</xdr:col>
      <xdr:colOff>44450</xdr:colOff>
      <xdr:row>39</xdr:row>
      <xdr:rowOff>143328</xdr:rowOff>
    </xdr:to>
    <xdr:cxnSp macro="">
      <xdr:nvCxnSpPr>
        <xdr:cNvPr id="386" name="直線コネクタ 385">
          <a:extLst>
            <a:ext uri="{FF2B5EF4-FFF2-40B4-BE49-F238E27FC236}">
              <a16:creationId xmlns:a16="http://schemas.microsoft.com/office/drawing/2014/main" id="{9AF47B3F-35AB-4B6C-B267-8A6AD5C88390}"/>
            </a:ext>
          </a:extLst>
        </xdr:cNvPr>
        <xdr:cNvCxnSpPr/>
      </xdr:nvCxnSpPr>
      <xdr:spPr>
        <a:xfrm>
          <a:off x="15290800" y="6812643"/>
          <a:ext cx="889000" cy="1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77107</xdr:rowOff>
    </xdr:from>
    <xdr:to>
      <xdr:col>77</xdr:col>
      <xdr:colOff>95250</xdr:colOff>
      <xdr:row>42</xdr:row>
      <xdr:rowOff>7257</xdr:rowOff>
    </xdr:to>
    <xdr:sp macro="" textlink="">
      <xdr:nvSpPr>
        <xdr:cNvPr id="387" name="フローチャート: 判断 386">
          <a:extLst>
            <a:ext uri="{FF2B5EF4-FFF2-40B4-BE49-F238E27FC236}">
              <a16:creationId xmlns:a16="http://schemas.microsoft.com/office/drawing/2014/main" id="{3D713C57-2963-4935-8A44-AECD3F262FC2}"/>
            </a:ext>
          </a:extLst>
        </xdr:cNvPr>
        <xdr:cNvSpPr/>
      </xdr:nvSpPr>
      <xdr:spPr>
        <a:xfrm>
          <a:off x="16129000" y="7106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163484</xdr:rowOff>
    </xdr:from>
    <xdr:ext cx="736600" cy="259045"/>
    <xdr:sp macro="" textlink="">
      <xdr:nvSpPr>
        <xdr:cNvPr id="388" name="テキスト ボックス 387">
          <a:extLst>
            <a:ext uri="{FF2B5EF4-FFF2-40B4-BE49-F238E27FC236}">
              <a16:creationId xmlns:a16="http://schemas.microsoft.com/office/drawing/2014/main" id="{9E1C3F82-E2F7-4118-9F52-E32A88D12B84}"/>
            </a:ext>
          </a:extLst>
        </xdr:cNvPr>
        <xdr:cNvSpPr txBox="1"/>
      </xdr:nvSpPr>
      <xdr:spPr>
        <a:xfrm>
          <a:off x="15798800" y="71929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39</xdr:row>
      <xdr:rowOff>126093</xdr:rowOff>
    </xdr:from>
    <xdr:to>
      <xdr:col>72</xdr:col>
      <xdr:colOff>203200</xdr:colOff>
      <xdr:row>40</xdr:row>
      <xdr:rowOff>161472</xdr:rowOff>
    </xdr:to>
    <xdr:cxnSp macro="">
      <xdr:nvCxnSpPr>
        <xdr:cNvPr id="389" name="直線コネクタ 388">
          <a:extLst>
            <a:ext uri="{FF2B5EF4-FFF2-40B4-BE49-F238E27FC236}">
              <a16:creationId xmlns:a16="http://schemas.microsoft.com/office/drawing/2014/main" id="{DC90BAB6-03BB-401D-BB2A-DD96A852814B}"/>
            </a:ext>
          </a:extLst>
        </xdr:cNvPr>
        <xdr:cNvCxnSpPr/>
      </xdr:nvCxnSpPr>
      <xdr:spPr>
        <a:xfrm flipV="1">
          <a:off x="14401800" y="6812643"/>
          <a:ext cx="889000" cy="206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42</xdr:row>
      <xdr:rowOff>26307</xdr:rowOff>
    </xdr:from>
    <xdr:to>
      <xdr:col>73</xdr:col>
      <xdr:colOff>44450</xdr:colOff>
      <xdr:row>42</xdr:row>
      <xdr:rowOff>127907</xdr:rowOff>
    </xdr:to>
    <xdr:sp macro="" textlink="">
      <xdr:nvSpPr>
        <xdr:cNvPr id="390" name="フローチャート: 判断 389">
          <a:extLst>
            <a:ext uri="{FF2B5EF4-FFF2-40B4-BE49-F238E27FC236}">
              <a16:creationId xmlns:a16="http://schemas.microsoft.com/office/drawing/2014/main" id="{D7C16106-45C7-4AE0-BFDA-298448A576DC}"/>
            </a:ext>
          </a:extLst>
        </xdr:cNvPr>
        <xdr:cNvSpPr/>
      </xdr:nvSpPr>
      <xdr:spPr>
        <a:xfrm>
          <a:off x="15240000" y="7227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112684</xdr:rowOff>
    </xdr:from>
    <xdr:ext cx="762000" cy="259045"/>
    <xdr:sp macro="" textlink="">
      <xdr:nvSpPr>
        <xdr:cNvPr id="391" name="テキスト ボックス 390">
          <a:extLst>
            <a:ext uri="{FF2B5EF4-FFF2-40B4-BE49-F238E27FC236}">
              <a16:creationId xmlns:a16="http://schemas.microsoft.com/office/drawing/2014/main" id="{9570EF84-4EE2-4EEB-BCCD-938F5FE64489}"/>
            </a:ext>
          </a:extLst>
        </xdr:cNvPr>
        <xdr:cNvSpPr txBox="1"/>
      </xdr:nvSpPr>
      <xdr:spPr>
        <a:xfrm>
          <a:off x="14909800" y="73135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161472</xdr:rowOff>
    </xdr:from>
    <xdr:to>
      <xdr:col>68</xdr:col>
      <xdr:colOff>152400</xdr:colOff>
      <xdr:row>41</xdr:row>
      <xdr:rowOff>110672</xdr:rowOff>
    </xdr:to>
    <xdr:cxnSp macro="">
      <xdr:nvCxnSpPr>
        <xdr:cNvPr id="392" name="直線コネクタ 391">
          <a:extLst>
            <a:ext uri="{FF2B5EF4-FFF2-40B4-BE49-F238E27FC236}">
              <a16:creationId xmlns:a16="http://schemas.microsoft.com/office/drawing/2014/main" id="{CE87BE8D-94E8-4625-9F32-D8FE62B0C993}"/>
            </a:ext>
          </a:extLst>
        </xdr:cNvPr>
        <xdr:cNvCxnSpPr/>
      </xdr:nvCxnSpPr>
      <xdr:spPr>
        <a:xfrm flipV="1">
          <a:off x="13512800" y="7019472"/>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42</xdr:row>
      <xdr:rowOff>60778</xdr:rowOff>
    </xdr:from>
    <xdr:to>
      <xdr:col>68</xdr:col>
      <xdr:colOff>203200</xdr:colOff>
      <xdr:row>42</xdr:row>
      <xdr:rowOff>162378</xdr:rowOff>
    </xdr:to>
    <xdr:sp macro="" textlink="">
      <xdr:nvSpPr>
        <xdr:cNvPr id="393" name="フローチャート: 判断 392">
          <a:extLst>
            <a:ext uri="{FF2B5EF4-FFF2-40B4-BE49-F238E27FC236}">
              <a16:creationId xmlns:a16="http://schemas.microsoft.com/office/drawing/2014/main" id="{CE3CC098-66BF-4D43-8A76-48FABEEA9A4A}"/>
            </a:ext>
          </a:extLst>
        </xdr:cNvPr>
        <xdr:cNvSpPr/>
      </xdr:nvSpPr>
      <xdr:spPr>
        <a:xfrm>
          <a:off x="14351000" y="7261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147155</xdr:rowOff>
    </xdr:from>
    <xdr:ext cx="762000" cy="259045"/>
    <xdr:sp macro="" textlink="">
      <xdr:nvSpPr>
        <xdr:cNvPr id="394" name="テキスト ボックス 393">
          <a:extLst>
            <a:ext uri="{FF2B5EF4-FFF2-40B4-BE49-F238E27FC236}">
              <a16:creationId xmlns:a16="http://schemas.microsoft.com/office/drawing/2014/main" id="{D2899F29-65FA-4FF0-8158-4AB2C583BFE5}"/>
            </a:ext>
          </a:extLst>
        </xdr:cNvPr>
        <xdr:cNvSpPr txBox="1"/>
      </xdr:nvSpPr>
      <xdr:spPr>
        <a:xfrm>
          <a:off x="14020800" y="73480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42</xdr:row>
      <xdr:rowOff>43543</xdr:rowOff>
    </xdr:from>
    <xdr:to>
      <xdr:col>64</xdr:col>
      <xdr:colOff>152400</xdr:colOff>
      <xdr:row>42</xdr:row>
      <xdr:rowOff>145143</xdr:rowOff>
    </xdr:to>
    <xdr:sp macro="" textlink="">
      <xdr:nvSpPr>
        <xdr:cNvPr id="395" name="フローチャート: 判断 394">
          <a:extLst>
            <a:ext uri="{FF2B5EF4-FFF2-40B4-BE49-F238E27FC236}">
              <a16:creationId xmlns:a16="http://schemas.microsoft.com/office/drawing/2014/main" id="{3348E83D-F7CF-444E-8D68-330245792759}"/>
            </a:ext>
          </a:extLst>
        </xdr:cNvPr>
        <xdr:cNvSpPr/>
      </xdr:nvSpPr>
      <xdr:spPr>
        <a:xfrm>
          <a:off x="13462000" y="7244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129920</xdr:rowOff>
    </xdr:from>
    <xdr:ext cx="762000" cy="259045"/>
    <xdr:sp macro="" textlink="">
      <xdr:nvSpPr>
        <xdr:cNvPr id="396" name="テキスト ボックス 395">
          <a:extLst>
            <a:ext uri="{FF2B5EF4-FFF2-40B4-BE49-F238E27FC236}">
              <a16:creationId xmlns:a16="http://schemas.microsoft.com/office/drawing/2014/main" id="{2A9ABA54-76D6-44DB-84F3-8526B6339F27}"/>
            </a:ext>
          </a:extLst>
        </xdr:cNvPr>
        <xdr:cNvSpPr txBox="1"/>
      </xdr:nvSpPr>
      <xdr:spPr>
        <a:xfrm>
          <a:off x="13131800" y="7330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BAA87CDA-969A-443C-9E57-456EBC21C1D2}"/>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8" name="テキスト ボックス 397">
          <a:extLst>
            <a:ext uri="{FF2B5EF4-FFF2-40B4-BE49-F238E27FC236}">
              <a16:creationId xmlns:a16="http://schemas.microsoft.com/office/drawing/2014/main" id="{35E6295F-CDBC-4078-A441-B691D50EA781}"/>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9" name="テキスト ボックス 398">
          <a:extLst>
            <a:ext uri="{FF2B5EF4-FFF2-40B4-BE49-F238E27FC236}">
              <a16:creationId xmlns:a16="http://schemas.microsoft.com/office/drawing/2014/main" id="{94861F26-406B-4DB9-8922-7CBA9CD6B62B}"/>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0" name="テキスト ボックス 399">
          <a:extLst>
            <a:ext uri="{FF2B5EF4-FFF2-40B4-BE49-F238E27FC236}">
              <a16:creationId xmlns:a16="http://schemas.microsoft.com/office/drawing/2014/main" id="{892CE7F8-D001-494A-A8FD-1A821B60EE3B}"/>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1" name="テキスト ボックス 400">
          <a:extLst>
            <a:ext uri="{FF2B5EF4-FFF2-40B4-BE49-F238E27FC236}">
              <a16:creationId xmlns:a16="http://schemas.microsoft.com/office/drawing/2014/main" id="{753B4328-C95C-44CA-843E-BC0A29A15057}"/>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75293</xdr:rowOff>
    </xdr:from>
    <xdr:to>
      <xdr:col>81</xdr:col>
      <xdr:colOff>95250</xdr:colOff>
      <xdr:row>40</xdr:row>
      <xdr:rowOff>5443</xdr:rowOff>
    </xdr:to>
    <xdr:sp macro="" textlink="">
      <xdr:nvSpPr>
        <xdr:cNvPr id="402" name="楕円 401">
          <a:extLst>
            <a:ext uri="{FF2B5EF4-FFF2-40B4-BE49-F238E27FC236}">
              <a16:creationId xmlns:a16="http://schemas.microsoft.com/office/drawing/2014/main" id="{C57B2231-D8F7-4CE8-A431-DAF4624C088B}"/>
            </a:ext>
          </a:extLst>
        </xdr:cNvPr>
        <xdr:cNvSpPr/>
      </xdr:nvSpPr>
      <xdr:spPr>
        <a:xfrm>
          <a:off x="16967200" y="6761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91820</xdr:rowOff>
    </xdr:from>
    <xdr:ext cx="762000" cy="259045"/>
    <xdr:sp macro="" textlink="">
      <xdr:nvSpPr>
        <xdr:cNvPr id="403" name="公債費負担の状況該当値テキスト">
          <a:extLst>
            <a:ext uri="{FF2B5EF4-FFF2-40B4-BE49-F238E27FC236}">
              <a16:creationId xmlns:a16="http://schemas.microsoft.com/office/drawing/2014/main" id="{607E1A87-EDDA-407C-BA09-7109985E5132}"/>
            </a:ext>
          </a:extLst>
        </xdr:cNvPr>
        <xdr:cNvSpPr txBox="1"/>
      </xdr:nvSpPr>
      <xdr:spPr>
        <a:xfrm>
          <a:off x="17106900" y="6606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39</xdr:row>
      <xdr:rowOff>92528</xdr:rowOff>
    </xdr:from>
    <xdr:to>
      <xdr:col>77</xdr:col>
      <xdr:colOff>95250</xdr:colOff>
      <xdr:row>40</xdr:row>
      <xdr:rowOff>22678</xdr:rowOff>
    </xdr:to>
    <xdr:sp macro="" textlink="">
      <xdr:nvSpPr>
        <xdr:cNvPr id="404" name="楕円 403">
          <a:extLst>
            <a:ext uri="{FF2B5EF4-FFF2-40B4-BE49-F238E27FC236}">
              <a16:creationId xmlns:a16="http://schemas.microsoft.com/office/drawing/2014/main" id="{D6307260-358F-4DEE-904D-D81A080DF65F}"/>
            </a:ext>
          </a:extLst>
        </xdr:cNvPr>
        <xdr:cNvSpPr/>
      </xdr:nvSpPr>
      <xdr:spPr>
        <a:xfrm>
          <a:off x="16129000" y="67790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32855</xdr:rowOff>
    </xdr:from>
    <xdr:ext cx="736600" cy="259045"/>
    <xdr:sp macro="" textlink="">
      <xdr:nvSpPr>
        <xdr:cNvPr id="405" name="テキスト ボックス 404">
          <a:extLst>
            <a:ext uri="{FF2B5EF4-FFF2-40B4-BE49-F238E27FC236}">
              <a16:creationId xmlns:a16="http://schemas.microsoft.com/office/drawing/2014/main" id="{9845A775-61E5-4DF7-99A3-2ED1D9C98CDB}"/>
            </a:ext>
          </a:extLst>
        </xdr:cNvPr>
        <xdr:cNvSpPr txBox="1"/>
      </xdr:nvSpPr>
      <xdr:spPr>
        <a:xfrm>
          <a:off x="15798800" y="65479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39</xdr:row>
      <xdr:rowOff>75293</xdr:rowOff>
    </xdr:from>
    <xdr:to>
      <xdr:col>73</xdr:col>
      <xdr:colOff>44450</xdr:colOff>
      <xdr:row>40</xdr:row>
      <xdr:rowOff>5443</xdr:rowOff>
    </xdr:to>
    <xdr:sp macro="" textlink="">
      <xdr:nvSpPr>
        <xdr:cNvPr id="406" name="楕円 405">
          <a:extLst>
            <a:ext uri="{FF2B5EF4-FFF2-40B4-BE49-F238E27FC236}">
              <a16:creationId xmlns:a16="http://schemas.microsoft.com/office/drawing/2014/main" id="{4E6B7BEE-9426-49A0-BB32-9C57F05A8E98}"/>
            </a:ext>
          </a:extLst>
        </xdr:cNvPr>
        <xdr:cNvSpPr/>
      </xdr:nvSpPr>
      <xdr:spPr>
        <a:xfrm>
          <a:off x="15240000" y="6761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15620</xdr:rowOff>
    </xdr:from>
    <xdr:ext cx="762000" cy="259045"/>
    <xdr:sp macro="" textlink="">
      <xdr:nvSpPr>
        <xdr:cNvPr id="407" name="テキスト ボックス 406">
          <a:extLst>
            <a:ext uri="{FF2B5EF4-FFF2-40B4-BE49-F238E27FC236}">
              <a16:creationId xmlns:a16="http://schemas.microsoft.com/office/drawing/2014/main" id="{4C666FC9-21CE-4492-B320-9ADEA9FED8AA}"/>
            </a:ext>
          </a:extLst>
        </xdr:cNvPr>
        <xdr:cNvSpPr txBox="1"/>
      </xdr:nvSpPr>
      <xdr:spPr>
        <a:xfrm>
          <a:off x="14909800" y="6530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110672</xdr:rowOff>
    </xdr:from>
    <xdr:to>
      <xdr:col>68</xdr:col>
      <xdr:colOff>203200</xdr:colOff>
      <xdr:row>41</xdr:row>
      <xdr:rowOff>40822</xdr:rowOff>
    </xdr:to>
    <xdr:sp macro="" textlink="">
      <xdr:nvSpPr>
        <xdr:cNvPr id="408" name="楕円 407">
          <a:extLst>
            <a:ext uri="{FF2B5EF4-FFF2-40B4-BE49-F238E27FC236}">
              <a16:creationId xmlns:a16="http://schemas.microsoft.com/office/drawing/2014/main" id="{C45659B3-0294-4E44-99C2-B56F276523B0}"/>
            </a:ext>
          </a:extLst>
        </xdr:cNvPr>
        <xdr:cNvSpPr/>
      </xdr:nvSpPr>
      <xdr:spPr>
        <a:xfrm>
          <a:off x="14351000" y="6968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50999</xdr:rowOff>
    </xdr:from>
    <xdr:ext cx="762000" cy="259045"/>
    <xdr:sp macro="" textlink="">
      <xdr:nvSpPr>
        <xdr:cNvPr id="409" name="テキスト ボックス 408">
          <a:extLst>
            <a:ext uri="{FF2B5EF4-FFF2-40B4-BE49-F238E27FC236}">
              <a16:creationId xmlns:a16="http://schemas.microsoft.com/office/drawing/2014/main" id="{442AAC0C-20F3-41CE-9A5B-351B4EA3F6FF}"/>
            </a:ext>
          </a:extLst>
        </xdr:cNvPr>
        <xdr:cNvSpPr txBox="1"/>
      </xdr:nvSpPr>
      <xdr:spPr>
        <a:xfrm>
          <a:off x="14020800" y="6737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59872</xdr:rowOff>
    </xdr:from>
    <xdr:to>
      <xdr:col>64</xdr:col>
      <xdr:colOff>152400</xdr:colOff>
      <xdr:row>41</xdr:row>
      <xdr:rowOff>161472</xdr:rowOff>
    </xdr:to>
    <xdr:sp macro="" textlink="">
      <xdr:nvSpPr>
        <xdr:cNvPr id="410" name="楕円 409">
          <a:extLst>
            <a:ext uri="{FF2B5EF4-FFF2-40B4-BE49-F238E27FC236}">
              <a16:creationId xmlns:a16="http://schemas.microsoft.com/office/drawing/2014/main" id="{BC9D9F4A-B20A-4A58-95AC-A58F0AEC1D04}"/>
            </a:ext>
          </a:extLst>
        </xdr:cNvPr>
        <xdr:cNvSpPr/>
      </xdr:nvSpPr>
      <xdr:spPr>
        <a:xfrm>
          <a:off x="13462000" y="7089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199</xdr:rowOff>
    </xdr:from>
    <xdr:ext cx="762000" cy="259045"/>
    <xdr:sp macro="" textlink="">
      <xdr:nvSpPr>
        <xdr:cNvPr id="411" name="テキスト ボックス 410">
          <a:extLst>
            <a:ext uri="{FF2B5EF4-FFF2-40B4-BE49-F238E27FC236}">
              <a16:creationId xmlns:a16="http://schemas.microsoft.com/office/drawing/2014/main" id="{B201272E-EFBE-4EC3-96C1-2528D1D10C0B}"/>
            </a:ext>
          </a:extLst>
        </xdr:cNvPr>
        <xdr:cNvSpPr txBox="1"/>
      </xdr:nvSpPr>
      <xdr:spPr>
        <a:xfrm>
          <a:off x="13131800" y="68581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2" name="正方形/長方形 411">
          <a:extLst>
            <a:ext uri="{FF2B5EF4-FFF2-40B4-BE49-F238E27FC236}">
              <a16:creationId xmlns:a16="http://schemas.microsoft.com/office/drawing/2014/main" id="{5B494085-85FD-4834-B692-DD694F4642CF}"/>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3" name="テキスト ボックス 412">
          <a:extLst>
            <a:ext uri="{FF2B5EF4-FFF2-40B4-BE49-F238E27FC236}">
              <a16:creationId xmlns:a16="http://schemas.microsoft.com/office/drawing/2014/main" id="{C9219D12-9A76-42D8-AD9D-CE1F2D26CD47}"/>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4" name="テキスト ボックス 413">
          <a:extLst>
            <a:ext uri="{FF2B5EF4-FFF2-40B4-BE49-F238E27FC236}">
              <a16:creationId xmlns:a16="http://schemas.microsoft.com/office/drawing/2014/main" id="{4930ABD2-45EA-477A-ACBB-C0B0763C2202}"/>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5" name="正方形/長方形 414">
          <a:extLst>
            <a:ext uri="{FF2B5EF4-FFF2-40B4-BE49-F238E27FC236}">
              <a16:creationId xmlns:a16="http://schemas.microsoft.com/office/drawing/2014/main" id="{68746820-2B0F-46C8-9559-DE5225526A35}"/>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6" name="正方形/長方形 415">
          <a:extLst>
            <a:ext uri="{FF2B5EF4-FFF2-40B4-BE49-F238E27FC236}">
              <a16:creationId xmlns:a16="http://schemas.microsoft.com/office/drawing/2014/main" id="{B9952881-4E58-4D50-BD45-B574932B4FCC}"/>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7" name="正方形/長方形 416">
          <a:extLst>
            <a:ext uri="{FF2B5EF4-FFF2-40B4-BE49-F238E27FC236}">
              <a16:creationId xmlns:a16="http://schemas.microsoft.com/office/drawing/2014/main" id="{749720BB-4402-4C7A-AA67-BAC5C8AEC826}"/>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8" name="正方形/長方形 417">
          <a:extLst>
            <a:ext uri="{FF2B5EF4-FFF2-40B4-BE49-F238E27FC236}">
              <a16:creationId xmlns:a16="http://schemas.microsoft.com/office/drawing/2014/main" id="{6112F173-5EE8-486E-9D4B-B54EB04818FF}"/>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9" name="正方形/長方形 418">
          <a:extLst>
            <a:ext uri="{FF2B5EF4-FFF2-40B4-BE49-F238E27FC236}">
              <a16:creationId xmlns:a16="http://schemas.microsoft.com/office/drawing/2014/main" id="{B2A03107-E2AD-4966-8727-FBEC6206F03C}"/>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0" name="正方形/長方形 419">
          <a:extLst>
            <a:ext uri="{FF2B5EF4-FFF2-40B4-BE49-F238E27FC236}">
              <a16:creationId xmlns:a16="http://schemas.microsoft.com/office/drawing/2014/main" id="{1C3F81F6-B6B4-4342-8B2F-E1B466AA5FF1}"/>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1" name="正方形/長方形 420">
          <a:extLst>
            <a:ext uri="{FF2B5EF4-FFF2-40B4-BE49-F238E27FC236}">
              <a16:creationId xmlns:a16="http://schemas.microsoft.com/office/drawing/2014/main" id="{74D9BD2D-EF9A-4918-91A4-13C7CFDAD75D}"/>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2" name="正方形/長方形 421">
          <a:extLst>
            <a:ext uri="{FF2B5EF4-FFF2-40B4-BE49-F238E27FC236}">
              <a16:creationId xmlns:a16="http://schemas.microsoft.com/office/drawing/2014/main" id="{443C1B68-3E6C-4091-8DFD-5270CEB107EB}"/>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3" name="正方形/長方形 422">
          <a:extLst>
            <a:ext uri="{FF2B5EF4-FFF2-40B4-BE49-F238E27FC236}">
              <a16:creationId xmlns:a16="http://schemas.microsoft.com/office/drawing/2014/main" id="{1BC2528D-238C-4BC8-82D2-DBEEF2D5C0B9}"/>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4" name="テキスト ボックス 423">
          <a:extLst>
            <a:ext uri="{FF2B5EF4-FFF2-40B4-BE49-F238E27FC236}">
              <a16:creationId xmlns:a16="http://schemas.microsoft.com/office/drawing/2014/main" id="{C22022F5-EEA2-47EC-9CE3-C92E1F3E7FA9}"/>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50">
              <a:latin typeface="ＭＳ Ｐゴシック" panose="020B0600070205080204" pitchFamily="50" charset="-128"/>
              <a:ea typeface="ＭＳ Ｐゴシック" panose="020B0600070205080204" pitchFamily="50" charset="-128"/>
            </a:rPr>
            <a:t>　将来負担額（公営企業債等繰入見込額等）が増加となり、また、交付税算入見込額の減により充当可能財源等（ふるさと納税による充当可能基金等）も減少となりましたが、充当可能財源等が将来負担額を上回った（実質的な将来負担額が算定されなかった）ため、令和４年度の比率は算定されませんでした。</a:t>
          </a:r>
        </a:p>
        <a:p>
          <a:r>
            <a:rPr kumimoji="1" lang="ja-JP" altLang="en-US" sz="1050">
              <a:latin typeface="ＭＳ Ｐゴシック" panose="020B0600070205080204" pitchFamily="50" charset="-128"/>
              <a:ea typeface="ＭＳ Ｐゴシック" panose="020B0600070205080204" pitchFamily="50" charset="-128"/>
            </a:rPr>
            <a:t>　地方債残高は平成</a:t>
          </a:r>
          <a:r>
            <a:rPr kumimoji="1" lang="en-US" altLang="ja-JP" sz="1050">
              <a:latin typeface="ＭＳ Ｐゴシック" panose="020B0600070205080204" pitchFamily="50" charset="-128"/>
              <a:ea typeface="ＭＳ Ｐゴシック" panose="020B0600070205080204" pitchFamily="50" charset="-128"/>
            </a:rPr>
            <a:t>24</a:t>
          </a:r>
          <a:r>
            <a:rPr kumimoji="1" lang="ja-JP" altLang="en-US" sz="1050">
              <a:latin typeface="ＭＳ Ｐゴシック" panose="020B0600070205080204" pitchFamily="50" charset="-128"/>
              <a:ea typeface="ＭＳ Ｐゴシック" panose="020B0600070205080204" pitchFamily="50" charset="-128"/>
            </a:rPr>
            <a:t>～</a:t>
          </a:r>
          <a:r>
            <a:rPr kumimoji="1" lang="en-US" altLang="ja-JP" sz="1050">
              <a:latin typeface="ＭＳ Ｐゴシック" panose="020B0600070205080204" pitchFamily="50" charset="-128"/>
              <a:ea typeface="ＭＳ Ｐゴシック" panose="020B0600070205080204" pitchFamily="50" charset="-128"/>
            </a:rPr>
            <a:t>25</a:t>
          </a:r>
          <a:r>
            <a:rPr kumimoji="1" lang="ja-JP" altLang="en-US" sz="1050">
              <a:latin typeface="ＭＳ Ｐゴシック" panose="020B0600070205080204" pitchFamily="50" charset="-128"/>
              <a:ea typeface="ＭＳ Ｐゴシック" panose="020B0600070205080204" pitchFamily="50" charset="-128"/>
            </a:rPr>
            <a:t>年度に実施した大型事業（庁舎建設等）に伴う借入をピークに年々減少傾向であり、一方、充当可能財源等はふるさと納税への取組強化により年々増加していることから、比率は現時点において適正な水準にあるといえます。</a:t>
          </a:r>
        </a:p>
        <a:p>
          <a:r>
            <a:rPr kumimoji="1" lang="ja-JP" altLang="en-US" sz="1050">
              <a:latin typeface="ＭＳ Ｐゴシック" panose="020B0600070205080204" pitchFamily="50" charset="-128"/>
              <a:ea typeface="ＭＳ Ｐゴシック" panose="020B0600070205080204" pitchFamily="50" charset="-128"/>
            </a:rPr>
            <a:t>　しかしながら、今後、老朽化した施設の建て替えや改修などを予定しており、地方債残高の増加が見込まれていることから、引き続き町債残高の推移や公債費の動向等に十分注視しながら、繰上償還等も含め高水準にある公債費の抑制に努めていく必要があります。</a:t>
          </a:r>
        </a:p>
      </xdr:txBody>
    </xdr:sp>
    <xdr:clientData/>
  </xdr:twoCellAnchor>
  <xdr:oneCellAnchor>
    <xdr:from>
      <xdr:col>61</xdr:col>
      <xdr:colOff>6350</xdr:colOff>
      <xdr:row>10</xdr:row>
      <xdr:rowOff>63500</xdr:rowOff>
    </xdr:from>
    <xdr:ext cx="298543" cy="225703"/>
    <xdr:sp macro="" textlink="">
      <xdr:nvSpPr>
        <xdr:cNvPr id="425" name="テキスト ボックス 424">
          <a:extLst>
            <a:ext uri="{FF2B5EF4-FFF2-40B4-BE49-F238E27FC236}">
              <a16:creationId xmlns:a16="http://schemas.microsoft.com/office/drawing/2014/main" id="{887B590F-D743-4366-8695-240CFE7280AB}"/>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6" name="直線コネクタ 425">
          <a:extLst>
            <a:ext uri="{FF2B5EF4-FFF2-40B4-BE49-F238E27FC236}">
              <a16:creationId xmlns:a16="http://schemas.microsoft.com/office/drawing/2014/main" id="{98F4A985-13E3-440A-AF0B-BB5E6D60C794}"/>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7" name="テキスト ボックス 426">
          <a:extLst>
            <a:ext uri="{FF2B5EF4-FFF2-40B4-BE49-F238E27FC236}">
              <a16:creationId xmlns:a16="http://schemas.microsoft.com/office/drawing/2014/main" id="{E1F8B4FB-AF28-467E-92B7-E0F2F51D1CCD}"/>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8" name="直線コネクタ 427">
          <a:extLst>
            <a:ext uri="{FF2B5EF4-FFF2-40B4-BE49-F238E27FC236}">
              <a16:creationId xmlns:a16="http://schemas.microsoft.com/office/drawing/2014/main" id="{75808CBE-1133-4BE9-B815-BE159CBCBD04}"/>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9" name="テキスト ボックス 428">
          <a:extLst>
            <a:ext uri="{FF2B5EF4-FFF2-40B4-BE49-F238E27FC236}">
              <a16:creationId xmlns:a16="http://schemas.microsoft.com/office/drawing/2014/main" id="{0662CCA6-CBA2-4ECF-9940-7CE307CE50C6}"/>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30" name="直線コネクタ 429">
          <a:extLst>
            <a:ext uri="{FF2B5EF4-FFF2-40B4-BE49-F238E27FC236}">
              <a16:creationId xmlns:a16="http://schemas.microsoft.com/office/drawing/2014/main" id="{B81DB3AC-67B3-4B34-9672-973C1DBC2CD3}"/>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31" name="テキスト ボックス 430">
          <a:extLst>
            <a:ext uri="{FF2B5EF4-FFF2-40B4-BE49-F238E27FC236}">
              <a16:creationId xmlns:a16="http://schemas.microsoft.com/office/drawing/2014/main" id="{42BEB33A-B800-45E1-9419-03B3E574775D}"/>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2" name="直線コネクタ 431">
          <a:extLst>
            <a:ext uri="{FF2B5EF4-FFF2-40B4-BE49-F238E27FC236}">
              <a16:creationId xmlns:a16="http://schemas.microsoft.com/office/drawing/2014/main" id="{75665655-8B6C-4ABA-9FCB-76AFFE7AF88C}"/>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3" name="テキスト ボックス 432">
          <a:extLst>
            <a:ext uri="{FF2B5EF4-FFF2-40B4-BE49-F238E27FC236}">
              <a16:creationId xmlns:a16="http://schemas.microsoft.com/office/drawing/2014/main" id="{DC5AD727-B224-4FE4-A210-43D09680006D}"/>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4" name="直線コネクタ 433">
          <a:extLst>
            <a:ext uri="{FF2B5EF4-FFF2-40B4-BE49-F238E27FC236}">
              <a16:creationId xmlns:a16="http://schemas.microsoft.com/office/drawing/2014/main" id="{0538CD4C-A80A-4131-B39A-7B43D0F8946E}"/>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5" name="テキスト ボックス 434">
          <a:extLst>
            <a:ext uri="{FF2B5EF4-FFF2-40B4-BE49-F238E27FC236}">
              <a16:creationId xmlns:a16="http://schemas.microsoft.com/office/drawing/2014/main" id="{53879812-E956-4C1D-8A76-0FAFF1B50CE1}"/>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6" name="直線コネクタ 435">
          <a:extLst>
            <a:ext uri="{FF2B5EF4-FFF2-40B4-BE49-F238E27FC236}">
              <a16:creationId xmlns:a16="http://schemas.microsoft.com/office/drawing/2014/main" id="{0E0F283E-1A8C-47BA-BA86-949F1CFA7025}"/>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7" name="テキスト ボックス 436">
          <a:extLst>
            <a:ext uri="{FF2B5EF4-FFF2-40B4-BE49-F238E27FC236}">
              <a16:creationId xmlns:a16="http://schemas.microsoft.com/office/drawing/2014/main" id="{8A424938-5936-4FC0-968C-2DB7BDA3BF49}"/>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8" name="直線コネクタ 437">
          <a:extLst>
            <a:ext uri="{FF2B5EF4-FFF2-40B4-BE49-F238E27FC236}">
              <a16:creationId xmlns:a16="http://schemas.microsoft.com/office/drawing/2014/main" id="{17D9B7D4-C25B-4381-9122-9F3DB5BAF375}"/>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9" name="将来負担の状況グラフ枠">
          <a:extLst>
            <a:ext uri="{FF2B5EF4-FFF2-40B4-BE49-F238E27FC236}">
              <a16:creationId xmlns:a16="http://schemas.microsoft.com/office/drawing/2014/main" id="{8D2D296C-60BD-4F6A-9466-E99B840F3546}"/>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122449</xdr:rowOff>
    </xdr:to>
    <xdr:cxnSp macro="">
      <xdr:nvCxnSpPr>
        <xdr:cNvPr id="440" name="直線コネクタ 439">
          <a:extLst>
            <a:ext uri="{FF2B5EF4-FFF2-40B4-BE49-F238E27FC236}">
              <a16:creationId xmlns:a16="http://schemas.microsoft.com/office/drawing/2014/main" id="{5439B17C-3290-45B7-8C1C-11423E9BDB59}"/>
            </a:ext>
          </a:extLst>
        </xdr:cNvPr>
        <xdr:cNvCxnSpPr/>
      </xdr:nvCxnSpPr>
      <xdr:spPr>
        <a:xfrm flipV="1">
          <a:off x="17018000" y="2370667"/>
          <a:ext cx="0" cy="169513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94526</xdr:rowOff>
    </xdr:from>
    <xdr:ext cx="762000" cy="259045"/>
    <xdr:sp macro="" textlink="">
      <xdr:nvSpPr>
        <xdr:cNvPr id="441" name="将来負担の状況最小値テキスト">
          <a:extLst>
            <a:ext uri="{FF2B5EF4-FFF2-40B4-BE49-F238E27FC236}">
              <a16:creationId xmlns:a16="http://schemas.microsoft.com/office/drawing/2014/main" id="{40459BF2-7388-4CAA-8BBB-537E221FB729}"/>
            </a:ext>
          </a:extLst>
        </xdr:cNvPr>
        <xdr:cNvSpPr txBox="1"/>
      </xdr:nvSpPr>
      <xdr:spPr>
        <a:xfrm>
          <a:off x="17106900" y="40378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122449</xdr:rowOff>
    </xdr:from>
    <xdr:to>
      <xdr:col>81</xdr:col>
      <xdr:colOff>133350</xdr:colOff>
      <xdr:row>23</xdr:row>
      <xdr:rowOff>122449</xdr:rowOff>
    </xdr:to>
    <xdr:cxnSp macro="">
      <xdr:nvCxnSpPr>
        <xdr:cNvPr id="442" name="直線コネクタ 441">
          <a:extLst>
            <a:ext uri="{FF2B5EF4-FFF2-40B4-BE49-F238E27FC236}">
              <a16:creationId xmlns:a16="http://schemas.microsoft.com/office/drawing/2014/main" id="{E484531B-9D4E-4BB0-AA4E-5FFA43D3BA9A}"/>
            </a:ext>
          </a:extLst>
        </xdr:cNvPr>
        <xdr:cNvCxnSpPr/>
      </xdr:nvCxnSpPr>
      <xdr:spPr>
        <a:xfrm>
          <a:off x="16929100" y="40657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43" name="将来負担の状況最大値テキスト">
          <a:extLst>
            <a:ext uri="{FF2B5EF4-FFF2-40B4-BE49-F238E27FC236}">
              <a16:creationId xmlns:a16="http://schemas.microsoft.com/office/drawing/2014/main" id="{AA415216-5B45-4A00-9764-33ACC7C9BCB4}"/>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4" name="直線コネクタ 443">
          <a:extLst>
            <a:ext uri="{FF2B5EF4-FFF2-40B4-BE49-F238E27FC236}">
              <a16:creationId xmlns:a16="http://schemas.microsoft.com/office/drawing/2014/main" id="{9979BCC6-782C-44AD-BAE5-1A5AAA47EF26}"/>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5" name="将来負担の状況平均値テキスト">
          <a:extLst>
            <a:ext uri="{FF2B5EF4-FFF2-40B4-BE49-F238E27FC236}">
              <a16:creationId xmlns:a16="http://schemas.microsoft.com/office/drawing/2014/main" id="{7FF483DB-ECCD-4BCF-8E4B-EB96949276F9}"/>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6" name="フローチャート: 判断 445">
          <a:extLst>
            <a:ext uri="{FF2B5EF4-FFF2-40B4-BE49-F238E27FC236}">
              <a16:creationId xmlns:a16="http://schemas.microsoft.com/office/drawing/2014/main" id="{89BA1CE8-C72B-46DB-BCFD-929B04C3CE43}"/>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7" name="フローチャート: 判断 446">
          <a:extLst>
            <a:ext uri="{FF2B5EF4-FFF2-40B4-BE49-F238E27FC236}">
              <a16:creationId xmlns:a16="http://schemas.microsoft.com/office/drawing/2014/main" id="{DD52A650-5F12-495C-A37B-52B8442521A2}"/>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8" name="テキスト ボックス 447">
          <a:extLst>
            <a:ext uri="{FF2B5EF4-FFF2-40B4-BE49-F238E27FC236}">
              <a16:creationId xmlns:a16="http://schemas.microsoft.com/office/drawing/2014/main" id="{D5046607-C93A-4D30-B571-5C423590080A}"/>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124672</xdr:rowOff>
    </xdr:from>
    <xdr:to>
      <xdr:col>73</xdr:col>
      <xdr:colOff>44450</xdr:colOff>
      <xdr:row>15</xdr:row>
      <xdr:rowOff>54822</xdr:rowOff>
    </xdr:to>
    <xdr:sp macro="" textlink="">
      <xdr:nvSpPr>
        <xdr:cNvPr id="449" name="フローチャート: 判断 448">
          <a:extLst>
            <a:ext uri="{FF2B5EF4-FFF2-40B4-BE49-F238E27FC236}">
              <a16:creationId xmlns:a16="http://schemas.microsoft.com/office/drawing/2014/main" id="{A79594BD-1C11-468B-A943-33B4C6BCD569}"/>
            </a:ext>
          </a:extLst>
        </xdr:cNvPr>
        <xdr:cNvSpPr/>
      </xdr:nvSpPr>
      <xdr:spPr>
        <a:xfrm>
          <a:off x="15240000" y="2524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64999</xdr:rowOff>
    </xdr:from>
    <xdr:ext cx="762000" cy="259045"/>
    <xdr:sp macro="" textlink="">
      <xdr:nvSpPr>
        <xdr:cNvPr id="450" name="テキスト ボックス 449">
          <a:extLst>
            <a:ext uri="{FF2B5EF4-FFF2-40B4-BE49-F238E27FC236}">
              <a16:creationId xmlns:a16="http://schemas.microsoft.com/office/drawing/2014/main" id="{2152CB2E-BF5F-4FC0-A1F1-A1ADC50B5029}"/>
            </a:ext>
          </a:extLst>
        </xdr:cNvPr>
        <xdr:cNvSpPr txBox="1"/>
      </xdr:nvSpPr>
      <xdr:spPr>
        <a:xfrm>
          <a:off x="14909800" y="2293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15</xdr:row>
      <xdr:rowOff>150283</xdr:rowOff>
    </xdr:from>
    <xdr:to>
      <xdr:col>68</xdr:col>
      <xdr:colOff>203200</xdr:colOff>
      <xdr:row>16</xdr:row>
      <xdr:rowOff>80433</xdr:rowOff>
    </xdr:to>
    <xdr:sp macro="" textlink="">
      <xdr:nvSpPr>
        <xdr:cNvPr id="451" name="フローチャート: 判断 450">
          <a:extLst>
            <a:ext uri="{FF2B5EF4-FFF2-40B4-BE49-F238E27FC236}">
              <a16:creationId xmlns:a16="http://schemas.microsoft.com/office/drawing/2014/main" id="{567B5D56-ACA2-4759-9470-8DFC2D5E1517}"/>
            </a:ext>
          </a:extLst>
        </xdr:cNvPr>
        <xdr:cNvSpPr/>
      </xdr:nvSpPr>
      <xdr:spPr>
        <a:xfrm>
          <a:off x="14351000" y="27220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14</xdr:row>
      <xdr:rowOff>90610</xdr:rowOff>
    </xdr:from>
    <xdr:ext cx="762000" cy="259045"/>
    <xdr:sp macro="" textlink="">
      <xdr:nvSpPr>
        <xdr:cNvPr id="452" name="テキスト ボックス 451">
          <a:extLst>
            <a:ext uri="{FF2B5EF4-FFF2-40B4-BE49-F238E27FC236}">
              <a16:creationId xmlns:a16="http://schemas.microsoft.com/office/drawing/2014/main" id="{3BC6FCEF-9556-415D-975E-2C3F3FF726CD}"/>
            </a:ext>
          </a:extLst>
        </xdr:cNvPr>
        <xdr:cNvSpPr txBox="1"/>
      </xdr:nvSpPr>
      <xdr:spPr>
        <a:xfrm>
          <a:off x="14020800" y="24909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15</xdr:row>
      <xdr:rowOff>146262</xdr:rowOff>
    </xdr:from>
    <xdr:to>
      <xdr:col>64</xdr:col>
      <xdr:colOff>152400</xdr:colOff>
      <xdr:row>16</xdr:row>
      <xdr:rowOff>76412</xdr:rowOff>
    </xdr:to>
    <xdr:sp macro="" textlink="">
      <xdr:nvSpPr>
        <xdr:cNvPr id="453" name="フローチャート: 判断 452">
          <a:extLst>
            <a:ext uri="{FF2B5EF4-FFF2-40B4-BE49-F238E27FC236}">
              <a16:creationId xmlns:a16="http://schemas.microsoft.com/office/drawing/2014/main" id="{BC31A885-3BC1-46AA-9CFF-2766FBEB4BCA}"/>
            </a:ext>
          </a:extLst>
        </xdr:cNvPr>
        <xdr:cNvSpPr/>
      </xdr:nvSpPr>
      <xdr:spPr>
        <a:xfrm>
          <a:off x="13462000" y="2718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14</xdr:row>
      <xdr:rowOff>86589</xdr:rowOff>
    </xdr:from>
    <xdr:ext cx="762000" cy="259045"/>
    <xdr:sp macro="" textlink="">
      <xdr:nvSpPr>
        <xdr:cNvPr id="454" name="テキスト ボックス 453">
          <a:extLst>
            <a:ext uri="{FF2B5EF4-FFF2-40B4-BE49-F238E27FC236}">
              <a16:creationId xmlns:a16="http://schemas.microsoft.com/office/drawing/2014/main" id="{DF826CE4-F81D-4D12-8A15-6AC1D9BE0BAA}"/>
            </a:ext>
          </a:extLst>
        </xdr:cNvPr>
        <xdr:cNvSpPr txBox="1"/>
      </xdr:nvSpPr>
      <xdr:spPr>
        <a:xfrm>
          <a:off x="13131800" y="24868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8AD77E9F-1B4D-4D63-B947-04E633CCAF2D}"/>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2467C947-C73E-4542-B55A-9A0B83E9904A}"/>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8F0C1D9-BE54-4A1C-A734-2197D76DEA49}"/>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8" name="テキスト ボックス 457">
          <a:extLst>
            <a:ext uri="{FF2B5EF4-FFF2-40B4-BE49-F238E27FC236}">
              <a16:creationId xmlns:a16="http://schemas.microsoft.com/office/drawing/2014/main" id="{C5E980DF-FA83-420D-9AD9-0FB3337391EA}"/>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9" name="テキスト ボックス 458">
          <a:extLst>
            <a:ext uri="{FF2B5EF4-FFF2-40B4-BE49-F238E27FC236}">
              <a16:creationId xmlns:a16="http://schemas.microsoft.com/office/drawing/2014/main" id="{23802FDB-D3F3-48F4-AF98-0C8E65DD1D99}"/>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15,761
15,663
642.28
19,666,654
18,891,716
551,703
8,878,316
18,391,575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退職手当負担金が減となったことにより、経常経費充当一般財源は減少しましたが、歳入経常一般財源も減少したことにより、比率は増加となっており、類似団体の平均よりも高くなっています。</a:t>
          </a:r>
        </a:p>
        <a:p>
          <a:r>
            <a:rPr kumimoji="1" lang="ja-JP" altLang="en-US" sz="1300">
              <a:latin typeface="ＭＳ Ｐゴシック" panose="020B0600070205080204" pitchFamily="50" charset="-128"/>
              <a:ea typeface="ＭＳ Ｐゴシック" panose="020B0600070205080204" pitchFamily="50" charset="-128"/>
            </a:rPr>
            <a:t>　近年では、会計年度任用職員数が増加傾向とあることから、計画的な人件費の適正化に努めていく必要があります。</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123190</xdr:rowOff>
    </xdr:from>
    <xdr:to>
      <xdr:col>24</xdr:col>
      <xdr:colOff>25400</xdr:colOff>
      <xdr:row>40</xdr:row>
      <xdr:rowOff>104140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781040"/>
          <a:ext cx="0" cy="11811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76217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934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104140</xdr:rowOff>
    </xdr:from>
    <xdr:to>
      <xdr:col>24</xdr:col>
      <xdr:colOff>114300</xdr:colOff>
      <xdr:row>40</xdr:row>
      <xdr:rowOff>104140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962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38117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524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123190</xdr:rowOff>
    </xdr:from>
    <xdr:to>
      <xdr:col>24</xdr:col>
      <xdr:colOff>114300</xdr:colOff>
      <xdr:row>33</xdr:row>
      <xdr:rowOff>123190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7810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104140</xdr:rowOff>
    </xdr:from>
    <xdr:to>
      <xdr:col>24</xdr:col>
      <xdr:colOff>25400</xdr:colOff>
      <xdr:row>37</xdr:row>
      <xdr:rowOff>1270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276340"/>
          <a:ext cx="8382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107967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1087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91440</xdr:rowOff>
    </xdr:from>
    <xdr:to>
      <xdr:col>24</xdr:col>
      <xdr:colOff>76200</xdr:colOff>
      <xdr:row>37</xdr:row>
      <xdr:rowOff>21590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263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104140</xdr:rowOff>
    </xdr:from>
    <xdr:to>
      <xdr:col>19</xdr:col>
      <xdr:colOff>187325</xdr:colOff>
      <xdr:row>37</xdr:row>
      <xdr:rowOff>62230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flipV="1">
          <a:off x="3098800" y="6276340"/>
          <a:ext cx="889000" cy="12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7620</xdr:rowOff>
    </xdr:from>
    <xdr:to>
      <xdr:col>20</xdr:col>
      <xdr:colOff>38100</xdr:colOff>
      <xdr:row>36</xdr:row>
      <xdr:rowOff>109220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79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119397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59486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50800</xdr:rowOff>
    </xdr:from>
    <xdr:to>
      <xdr:col>15</xdr:col>
      <xdr:colOff>98425</xdr:colOff>
      <xdr:row>37</xdr:row>
      <xdr:rowOff>62230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6223000"/>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114300</xdr:rowOff>
    </xdr:from>
    <xdr:to>
      <xdr:col>15</xdr:col>
      <xdr:colOff>149225</xdr:colOff>
      <xdr:row>37</xdr:row>
      <xdr:rowOff>44450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54627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055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20320</xdr:rowOff>
    </xdr:from>
    <xdr:to>
      <xdr:col>11</xdr:col>
      <xdr:colOff>9525</xdr:colOff>
      <xdr:row>36</xdr:row>
      <xdr:rowOff>50800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a:off x="1320800" y="619252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163830</xdr:rowOff>
    </xdr:from>
    <xdr:to>
      <xdr:col>11</xdr:col>
      <xdr:colOff>60325</xdr:colOff>
      <xdr:row>36</xdr:row>
      <xdr:rowOff>93980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64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104157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5933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140970</xdr:rowOff>
    </xdr:from>
    <xdr:to>
      <xdr:col>6</xdr:col>
      <xdr:colOff>171450</xdr:colOff>
      <xdr:row>36</xdr:row>
      <xdr:rowOff>71120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141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81297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5910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121920</xdr:rowOff>
    </xdr:from>
    <xdr:to>
      <xdr:col>24</xdr:col>
      <xdr:colOff>76200</xdr:colOff>
      <xdr:row>37</xdr:row>
      <xdr:rowOff>52070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294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93997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266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53340</xdr:rowOff>
    </xdr:from>
    <xdr:to>
      <xdr:col>20</xdr:col>
      <xdr:colOff>38100</xdr:colOff>
      <xdr:row>36</xdr:row>
      <xdr:rowOff>154940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225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139717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3119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11430</xdr:rowOff>
    </xdr:from>
    <xdr:to>
      <xdr:col>15</xdr:col>
      <xdr:colOff>149225</xdr:colOff>
      <xdr:row>37</xdr:row>
      <xdr:rowOff>113030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355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97807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441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0</xdr:rowOff>
    </xdr:from>
    <xdr:to>
      <xdr:col>11</xdr:col>
      <xdr:colOff>60325</xdr:colOff>
      <xdr:row>36</xdr:row>
      <xdr:rowOff>101600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17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86377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25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140970</xdr:rowOff>
    </xdr:from>
    <xdr:to>
      <xdr:col>6</xdr:col>
      <xdr:colOff>171450</xdr:colOff>
      <xdr:row>36</xdr:row>
      <xdr:rowOff>71120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14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55897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228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物件費については、防災設備点検や配食サービスなどの委託料が増となったことなどにより全体で増加となり、類似団体の平均を上回る水準となっています。</a:t>
          </a:r>
        </a:p>
        <a:p>
          <a:r>
            <a:rPr kumimoji="1" lang="ja-JP" altLang="en-US" sz="1200">
              <a:latin typeface="ＭＳ Ｐゴシック" panose="020B0600070205080204" pitchFamily="50" charset="-128"/>
              <a:ea typeface="ＭＳ Ｐゴシック" panose="020B0600070205080204" pitchFamily="50" charset="-128"/>
            </a:rPr>
            <a:t>　物価高騰の影響などにより、今後も増加することが見込まれるため、より一層の歳出予算の削減に努めていく必要があります。</a:t>
          </a: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a:extLst>
            <a:ext uri="{FF2B5EF4-FFF2-40B4-BE49-F238E27FC236}">
              <a16:creationId xmlns:a16="http://schemas.microsoft.com/office/drawing/2014/main" id="{00000000-0008-0000-0400-000079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6350</xdr:rowOff>
    </xdr:from>
    <xdr:to>
      <xdr:col>82</xdr:col>
      <xdr:colOff>107950</xdr:colOff>
      <xdr:row>20</xdr:row>
      <xdr:rowOff>127000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flipV="1">
          <a:off x="16510000" y="2235200"/>
          <a:ext cx="0" cy="1320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99077</xdr:rowOff>
    </xdr:from>
    <xdr:ext cx="762000" cy="259045"/>
    <xdr:sp macro="" textlink="">
      <xdr:nvSpPr>
        <xdr:cNvPr id="123" name="物件費最小値テキスト">
          <a:extLst>
            <a:ext uri="{FF2B5EF4-FFF2-40B4-BE49-F238E27FC236}">
              <a16:creationId xmlns:a16="http://schemas.microsoft.com/office/drawing/2014/main" id="{00000000-0008-0000-0400-00007B000000}"/>
            </a:ext>
          </a:extLst>
        </xdr:cNvPr>
        <xdr:cNvSpPr txBox="1"/>
      </xdr:nvSpPr>
      <xdr:spPr>
        <a:xfrm>
          <a:off x="16598900" y="352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127000</xdr:rowOff>
    </xdr:from>
    <xdr:to>
      <xdr:col>82</xdr:col>
      <xdr:colOff>196850</xdr:colOff>
      <xdr:row>20</xdr:row>
      <xdr:rowOff>127000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35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92727</xdr:rowOff>
    </xdr:from>
    <xdr:ext cx="762000" cy="259045"/>
    <xdr:sp macro="" textlink="">
      <xdr:nvSpPr>
        <xdr:cNvPr id="125" name="物件費最大値テキスト">
          <a:extLst>
            <a:ext uri="{FF2B5EF4-FFF2-40B4-BE49-F238E27FC236}">
              <a16:creationId xmlns:a16="http://schemas.microsoft.com/office/drawing/2014/main" id="{00000000-0008-0000-0400-00007D000000}"/>
            </a:ext>
          </a:extLst>
        </xdr:cNvPr>
        <xdr:cNvSpPr txBox="1"/>
      </xdr:nvSpPr>
      <xdr:spPr>
        <a:xfrm>
          <a:off x="16598900" y="1978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6350</xdr:rowOff>
    </xdr:from>
    <xdr:to>
      <xdr:col>82</xdr:col>
      <xdr:colOff>196850</xdr:colOff>
      <xdr:row>13</xdr:row>
      <xdr:rowOff>6350</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a:off x="16421100" y="2235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120650</xdr:rowOff>
    </xdr:from>
    <xdr:to>
      <xdr:col>82</xdr:col>
      <xdr:colOff>107950</xdr:colOff>
      <xdr:row>18</xdr:row>
      <xdr:rowOff>139700</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5671800" y="3035300"/>
          <a:ext cx="838200" cy="190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143527</xdr:rowOff>
    </xdr:from>
    <xdr:ext cx="762000" cy="259045"/>
    <xdr:sp macro="" textlink="">
      <xdr:nvSpPr>
        <xdr:cNvPr id="128" name="物件費平均値テキスト">
          <a:extLst>
            <a:ext uri="{FF2B5EF4-FFF2-40B4-BE49-F238E27FC236}">
              <a16:creationId xmlns:a16="http://schemas.microsoft.com/office/drawing/2014/main" id="{00000000-0008-0000-0400-000080000000}"/>
            </a:ext>
          </a:extLst>
        </xdr:cNvPr>
        <xdr:cNvSpPr txBox="1"/>
      </xdr:nvSpPr>
      <xdr:spPr>
        <a:xfrm>
          <a:off x="16598900" y="2715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127000</xdr:rowOff>
    </xdr:from>
    <xdr:to>
      <xdr:col>82</xdr:col>
      <xdr:colOff>158750</xdr:colOff>
      <xdr:row>17</xdr:row>
      <xdr:rowOff>57150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6459200" y="287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120650</xdr:rowOff>
    </xdr:from>
    <xdr:to>
      <xdr:col>78</xdr:col>
      <xdr:colOff>69850</xdr:colOff>
      <xdr:row>17</xdr:row>
      <xdr:rowOff>158750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flipV="1">
          <a:off x="14782800" y="30353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146050</xdr:rowOff>
    </xdr:from>
    <xdr:to>
      <xdr:col>78</xdr:col>
      <xdr:colOff>120650</xdr:colOff>
      <xdr:row>16</xdr:row>
      <xdr:rowOff>76200</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5621000" y="2717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86377</xdr:rowOff>
    </xdr:from>
    <xdr:ext cx="7366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5290800" y="2486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17</xdr:row>
      <xdr:rowOff>158750</xdr:rowOff>
    </xdr:from>
    <xdr:to>
      <xdr:col>73</xdr:col>
      <xdr:colOff>180975</xdr:colOff>
      <xdr:row>19</xdr:row>
      <xdr:rowOff>69850</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flipV="1">
          <a:off x="13893800" y="3073400"/>
          <a:ext cx="889000" cy="254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25400</xdr:rowOff>
    </xdr:from>
    <xdr:to>
      <xdr:col>74</xdr:col>
      <xdr:colOff>31750</xdr:colOff>
      <xdr:row>16</xdr:row>
      <xdr:rowOff>127000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4732000" y="276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137177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4401800" y="25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19</xdr:row>
      <xdr:rowOff>57150</xdr:rowOff>
    </xdr:from>
    <xdr:to>
      <xdr:col>69</xdr:col>
      <xdr:colOff>92075</xdr:colOff>
      <xdr:row>19</xdr:row>
      <xdr:rowOff>69850</xdr:rowOff>
    </xdr:to>
    <xdr:cxnSp macro="">
      <xdr:nvCxnSpPr>
        <xdr:cNvPr id="136" name="直線コネクタ 135">
          <a:extLst>
            <a:ext uri="{FF2B5EF4-FFF2-40B4-BE49-F238E27FC236}">
              <a16:creationId xmlns:a16="http://schemas.microsoft.com/office/drawing/2014/main" id="{00000000-0008-0000-0400-000088000000}"/>
            </a:ext>
          </a:extLst>
        </xdr:cNvPr>
        <xdr:cNvCxnSpPr/>
      </xdr:nvCxnSpPr>
      <xdr:spPr>
        <a:xfrm>
          <a:off x="13004800" y="33147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69850</xdr:rowOff>
    </xdr:from>
    <xdr:to>
      <xdr:col>69</xdr:col>
      <xdr:colOff>142875</xdr:colOff>
      <xdr:row>18</xdr:row>
      <xdr:rowOff>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3843000" y="298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3512800" y="275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57150</xdr:rowOff>
    </xdr:from>
    <xdr:to>
      <xdr:col>65</xdr:col>
      <xdr:colOff>53975</xdr:colOff>
      <xdr:row>17</xdr:row>
      <xdr:rowOff>158750</xdr:rowOff>
    </xdr:to>
    <xdr:sp macro="" textlink="">
      <xdr:nvSpPr>
        <xdr:cNvPr id="139" name="フローチャート: 判断 138">
          <a:extLst>
            <a:ext uri="{FF2B5EF4-FFF2-40B4-BE49-F238E27FC236}">
              <a16:creationId xmlns:a16="http://schemas.microsoft.com/office/drawing/2014/main" id="{00000000-0008-0000-0400-00008B000000}"/>
            </a:ext>
          </a:extLst>
        </xdr:cNvPr>
        <xdr:cNvSpPr/>
      </xdr:nvSpPr>
      <xdr:spPr>
        <a:xfrm>
          <a:off x="12954000" y="2971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168927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623800" y="2740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18</xdr:row>
      <xdr:rowOff>88900</xdr:rowOff>
    </xdr:from>
    <xdr:to>
      <xdr:col>82</xdr:col>
      <xdr:colOff>158750</xdr:colOff>
      <xdr:row>19</xdr:row>
      <xdr:rowOff>19050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6459200" y="3175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18</xdr:row>
      <xdr:rowOff>60977</xdr:rowOff>
    </xdr:from>
    <xdr:ext cx="762000" cy="259045"/>
    <xdr:sp macro="" textlink="">
      <xdr:nvSpPr>
        <xdr:cNvPr id="147" name="物件費該当値テキスト">
          <a:extLst>
            <a:ext uri="{FF2B5EF4-FFF2-40B4-BE49-F238E27FC236}">
              <a16:creationId xmlns:a16="http://schemas.microsoft.com/office/drawing/2014/main" id="{00000000-0008-0000-0400-000093000000}"/>
            </a:ext>
          </a:extLst>
        </xdr:cNvPr>
        <xdr:cNvSpPr txBox="1"/>
      </xdr:nvSpPr>
      <xdr:spPr>
        <a:xfrm>
          <a:off x="16598900" y="314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17</xdr:row>
      <xdr:rowOff>69850</xdr:rowOff>
    </xdr:from>
    <xdr:to>
      <xdr:col>78</xdr:col>
      <xdr:colOff>120650</xdr:colOff>
      <xdr:row>18</xdr:row>
      <xdr:rowOff>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5621000" y="298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156227</xdr:rowOff>
    </xdr:from>
    <xdr:ext cx="7366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5290800" y="3070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17</xdr:row>
      <xdr:rowOff>107950</xdr:rowOff>
    </xdr:from>
    <xdr:to>
      <xdr:col>74</xdr:col>
      <xdr:colOff>31750</xdr:colOff>
      <xdr:row>18</xdr:row>
      <xdr:rowOff>38100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4732000" y="3022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18</xdr:row>
      <xdr:rowOff>22877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4401800" y="31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19</xdr:row>
      <xdr:rowOff>19050</xdr:rowOff>
    </xdr:from>
    <xdr:to>
      <xdr:col>69</xdr:col>
      <xdr:colOff>142875</xdr:colOff>
      <xdr:row>19</xdr:row>
      <xdr:rowOff>120650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3843000" y="3276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19</xdr:row>
      <xdr:rowOff>105427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3512800" y="336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19</xdr:row>
      <xdr:rowOff>6350</xdr:rowOff>
    </xdr:from>
    <xdr:to>
      <xdr:col>65</xdr:col>
      <xdr:colOff>53975</xdr:colOff>
      <xdr:row>19</xdr:row>
      <xdr:rowOff>107950</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2954000" y="3263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19</xdr:row>
      <xdr:rowOff>92727</xdr:rowOff>
    </xdr:from>
    <xdr:ext cx="7620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2623800" y="335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私立保育所運営費や児童手当の減などにより比率が減少し、類似団体の平均並みで推移しています。</a:t>
          </a:r>
        </a:p>
        <a:p>
          <a:r>
            <a:rPr kumimoji="1" lang="ja-JP" altLang="en-US" sz="1300">
              <a:latin typeface="ＭＳ Ｐゴシック" panose="020B0600070205080204" pitchFamily="50" charset="-128"/>
              <a:ea typeface="ＭＳ Ｐゴシック" panose="020B0600070205080204" pitchFamily="50" charset="-128"/>
            </a:rPr>
            <a:t>　しかしながら、少子高齢化が著しい本町では、今後、増加が見込まれるため、その推移に注視していく必要があります。</a:t>
          </a:r>
        </a:p>
      </xdr:txBody>
    </xdr:sp>
    <xdr:clientData/>
  </xdr:twoCellAnchor>
  <xdr:oneCellAnchor>
    <xdr:from>
      <xdr:col>3</xdr:col>
      <xdr:colOff>123825</xdr:colOff>
      <xdr:row>49</xdr:row>
      <xdr:rowOff>107950</xdr:rowOff>
    </xdr:from>
    <xdr:ext cx="298543" cy="225703"/>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3" name="テキスト ボックス 182">
          <a:extLst>
            <a:ext uri="{FF2B5EF4-FFF2-40B4-BE49-F238E27FC236}">
              <a16:creationId xmlns:a16="http://schemas.microsoft.com/office/drawing/2014/main" id="{00000000-0008-0000-0400-0000B7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4" name="扶助費グラフ枠">
          <a:extLst>
            <a:ext uri="{FF2B5EF4-FFF2-40B4-BE49-F238E27FC236}">
              <a16:creationId xmlns:a16="http://schemas.microsoft.com/office/drawing/2014/main" id="{00000000-0008-0000-0400-0000B8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69850</xdr:rowOff>
    </xdr:from>
    <xdr:to>
      <xdr:col>24</xdr:col>
      <xdr:colOff>25400</xdr:colOff>
      <xdr:row>61</xdr:row>
      <xdr:rowOff>69850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flipV="1">
          <a:off x="4826000" y="9156700"/>
          <a:ext cx="0" cy="1371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41927</xdr:rowOff>
    </xdr:from>
    <xdr:ext cx="762000" cy="259045"/>
    <xdr:sp macro="" textlink="">
      <xdr:nvSpPr>
        <xdr:cNvPr id="186" name="扶助費最小値テキスト">
          <a:extLst>
            <a:ext uri="{FF2B5EF4-FFF2-40B4-BE49-F238E27FC236}">
              <a16:creationId xmlns:a16="http://schemas.microsoft.com/office/drawing/2014/main" id="{00000000-0008-0000-0400-0000BA000000}"/>
            </a:ext>
          </a:extLst>
        </xdr:cNvPr>
        <xdr:cNvSpPr txBox="1"/>
      </xdr:nvSpPr>
      <xdr:spPr>
        <a:xfrm>
          <a:off x="4914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69850</xdr:rowOff>
    </xdr:from>
    <xdr:to>
      <xdr:col>24</xdr:col>
      <xdr:colOff>114300</xdr:colOff>
      <xdr:row>61</xdr:row>
      <xdr:rowOff>69850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4737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156227</xdr:rowOff>
    </xdr:from>
    <xdr:ext cx="762000" cy="259045"/>
    <xdr:sp macro="" textlink="">
      <xdr:nvSpPr>
        <xdr:cNvPr id="188" name="扶助費最大値テキスト">
          <a:extLst>
            <a:ext uri="{FF2B5EF4-FFF2-40B4-BE49-F238E27FC236}">
              <a16:creationId xmlns:a16="http://schemas.microsoft.com/office/drawing/2014/main" id="{00000000-0008-0000-0400-0000BC000000}"/>
            </a:ext>
          </a:extLst>
        </xdr:cNvPr>
        <xdr:cNvSpPr txBox="1"/>
      </xdr:nvSpPr>
      <xdr:spPr>
        <a:xfrm>
          <a:off x="4914900" y="8900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69850</xdr:rowOff>
    </xdr:from>
    <xdr:to>
      <xdr:col>24</xdr:col>
      <xdr:colOff>114300</xdr:colOff>
      <xdr:row>53</xdr:row>
      <xdr:rowOff>69850</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a:off x="4737100" y="9156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110672</xdr:rowOff>
    </xdr:from>
    <xdr:to>
      <xdr:col>24</xdr:col>
      <xdr:colOff>25400</xdr:colOff>
      <xdr:row>56</xdr:row>
      <xdr:rowOff>143328</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flipV="1">
          <a:off x="3987800" y="9711872"/>
          <a:ext cx="8382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64605</xdr:rowOff>
    </xdr:from>
    <xdr:ext cx="762000" cy="259045"/>
    <xdr:sp macro="" textlink="">
      <xdr:nvSpPr>
        <xdr:cNvPr id="191" name="扶助費平均値テキスト">
          <a:extLst>
            <a:ext uri="{FF2B5EF4-FFF2-40B4-BE49-F238E27FC236}">
              <a16:creationId xmlns:a16="http://schemas.microsoft.com/office/drawing/2014/main" id="{00000000-0008-0000-0400-0000BF000000}"/>
            </a:ext>
          </a:extLst>
        </xdr:cNvPr>
        <xdr:cNvSpPr txBox="1"/>
      </xdr:nvSpPr>
      <xdr:spPr>
        <a:xfrm>
          <a:off x="4914900" y="96658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92528</xdr:rowOff>
    </xdr:from>
    <xdr:to>
      <xdr:col>24</xdr:col>
      <xdr:colOff>76200</xdr:colOff>
      <xdr:row>57</xdr:row>
      <xdr:rowOff>22678</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4775200" y="9693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143328</xdr:rowOff>
    </xdr:from>
    <xdr:to>
      <xdr:col>19</xdr:col>
      <xdr:colOff>187325</xdr:colOff>
      <xdr:row>57</xdr:row>
      <xdr:rowOff>69850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flipV="1">
          <a:off x="3098800" y="9744528"/>
          <a:ext cx="889000" cy="97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27215</xdr:rowOff>
    </xdr:from>
    <xdr:to>
      <xdr:col>20</xdr:col>
      <xdr:colOff>38100</xdr:colOff>
      <xdr:row>56</xdr:row>
      <xdr:rowOff>128815</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3937000" y="9628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138992</xdr:rowOff>
    </xdr:from>
    <xdr:ext cx="7366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3606800" y="93972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57</xdr:row>
      <xdr:rowOff>69850</xdr:rowOff>
    </xdr:from>
    <xdr:to>
      <xdr:col>15</xdr:col>
      <xdr:colOff>98425</xdr:colOff>
      <xdr:row>58</xdr:row>
      <xdr:rowOff>159657</xdr:rowOff>
    </xdr:to>
    <xdr:cxnSp macro="">
      <xdr:nvCxnSpPr>
        <xdr:cNvPr id="196" name="直線コネクタ 195">
          <a:extLst>
            <a:ext uri="{FF2B5EF4-FFF2-40B4-BE49-F238E27FC236}">
              <a16:creationId xmlns:a16="http://schemas.microsoft.com/office/drawing/2014/main" id="{00000000-0008-0000-0400-0000C4000000}"/>
            </a:ext>
          </a:extLst>
        </xdr:cNvPr>
        <xdr:cNvCxnSpPr/>
      </xdr:nvCxnSpPr>
      <xdr:spPr>
        <a:xfrm flipV="1">
          <a:off x="2209800" y="9842500"/>
          <a:ext cx="889000" cy="2612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57</xdr:row>
      <xdr:rowOff>117022</xdr:rowOff>
    </xdr:from>
    <xdr:to>
      <xdr:col>15</xdr:col>
      <xdr:colOff>149225</xdr:colOff>
      <xdr:row>58</xdr:row>
      <xdr:rowOff>47172</xdr:rowOff>
    </xdr:to>
    <xdr:sp macro="" textlink="">
      <xdr:nvSpPr>
        <xdr:cNvPr id="197" name="フローチャート: 判断 196">
          <a:extLst>
            <a:ext uri="{FF2B5EF4-FFF2-40B4-BE49-F238E27FC236}">
              <a16:creationId xmlns:a16="http://schemas.microsoft.com/office/drawing/2014/main" id="{00000000-0008-0000-0400-0000C5000000}"/>
            </a:ext>
          </a:extLst>
        </xdr:cNvPr>
        <xdr:cNvSpPr/>
      </xdr:nvSpPr>
      <xdr:spPr>
        <a:xfrm>
          <a:off x="3048000" y="9889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58</xdr:row>
      <xdr:rowOff>31949</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2717800" y="9976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58</xdr:row>
      <xdr:rowOff>127000</xdr:rowOff>
    </xdr:from>
    <xdr:to>
      <xdr:col>11</xdr:col>
      <xdr:colOff>9525</xdr:colOff>
      <xdr:row>58</xdr:row>
      <xdr:rowOff>159657</xdr:rowOff>
    </xdr:to>
    <xdr:cxnSp macro="">
      <xdr:nvCxnSpPr>
        <xdr:cNvPr id="199" name="直線コネクタ 198">
          <a:extLst>
            <a:ext uri="{FF2B5EF4-FFF2-40B4-BE49-F238E27FC236}">
              <a16:creationId xmlns:a16="http://schemas.microsoft.com/office/drawing/2014/main" id="{00000000-0008-0000-0400-0000C7000000}"/>
            </a:ext>
          </a:extLst>
        </xdr:cNvPr>
        <xdr:cNvCxnSpPr/>
      </xdr:nvCxnSpPr>
      <xdr:spPr>
        <a:xfrm>
          <a:off x="1320800" y="10071100"/>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57</xdr:row>
      <xdr:rowOff>117022</xdr:rowOff>
    </xdr:from>
    <xdr:to>
      <xdr:col>11</xdr:col>
      <xdr:colOff>60325</xdr:colOff>
      <xdr:row>58</xdr:row>
      <xdr:rowOff>47172</xdr:rowOff>
    </xdr:to>
    <xdr:sp macro="" textlink="">
      <xdr:nvSpPr>
        <xdr:cNvPr id="200" name="フローチャート: 判断 199">
          <a:extLst>
            <a:ext uri="{FF2B5EF4-FFF2-40B4-BE49-F238E27FC236}">
              <a16:creationId xmlns:a16="http://schemas.microsoft.com/office/drawing/2014/main" id="{00000000-0008-0000-0400-0000C8000000}"/>
            </a:ext>
          </a:extLst>
        </xdr:cNvPr>
        <xdr:cNvSpPr/>
      </xdr:nvSpPr>
      <xdr:spPr>
        <a:xfrm>
          <a:off x="2159000" y="9889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57349</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828800" y="9658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149678</xdr:rowOff>
    </xdr:from>
    <xdr:to>
      <xdr:col>6</xdr:col>
      <xdr:colOff>171450</xdr:colOff>
      <xdr:row>58</xdr:row>
      <xdr:rowOff>79828</xdr:rowOff>
    </xdr:to>
    <xdr:sp macro="" textlink="">
      <xdr:nvSpPr>
        <xdr:cNvPr id="202" name="フローチャート: 判断 201">
          <a:extLst>
            <a:ext uri="{FF2B5EF4-FFF2-40B4-BE49-F238E27FC236}">
              <a16:creationId xmlns:a16="http://schemas.microsoft.com/office/drawing/2014/main" id="{00000000-0008-0000-0400-0000CA000000}"/>
            </a:ext>
          </a:extLst>
        </xdr:cNvPr>
        <xdr:cNvSpPr/>
      </xdr:nvSpPr>
      <xdr:spPr>
        <a:xfrm>
          <a:off x="1270000" y="9922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90005</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939800" y="9691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59872</xdr:rowOff>
    </xdr:from>
    <xdr:to>
      <xdr:col>24</xdr:col>
      <xdr:colOff>76200</xdr:colOff>
      <xdr:row>56</xdr:row>
      <xdr:rowOff>161472</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47752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76399</xdr:rowOff>
    </xdr:from>
    <xdr:ext cx="762000" cy="259045"/>
    <xdr:sp macro="" textlink="">
      <xdr:nvSpPr>
        <xdr:cNvPr id="210" name="扶助費該当値テキスト">
          <a:extLst>
            <a:ext uri="{FF2B5EF4-FFF2-40B4-BE49-F238E27FC236}">
              <a16:creationId xmlns:a16="http://schemas.microsoft.com/office/drawing/2014/main" id="{00000000-0008-0000-0400-0000D2000000}"/>
            </a:ext>
          </a:extLst>
        </xdr:cNvPr>
        <xdr:cNvSpPr txBox="1"/>
      </xdr:nvSpPr>
      <xdr:spPr>
        <a:xfrm>
          <a:off x="4914900" y="9506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92528</xdr:rowOff>
    </xdr:from>
    <xdr:to>
      <xdr:col>20</xdr:col>
      <xdr:colOff>38100</xdr:colOff>
      <xdr:row>57</xdr:row>
      <xdr:rowOff>22678</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3937000" y="9693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7455</xdr:rowOff>
    </xdr:from>
    <xdr:ext cx="7366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3606800" y="97801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57</xdr:row>
      <xdr:rowOff>19050</xdr:rowOff>
    </xdr:from>
    <xdr:to>
      <xdr:col>15</xdr:col>
      <xdr:colOff>149225</xdr:colOff>
      <xdr:row>57</xdr:row>
      <xdr:rowOff>120650</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3048000" y="979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130827</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2717800" y="956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58</xdr:row>
      <xdr:rowOff>108857</xdr:rowOff>
    </xdr:from>
    <xdr:to>
      <xdr:col>11</xdr:col>
      <xdr:colOff>60325</xdr:colOff>
      <xdr:row>59</xdr:row>
      <xdr:rowOff>39007</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2159000" y="10052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59</xdr:row>
      <xdr:rowOff>23784</xdr:rowOff>
    </xdr:from>
    <xdr:ext cx="7620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1828800" y="10139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58</xdr:row>
      <xdr:rowOff>76200</xdr:rowOff>
    </xdr:from>
    <xdr:to>
      <xdr:col>6</xdr:col>
      <xdr:colOff>171450</xdr:colOff>
      <xdr:row>59</xdr:row>
      <xdr:rowOff>6350</xdr:rowOff>
    </xdr:to>
    <xdr:sp macro="" textlink="">
      <xdr:nvSpPr>
        <xdr:cNvPr id="217" name="楕円 216">
          <a:extLst>
            <a:ext uri="{FF2B5EF4-FFF2-40B4-BE49-F238E27FC236}">
              <a16:creationId xmlns:a16="http://schemas.microsoft.com/office/drawing/2014/main" id="{00000000-0008-0000-0400-0000D9000000}"/>
            </a:ext>
          </a:extLst>
        </xdr:cNvPr>
        <xdr:cNvSpPr/>
      </xdr:nvSpPr>
      <xdr:spPr>
        <a:xfrm>
          <a:off x="1270000" y="10020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58</xdr:row>
      <xdr:rowOff>162577</xdr:rowOff>
    </xdr:from>
    <xdr:ext cx="762000" cy="259045"/>
    <xdr:sp macro="" textlink="">
      <xdr:nvSpPr>
        <xdr:cNvPr id="218" name="テキスト ボックス 217">
          <a:extLst>
            <a:ext uri="{FF2B5EF4-FFF2-40B4-BE49-F238E27FC236}">
              <a16:creationId xmlns:a16="http://schemas.microsoft.com/office/drawing/2014/main" id="{00000000-0008-0000-0400-0000DA000000}"/>
            </a:ext>
          </a:extLst>
        </xdr:cNvPr>
        <xdr:cNvSpPr txBox="1"/>
      </xdr:nvSpPr>
      <xdr:spPr>
        <a:xfrm>
          <a:off x="939800" y="1010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7" name="正方形/長方形 226">
          <a:extLst>
            <a:ext uri="{FF2B5EF4-FFF2-40B4-BE49-F238E27FC236}">
              <a16:creationId xmlns:a16="http://schemas.microsoft.com/office/drawing/2014/main" id="{00000000-0008-0000-0400-0000E3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8" name="正方形/長方形 227">
          <a:extLst>
            <a:ext uri="{FF2B5EF4-FFF2-40B4-BE49-F238E27FC236}">
              <a16:creationId xmlns:a16="http://schemas.microsoft.com/office/drawing/2014/main" id="{00000000-0008-0000-0400-0000E4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9" name="テキスト ボックス 228">
          <a:extLst>
            <a:ext uri="{FF2B5EF4-FFF2-40B4-BE49-F238E27FC236}">
              <a16:creationId xmlns:a16="http://schemas.microsoft.com/office/drawing/2014/main" id="{00000000-0008-0000-0400-0000E5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水道事業会計への出資金の増や歳入経常一般財源の減により、その他の比率は増加しましたが、類似団体の平均より低い水準となっています。</a:t>
          </a:r>
        </a:p>
        <a:p>
          <a:r>
            <a:rPr kumimoji="1" lang="ja-JP" altLang="en-US" sz="1200">
              <a:latin typeface="ＭＳ Ｐゴシック" panose="020B0600070205080204" pitchFamily="50" charset="-128"/>
              <a:ea typeface="ＭＳ Ｐゴシック" panose="020B0600070205080204" pitchFamily="50" charset="-128"/>
            </a:rPr>
            <a:t>　今後も、人口減少や高齢化等に伴い、国保や後期高齢者、特別養護老人ホーム、診療所等の各特別会計への繰出金の増加が見込まれるため、保険税や料金等の歳入確保とあわせて歳出削減の取り組みを強化し、負担の軽減（繰出金の抑制等）に努めていく必要があります。</a:t>
          </a:r>
        </a:p>
      </xdr:txBody>
    </xdr:sp>
    <xdr:clientData/>
  </xdr:twoCellAnchor>
  <xdr:oneCellAnchor>
    <xdr:from>
      <xdr:col>62</xdr:col>
      <xdr:colOff>6350</xdr:colOff>
      <xdr:row>49</xdr:row>
      <xdr:rowOff>107950</xdr:rowOff>
    </xdr:from>
    <xdr:ext cx="298543" cy="225703"/>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macro="" textlink="">
      <xdr:nvSpPr>
        <xdr:cNvPr id="244" name="テキスト ボックス 243">
          <a:extLst>
            <a:ext uri="{FF2B5EF4-FFF2-40B4-BE49-F238E27FC236}">
              <a16:creationId xmlns:a16="http://schemas.microsoft.com/office/drawing/2014/main" id="{00000000-0008-0000-0400-0000F4000000}"/>
            </a:ext>
          </a:extLst>
        </xdr:cNvPr>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6" name="テキスト ボックス 245">
          <a:extLst>
            <a:ext uri="{FF2B5EF4-FFF2-40B4-BE49-F238E27FC236}">
              <a16:creationId xmlns:a16="http://schemas.microsoft.com/office/drawing/2014/main" id="{00000000-0008-0000-0400-0000F6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7" name="その他グラフ枠">
          <a:extLst>
            <a:ext uri="{FF2B5EF4-FFF2-40B4-BE49-F238E27FC236}">
              <a16:creationId xmlns:a16="http://schemas.microsoft.com/office/drawing/2014/main" id="{00000000-0008-0000-0400-0000F7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69850</xdr:rowOff>
    </xdr:from>
    <xdr:to>
      <xdr:col>82</xdr:col>
      <xdr:colOff>107950</xdr:colOff>
      <xdr:row>61</xdr:row>
      <xdr:rowOff>135165</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6510000" y="9156700"/>
          <a:ext cx="0" cy="14369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107242</xdr:rowOff>
    </xdr:from>
    <xdr:ext cx="762000" cy="259045"/>
    <xdr:sp macro="" textlink="">
      <xdr:nvSpPr>
        <xdr:cNvPr id="249" name="その他最小値テキスト">
          <a:extLst>
            <a:ext uri="{FF2B5EF4-FFF2-40B4-BE49-F238E27FC236}">
              <a16:creationId xmlns:a16="http://schemas.microsoft.com/office/drawing/2014/main" id="{00000000-0008-0000-0400-0000F9000000}"/>
            </a:ext>
          </a:extLst>
        </xdr:cNvPr>
        <xdr:cNvSpPr txBox="1"/>
      </xdr:nvSpPr>
      <xdr:spPr>
        <a:xfrm>
          <a:off x="16598900" y="10565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135165</xdr:rowOff>
    </xdr:from>
    <xdr:to>
      <xdr:col>82</xdr:col>
      <xdr:colOff>196850</xdr:colOff>
      <xdr:row>61</xdr:row>
      <xdr:rowOff>135165</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6421100" y="10593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156227</xdr:rowOff>
    </xdr:from>
    <xdr:ext cx="762000" cy="259045"/>
    <xdr:sp macro="" textlink="">
      <xdr:nvSpPr>
        <xdr:cNvPr id="251" name="その他最大値テキスト">
          <a:extLst>
            <a:ext uri="{FF2B5EF4-FFF2-40B4-BE49-F238E27FC236}">
              <a16:creationId xmlns:a16="http://schemas.microsoft.com/office/drawing/2014/main" id="{00000000-0008-0000-0400-0000FB000000}"/>
            </a:ext>
          </a:extLst>
        </xdr:cNvPr>
        <xdr:cNvSpPr txBox="1"/>
      </xdr:nvSpPr>
      <xdr:spPr>
        <a:xfrm>
          <a:off x="16598900" y="8900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69850</xdr:rowOff>
    </xdr:from>
    <xdr:to>
      <xdr:col>82</xdr:col>
      <xdr:colOff>196850</xdr:colOff>
      <xdr:row>53</xdr:row>
      <xdr:rowOff>69850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6421100" y="9156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53</xdr:row>
      <xdr:rowOff>86178</xdr:rowOff>
    </xdr:from>
    <xdr:to>
      <xdr:col>82</xdr:col>
      <xdr:colOff>107950</xdr:colOff>
      <xdr:row>54</xdr:row>
      <xdr:rowOff>143328</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a:off x="15671800" y="9173028"/>
          <a:ext cx="838200" cy="228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105427</xdr:rowOff>
    </xdr:from>
    <xdr:ext cx="762000" cy="259045"/>
    <xdr:sp macro="" textlink="">
      <xdr:nvSpPr>
        <xdr:cNvPr id="254" name="その他平均値テキスト">
          <a:extLst>
            <a:ext uri="{FF2B5EF4-FFF2-40B4-BE49-F238E27FC236}">
              <a16:creationId xmlns:a16="http://schemas.microsoft.com/office/drawing/2014/main" id="{00000000-0008-0000-0400-0000FE000000}"/>
            </a:ext>
          </a:extLst>
        </xdr:cNvPr>
        <xdr:cNvSpPr txBox="1"/>
      </xdr:nvSpPr>
      <xdr:spPr>
        <a:xfrm>
          <a:off x="16598900" y="9535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133350</xdr:rowOff>
    </xdr:from>
    <xdr:to>
      <xdr:col>82</xdr:col>
      <xdr:colOff>158750</xdr:colOff>
      <xdr:row>56</xdr:row>
      <xdr:rowOff>63500</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64592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53</xdr:row>
      <xdr:rowOff>86178</xdr:rowOff>
    </xdr:from>
    <xdr:to>
      <xdr:col>78</xdr:col>
      <xdr:colOff>69850</xdr:colOff>
      <xdr:row>54</xdr:row>
      <xdr:rowOff>94343</xdr:rowOff>
    </xdr:to>
    <xdr:cxnSp macro="">
      <xdr:nvCxnSpPr>
        <xdr:cNvPr id="256" name="直線コネクタ 255">
          <a:extLst>
            <a:ext uri="{FF2B5EF4-FFF2-40B4-BE49-F238E27FC236}">
              <a16:creationId xmlns:a16="http://schemas.microsoft.com/office/drawing/2014/main" id="{00000000-0008-0000-0400-000000010000}"/>
            </a:ext>
          </a:extLst>
        </xdr:cNvPr>
        <xdr:cNvCxnSpPr/>
      </xdr:nvCxnSpPr>
      <xdr:spPr>
        <a:xfrm flipV="1">
          <a:off x="14782800" y="9173028"/>
          <a:ext cx="889000" cy="1796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117022</xdr:rowOff>
    </xdr:from>
    <xdr:to>
      <xdr:col>78</xdr:col>
      <xdr:colOff>120650</xdr:colOff>
      <xdr:row>56</xdr:row>
      <xdr:rowOff>47172</xdr:rowOff>
    </xdr:to>
    <xdr:sp macro="" textlink="">
      <xdr:nvSpPr>
        <xdr:cNvPr id="257" name="フローチャート: 判断 256">
          <a:extLst>
            <a:ext uri="{FF2B5EF4-FFF2-40B4-BE49-F238E27FC236}">
              <a16:creationId xmlns:a16="http://schemas.microsoft.com/office/drawing/2014/main" id="{00000000-0008-0000-0400-000001010000}"/>
            </a:ext>
          </a:extLst>
        </xdr:cNvPr>
        <xdr:cNvSpPr/>
      </xdr:nvSpPr>
      <xdr:spPr>
        <a:xfrm>
          <a:off x="15621000" y="9546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31949</xdr:rowOff>
    </xdr:from>
    <xdr:ext cx="7366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5290800" y="96331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54</xdr:row>
      <xdr:rowOff>94343</xdr:rowOff>
    </xdr:from>
    <xdr:to>
      <xdr:col>73</xdr:col>
      <xdr:colOff>180975</xdr:colOff>
      <xdr:row>56</xdr:row>
      <xdr:rowOff>159657</xdr:rowOff>
    </xdr:to>
    <xdr:cxnSp macro="">
      <xdr:nvCxnSpPr>
        <xdr:cNvPr id="259" name="直線コネクタ 258">
          <a:extLst>
            <a:ext uri="{FF2B5EF4-FFF2-40B4-BE49-F238E27FC236}">
              <a16:creationId xmlns:a16="http://schemas.microsoft.com/office/drawing/2014/main" id="{00000000-0008-0000-0400-000003010000}"/>
            </a:ext>
          </a:extLst>
        </xdr:cNvPr>
        <xdr:cNvCxnSpPr/>
      </xdr:nvCxnSpPr>
      <xdr:spPr>
        <a:xfrm flipV="1">
          <a:off x="13893800" y="9352643"/>
          <a:ext cx="889000" cy="408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92528</xdr:rowOff>
    </xdr:from>
    <xdr:to>
      <xdr:col>74</xdr:col>
      <xdr:colOff>31750</xdr:colOff>
      <xdr:row>57</xdr:row>
      <xdr:rowOff>22678</xdr:rowOff>
    </xdr:to>
    <xdr:sp macro="" textlink="">
      <xdr:nvSpPr>
        <xdr:cNvPr id="260" name="フローチャート: 判断 259">
          <a:extLst>
            <a:ext uri="{FF2B5EF4-FFF2-40B4-BE49-F238E27FC236}">
              <a16:creationId xmlns:a16="http://schemas.microsoft.com/office/drawing/2014/main" id="{00000000-0008-0000-0400-000004010000}"/>
            </a:ext>
          </a:extLst>
        </xdr:cNvPr>
        <xdr:cNvSpPr/>
      </xdr:nvSpPr>
      <xdr:spPr>
        <a:xfrm>
          <a:off x="14732000" y="9693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7455</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4401800" y="97801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110672</xdr:rowOff>
    </xdr:from>
    <xdr:to>
      <xdr:col>69</xdr:col>
      <xdr:colOff>92075</xdr:colOff>
      <xdr:row>56</xdr:row>
      <xdr:rowOff>159657</xdr:rowOff>
    </xdr:to>
    <xdr:cxnSp macro="">
      <xdr:nvCxnSpPr>
        <xdr:cNvPr id="262" name="直線コネクタ 261">
          <a:extLst>
            <a:ext uri="{FF2B5EF4-FFF2-40B4-BE49-F238E27FC236}">
              <a16:creationId xmlns:a16="http://schemas.microsoft.com/office/drawing/2014/main" id="{00000000-0008-0000-0400-000006010000}"/>
            </a:ext>
          </a:extLst>
        </xdr:cNvPr>
        <xdr:cNvCxnSpPr/>
      </xdr:nvCxnSpPr>
      <xdr:spPr>
        <a:xfrm>
          <a:off x="13004800" y="9711872"/>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141515</xdr:rowOff>
    </xdr:from>
    <xdr:to>
      <xdr:col>69</xdr:col>
      <xdr:colOff>142875</xdr:colOff>
      <xdr:row>57</xdr:row>
      <xdr:rowOff>71665</xdr:rowOff>
    </xdr:to>
    <xdr:sp macro="" textlink="">
      <xdr:nvSpPr>
        <xdr:cNvPr id="263" name="フローチャート: 判断 262">
          <a:extLst>
            <a:ext uri="{FF2B5EF4-FFF2-40B4-BE49-F238E27FC236}">
              <a16:creationId xmlns:a16="http://schemas.microsoft.com/office/drawing/2014/main" id="{00000000-0008-0000-0400-000007010000}"/>
            </a:ext>
          </a:extLst>
        </xdr:cNvPr>
        <xdr:cNvSpPr/>
      </xdr:nvSpPr>
      <xdr:spPr>
        <a:xfrm>
          <a:off x="13843000" y="9742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56442</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3512800" y="9829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108857</xdr:rowOff>
    </xdr:from>
    <xdr:to>
      <xdr:col>65</xdr:col>
      <xdr:colOff>53975</xdr:colOff>
      <xdr:row>57</xdr:row>
      <xdr:rowOff>39007</xdr:rowOff>
    </xdr:to>
    <xdr:sp macro="" textlink="">
      <xdr:nvSpPr>
        <xdr:cNvPr id="265" name="フローチャート: 判断 264">
          <a:extLst>
            <a:ext uri="{FF2B5EF4-FFF2-40B4-BE49-F238E27FC236}">
              <a16:creationId xmlns:a16="http://schemas.microsoft.com/office/drawing/2014/main" id="{00000000-0008-0000-0400-000009010000}"/>
            </a:ext>
          </a:extLst>
        </xdr:cNvPr>
        <xdr:cNvSpPr/>
      </xdr:nvSpPr>
      <xdr:spPr>
        <a:xfrm>
          <a:off x="12954000" y="9710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23784</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2623800" y="9796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54</xdr:row>
      <xdr:rowOff>92528</xdr:rowOff>
    </xdr:from>
    <xdr:to>
      <xdr:col>82</xdr:col>
      <xdr:colOff>158750</xdr:colOff>
      <xdr:row>55</xdr:row>
      <xdr:rowOff>22678</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6459200" y="9350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53</xdr:row>
      <xdr:rowOff>109055</xdr:rowOff>
    </xdr:from>
    <xdr:ext cx="762000" cy="259045"/>
    <xdr:sp macro="" textlink="">
      <xdr:nvSpPr>
        <xdr:cNvPr id="273" name="その他該当値テキスト">
          <a:extLst>
            <a:ext uri="{FF2B5EF4-FFF2-40B4-BE49-F238E27FC236}">
              <a16:creationId xmlns:a16="http://schemas.microsoft.com/office/drawing/2014/main" id="{00000000-0008-0000-0400-000011010000}"/>
            </a:ext>
          </a:extLst>
        </xdr:cNvPr>
        <xdr:cNvSpPr txBox="1"/>
      </xdr:nvSpPr>
      <xdr:spPr>
        <a:xfrm>
          <a:off x="16598900" y="9195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53</xdr:row>
      <xdr:rowOff>35378</xdr:rowOff>
    </xdr:from>
    <xdr:to>
      <xdr:col>78</xdr:col>
      <xdr:colOff>120650</xdr:colOff>
      <xdr:row>53</xdr:row>
      <xdr:rowOff>136978</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5621000" y="9122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51</xdr:row>
      <xdr:rowOff>147155</xdr:rowOff>
    </xdr:from>
    <xdr:ext cx="7366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5290800" y="88911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54</xdr:row>
      <xdr:rowOff>43543</xdr:rowOff>
    </xdr:from>
    <xdr:to>
      <xdr:col>74</xdr:col>
      <xdr:colOff>31750</xdr:colOff>
      <xdr:row>54</xdr:row>
      <xdr:rowOff>145143</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4732000" y="9301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52</xdr:row>
      <xdr:rowOff>155320</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4401800" y="9070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108857</xdr:rowOff>
    </xdr:from>
    <xdr:to>
      <xdr:col>69</xdr:col>
      <xdr:colOff>142875</xdr:colOff>
      <xdr:row>57</xdr:row>
      <xdr:rowOff>39007</xdr:rowOff>
    </xdr:to>
    <xdr:sp macro="" textlink="">
      <xdr:nvSpPr>
        <xdr:cNvPr id="278" name="楕円 277">
          <a:extLst>
            <a:ext uri="{FF2B5EF4-FFF2-40B4-BE49-F238E27FC236}">
              <a16:creationId xmlns:a16="http://schemas.microsoft.com/office/drawing/2014/main" id="{00000000-0008-0000-0400-000016010000}"/>
            </a:ext>
          </a:extLst>
        </xdr:cNvPr>
        <xdr:cNvSpPr/>
      </xdr:nvSpPr>
      <xdr:spPr>
        <a:xfrm>
          <a:off x="13843000" y="97100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49184</xdr:rowOff>
    </xdr:from>
    <xdr:ext cx="762000" cy="259045"/>
    <xdr:sp macro="" textlink="">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3512800" y="9478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59872</xdr:rowOff>
    </xdr:from>
    <xdr:to>
      <xdr:col>65</xdr:col>
      <xdr:colOff>53975</xdr:colOff>
      <xdr:row>56</xdr:row>
      <xdr:rowOff>161472</xdr:rowOff>
    </xdr:to>
    <xdr:sp macro="" textlink="">
      <xdr:nvSpPr>
        <xdr:cNvPr id="280" name="楕円 279">
          <a:extLst>
            <a:ext uri="{FF2B5EF4-FFF2-40B4-BE49-F238E27FC236}">
              <a16:creationId xmlns:a16="http://schemas.microsoft.com/office/drawing/2014/main" id="{00000000-0008-0000-0400-000018010000}"/>
            </a:ext>
          </a:extLst>
        </xdr:cNvPr>
        <xdr:cNvSpPr/>
      </xdr:nvSpPr>
      <xdr:spPr>
        <a:xfrm>
          <a:off x="129540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199</xdr:rowOff>
    </xdr:from>
    <xdr:ext cx="762000" cy="259045"/>
    <xdr:sp macro="" textlink="">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2623800" y="9429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8" name="正方形/長方形 287">
          <a:extLst>
            <a:ext uri="{FF2B5EF4-FFF2-40B4-BE49-F238E27FC236}">
              <a16:creationId xmlns:a16="http://schemas.microsoft.com/office/drawing/2014/main" id="{00000000-0008-0000-0400-000020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9" name="正方形/長方形 288">
          <a:extLst>
            <a:ext uri="{FF2B5EF4-FFF2-40B4-BE49-F238E27FC236}">
              <a16:creationId xmlns:a16="http://schemas.microsoft.com/office/drawing/2014/main" id="{00000000-0008-0000-0400-000021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0" name="正方形/長方形 289">
          <a:extLst>
            <a:ext uri="{FF2B5EF4-FFF2-40B4-BE49-F238E27FC236}">
              <a16:creationId xmlns:a16="http://schemas.microsoft.com/office/drawing/2014/main" id="{00000000-0008-0000-0400-000022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1" name="正方形/長方形 290">
          <a:extLst>
            <a:ext uri="{FF2B5EF4-FFF2-40B4-BE49-F238E27FC236}">
              <a16:creationId xmlns:a16="http://schemas.microsoft.com/office/drawing/2014/main" id="{00000000-0008-0000-0400-000023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水道事業会計への補助金（収支差補填財源）の減により経常経費充当一般財源が減少し、歳入経常一般財源も減少したことにより、比率については前年度から増加しましたが、引き続き類似団体の平均より低い水準で推移しています。</a:t>
          </a:r>
        </a:p>
        <a:p>
          <a:r>
            <a:rPr kumimoji="1" lang="ja-JP" altLang="en-US" sz="1100">
              <a:latin typeface="ＭＳ Ｐゴシック" panose="020B0600070205080204" pitchFamily="50" charset="-128"/>
              <a:ea typeface="ＭＳ Ｐゴシック" panose="020B0600070205080204" pitchFamily="50" charset="-128"/>
            </a:rPr>
            <a:t>　また、外郭団体への補助金等も年々増加傾向にあり、これらの支援・補助は、開始後の見直しや打ち切り等が非常に難しく、今後においても増加する一方となる恐れがあるため、補助制度の開始時における十分な検討と合わせて随時見直しを図りながら、補助費等の抑制に努めていく必要があります。</a:t>
          </a:r>
        </a:p>
      </xdr:txBody>
    </xdr:sp>
    <xdr:clientData/>
  </xdr:twoCellAnchor>
  <xdr:oneCellAnchor>
    <xdr:from>
      <xdr:col>62</xdr:col>
      <xdr:colOff>6350</xdr:colOff>
      <xdr:row>29</xdr:row>
      <xdr:rowOff>107950</xdr:rowOff>
    </xdr:from>
    <xdr:ext cx="298543" cy="225703"/>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42</xdr:row>
      <xdr:rowOff>29028</xdr:rowOff>
    </xdr:from>
    <xdr:to>
      <xdr:col>85</xdr:col>
      <xdr:colOff>66675</xdr:colOff>
      <xdr:row>42</xdr:row>
      <xdr:rowOff>29028</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41</xdr:row>
      <xdr:rowOff>58255</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40</xdr:row>
      <xdr:rowOff>45357</xdr:rowOff>
    </xdr:from>
    <xdr:to>
      <xdr:col>85</xdr:col>
      <xdr:colOff>66675</xdr:colOff>
      <xdr:row>40</xdr:row>
      <xdr:rowOff>45357</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39</xdr:row>
      <xdr:rowOff>74584</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61685</xdr:rowOff>
    </xdr:from>
    <xdr:to>
      <xdr:col>85</xdr:col>
      <xdr:colOff>66675</xdr:colOff>
      <xdr:row>38</xdr:row>
      <xdr:rowOff>61685</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90913</xdr:rowOff>
    </xdr:from>
    <xdr:ext cx="5080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78014</xdr:rowOff>
    </xdr:from>
    <xdr:to>
      <xdr:col>85</xdr:col>
      <xdr:colOff>66675</xdr:colOff>
      <xdr:row>36</xdr:row>
      <xdr:rowOff>78014</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2446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107241</xdr:rowOff>
    </xdr:from>
    <xdr:ext cx="508000" cy="259045"/>
    <xdr:sp macro="" textlink="">
      <xdr:nvSpPr>
        <xdr:cNvPr id="303" name="テキスト ボックス 302">
          <a:extLst>
            <a:ext uri="{FF2B5EF4-FFF2-40B4-BE49-F238E27FC236}">
              <a16:creationId xmlns:a16="http://schemas.microsoft.com/office/drawing/2014/main" id="{00000000-0008-0000-0400-00002F010000}"/>
            </a:ext>
          </a:extLst>
        </xdr:cNvPr>
        <xdr:cNvSpPr txBox="1"/>
      </xdr:nvSpPr>
      <xdr:spPr>
        <a:xfrm>
          <a:off x="11938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34</xdr:row>
      <xdr:rowOff>94343</xdr:rowOff>
    </xdr:from>
    <xdr:to>
      <xdr:col>85</xdr:col>
      <xdr:colOff>66675</xdr:colOff>
      <xdr:row>34</xdr:row>
      <xdr:rowOff>94343</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2446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33</xdr:row>
      <xdr:rowOff>123570</xdr:rowOff>
    </xdr:from>
    <xdr:ext cx="508000" cy="259045"/>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1938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32</xdr:row>
      <xdr:rowOff>110672</xdr:rowOff>
    </xdr:from>
    <xdr:to>
      <xdr:col>85</xdr:col>
      <xdr:colOff>66675</xdr:colOff>
      <xdr:row>32</xdr:row>
      <xdr:rowOff>110672</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2446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31</xdr:row>
      <xdr:rowOff>139899</xdr:rowOff>
    </xdr:from>
    <xdr:ext cx="508000" cy="259045"/>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1938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310" name="補助費等グラフ枠">
          <a:extLst>
            <a:ext uri="{FF2B5EF4-FFF2-40B4-BE49-F238E27FC236}">
              <a16:creationId xmlns:a16="http://schemas.microsoft.com/office/drawing/2014/main" id="{00000000-0008-0000-0400-000036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113393</xdr:rowOff>
    </xdr:from>
    <xdr:to>
      <xdr:col>82</xdr:col>
      <xdr:colOff>107950</xdr:colOff>
      <xdr:row>41</xdr:row>
      <xdr:rowOff>156935</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flipV="1">
          <a:off x="16510000" y="5771243"/>
          <a:ext cx="0" cy="14151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129012</xdr:rowOff>
    </xdr:from>
    <xdr:ext cx="762000" cy="259045"/>
    <xdr:sp macro="" textlink="">
      <xdr:nvSpPr>
        <xdr:cNvPr id="312" name="補助費等最小値テキスト">
          <a:extLst>
            <a:ext uri="{FF2B5EF4-FFF2-40B4-BE49-F238E27FC236}">
              <a16:creationId xmlns:a16="http://schemas.microsoft.com/office/drawing/2014/main" id="{00000000-0008-0000-0400-000038010000}"/>
            </a:ext>
          </a:extLst>
        </xdr:cNvPr>
        <xdr:cNvSpPr txBox="1"/>
      </xdr:nvSpPr>
      <xdr:spPr>
        <a:xfrm>
          <a:off x="16598900" y="7158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156935</xdr:rowOff>
    </xdr:from>
    <xdr:to>
      <xdr:col>82</xdr:col>
      <xdr:colOff>196850</xdr:colOff>
      <xdr:row>41</xdr:row>
      <xdr:rowOff>156935</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a:off x="16421100" y="7186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28320</xdr:rowOff>
    </xdr:from>
    <xdr:ext cx="762000" cy="259045"/>
    <xdr:sp macro="" textlink="">
      <xdr:nvSpPr>
        <xdr:cNvPr id="314" name="補助費等最大値テキスト">
          <a:extLst>
            <a:ext uri="{FF2B5EF4-FFF2-40B4-BE49-F238E27FC236}">
              <a16:creationId xmlns:a16="http://schemas.microsoft.com/office/drawing/2014/main" id="{00000000-0008-0000-0400-00003A010000}"/>
            </a:ext>
          </a:extLst>
        </xdr:cNvPr>
        <xdr:cNvSpPr txBox="1"/>
      </xdr:nvSpPr>
      <xdr:spPr>
        <a:xfrm>
          <a:off x="16598900" y="5514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113393</xdr:rowOff>
    </xdr:from>
    <xdr:to>
      <xdr:col>82</xdr:col>
      <xdr:colOff>196850</xdr:colOff>
      <xdr:row>33</xdr:row>
      <xdr:rowOff>113393</xdr:rowOff>
    </xdr:to>
    <xdr:cxnSp macro="">
      <xdr:nvCxnSpPr>
        <xdr:cNvPr id="315" name="直線コネクタ 314">
          <a:extLst>
            <a:ext uri="{FF2B5EF4-FFF2-40B4-BE49-F238E27FC236}">
              <a16:creationId xmlns:a16="http://schemas.microsoft.com/office/drawing/2014/main" id="{00000000-0008-0000-0400-00003B010000}"/>
            </a:ext>
          </a:extLst>
        </xdr:cNvPr>
        <xdr:cNvCxnSpPr/>
      </xdr:nvCxnSpPr>
      <xdr:spPr>
        <a:xfrm>
          <a:off x="16421100" y="5771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31750</xdr:rowOff>
    </xdr:from>
    <xdr:to>
      <xdr:col>82</xdr:col>
      <xdr:colOff>107950</xdr:colOff>
      <xdr:row>35</xdr:row>
      <xdr:rowOff>86178</xdr:rowOff>
    </xdr:to>
    <xdr:cxnSp macro="">
      <xdr:nvCxnSpPr>
        <xdr:cNvPr id="316" name="直線コネクタ 315">
          <a:extLst>
            <a:ext uri="{FF2B5EF4-FFF2-40B4-BE49-F238E27FC236}">
              <a16:creationId xmlns:a16="http://schemas.microsoft.com/office/drawing/2014/main" id="{00000000-0008-0000-0400-00003C010000}"/>
            </a:ext>
          </a:extLst>
        </xdr:cNvPr>
        <xdr:cNvCxnSpPr/>
      </xdr:nvCxnSpPr>
      <xdr:spPr>
        <a:xfrm>
          <a:off x="15671800" y="6032500"/>
          <a:ext cx="8382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37</xdr:row>
      <xdr:rowOff>78213</xdr:rowOff>
    </xdr:from>
    <xdr:ext cx="762000" cy="259045"/>
    <xdr:sp macro="" textlink="">
      <xdr:nvSpPr>
        <xdr:cNvPr id="317" name="補助費等平均値テキスト">
          <a:extLst>
            <a:ext uri="{FF2B5EF4-FFF2-40B4-BE49-F238E27FC236}">
              <a16:creationId xmlns:a16="http://schemas.microsoft.com/office/drawing/2014/main" id="{00000000-0008-0000-0400-00003D010000}"/>
            </a:ext>
          </a:extLst>
        </xdr:cNvPr>
        <xdr:cNvSpPr txBox="1"/>
      </xdr:nvSpPr>
      <xdr:spPr>
        <a:xfrm>
          <a:off x="16598900" y="642186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106136</xdr:rowOff>
    </xdr:from>
    <xdr:to>
      <xdr:col>82</xdr:col>
      <xdr:colOff>158750</xdr:colOff>
      <xdr:row>38</xdr:row>
      <xdr:rowOff>36286</xdr:rowOff>
    </xdr:to>
    <xdr:sp macro="" textlink="">
      <xdr:nvSpPr>
        <xdr:cNvPr id="318" name="フローチャート: 判断 317">
          <a:extLst>
            <a:ext uri="{FF2B5EF4-FFF2-40B4-BE49-F238E27FC236}">
              <a16:creationId xmlns:a16="http://schemas.microsoft.com/office/drawing/2014/main" id="{00000000-0008-0000-0400-00003E010000}"/>
            </a:ext>
          </a:extLst>
        </xdr:cNvPr>
        <xdr:cNvSpPr/>
      </xdr:nvSpPr>
      <xdr:spPr>
        <a:xfrm>
          <a:off x="16459200" y="6449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31750</xdr:rowOff>
    </xdr:from>
    <xdr:to>
      <xdr:col>78</xdr:col>
      <xdr:colOff>69850</xdr:colOff>
      <xdr:row>35</xdr:row>
      <xdr:rowOff>42636</xdr:rowOff>
    </xdr:to>
    <xdr:cxnSp macro="">
      <xdr:nvCxnSpPr>
        <xdr:cNvPr id="319" name="直線コネクタ 318">
          <a:extLst>
            <a:ext uri="{FF2B5EF4-FFF2-40B4-BE49-F238E27FC236}">
              <a16:creationId xmlns:a16="http://schemas.microsoft.com/office/drawing/2014/main" id="{00000000-0008-0000-0400-00003F010000}"/>
            </a:ext>
          </a:extLst>
        </xdr:cNvPr>
        <xdr:cNvCxnSpPr/>
      </xdr:nvCxnSpPr>
      <xdr:spPr>
        <a:xfrm flipV="1">
          <a:off x="14782800" y="6032500"/>
          <a:ext cx="889000" cy="10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37</xdr:row>
      <xdr:rowOff>40822</xdr:rowOff>
    </xdr:from>
    <xdr:to>
      <xdr:col>78</xdr:col>
      <xdr:colOff>120650</xdr:colOff>
      <xdr:row>37</xdr:row>
      <xdr:rowOff>142422</xdr:rowOff>
    </xdr:to>
    <xdr:sp macro="" textlink="">
      <xdr:nvSpPr>
        <xdr:cNvPr id="320" name="フローチャート: 判断 319">
          <a:extLst>
            <a:ext uri="{FF2B5EF4-FFF2-40B4-BE49-F238E27FC236}">
              <a16:creationId xmlns:a16="http://schemas.microsoft.com/office/drawing/2014/main" id="{00000000-0008-0000-0400-000040010000}"/>
            </a:ext>
          </a:extLst>
        </xdr:cNvPr>
        <xdr:cNvSpPr/>
      </xdr:nvSpPr>
      <xdr:spPr>
        <a:xfrm>
          <a:off x="15621000" y="6384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127199</xdr:rowOff>
    </xdr:from>
    <xdr:ext cx="7366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5290800" y="64708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42636</xdr:rowOff>
    </xdr:from>
    <xdr:to>
      <xdr:col>73</xdr:col>
      <xdr:colOff>180975</xdr:colOff>
      <xdr:row>35</xdr:row>
      <xdr:rowOff>42636</xdr:rowOff>
    </xdr:to>
    <xdr:cxnSp macro="">
      <xdr:nvCxnSpPr>
        <xdr:cNvPr id="322" name="直線コネクタ 321">
          <a:extLst>
            <a:ext uri="{FF2B5EF4-FFF2-40B4-BE49-F238E27FC236}">
              <a16:creationId xmlns:a16="http://schemas.microsoft.com/office/drawing/2014/main" id="{00000000-0008-0000-0400-000042010000}"/>
            </a:ext>
          </a:extLst>
        </xdr:cNvPr>
        <xdr:cNvCxnSpPr/>
      </xdr:nvCxnSpPr>
      <xdr:spPr>
        <a:xfrm>
          <a:off x="13893800" y="604338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37</xdr:row>
      <xdr:rowOff>95250</xdr:rowOff>
    </xdr:from>
    <xdr:to>
      <xdr:col>74</xdr:col>
      <xdr:colOff>31750</xdr:colOff>
      <xdr:row>38</xdr:row>
      <xdr:rowOff>25400</xdr:rowOff>
    </xdr:to>
    <xdr:sp macro="" textlink="">
      <xdr:nvSpPr>
        <xdr:cNvPr id="323" name="フローチャート: 判断 322">
          <a:extLst>
            <a:ext uri="{FF2B5EF4-FFF2-40B4-BE49-F238E27FC236}">
              <a16:creationId xmlns:a16="http://schemas.microsoft.com/office/drawing/2014/main" id="{00000000-0008-0000-0400-000043010000}"/>
            </a:ext>
          </a:extLst>
        </xdr:cNvPr>
        <xdr:cNvSpPr/>
      </xdr:nvSpPr>
      <xdr:spPr>
        <a:xfrm>
          <a:off x="14732000" y="6438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38</xdr:row>
      <xdr:rowOff>10177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401800" y="652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31750</xdr:rowOff>
    </xdr:from>
    <xdr:to>
      <xdr:col>69</xdr:col>
      <xdr:colOff>92075</xdr:colOff>
      <xdr:row>35</xdr:row>
      <xdr:rowOff>42636</xdr:rowOff>
    </xdr:to>
    <xdr:cxnSp macro="">
      <xdr:nvCxnSpPr>
        <xdr:cNvPr id="325" name="直線コネクタ 324">
          <a:extLst>
            <a:ext uri="{FF2B5EF4-FFF2-40B4-BE49-F238E27FC236}">
              <a16:creationId xmlns:a16="http://schemas.microsoft.com/office/drawing/2014/main" id="{00000000-0008-0000-0400-000045010000}"/>
            </a:ext>
          </a:extLst>
        </xdr:cNvPr>
        <xdr:cNvCxnSpPr/>
      </xdr:nvCxnSpPr>
      <xdr:spPr>
        <a:xfrm>
          <a:off x="13004800" y="6032500"/>
          <a:ext cx="889000" cy="10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37</xdr:row>
      <xdr:rowOff>84364</xdr:rowOff>
    </xdr:from>
    <xdr:to>
      <xdr:col>69</xdr:col>
      <xdr:colOff>142875</xdr:colOff>
      <xdr:row>38</xdr:row>
      <xdr:rowOff>14514</xdr:rowOff>
    </xdr:to>
    <xdr:sp macro="" textlink="">
      <xdr:nvSpPr>
        <xdr:cNvPr id="326" name="フローチャート: 判断 325">
          <a:extLst>
            <a:ext uri="{FF2B5EF4-FFF2-40B4-BE49-F238E27FC236}">
              <a16:creationId xmlns:a16="http://schemas.microsoft.com/office/drawing/2014/main" id="{00000000-0008-0000-0400-000046010000}"/>
            </a:ext>
          </a:extLst>
        </xdr:cNvPr>
        <xdr:cNvSpPr/>
      </xdr:nvSpPr>
      <xdr:spPr>
        <a:xfrm>
          <a:off x="13843000" y="6428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170742</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3512800" y="65143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95250</xdr:rowOff>
    </xdr:from>
    <xdr:to>
      <xdr:col>65</xdr:col>
      <xdr:colOff>53975</xdr:colOff>
      <xdr:row>38</xdr:row>
      <xdr:rowOff>25400</xdr:rowOff>
    </xdr:to>
    <xdr:sp macro="" textlink="">
      <xdr:nvSpPr>
        <xdr:cNvPr id="328" name="フローチャート: 判断 327">
          <a:extLst>
            <a:ext uri="{FF2B5EF4-FFF2-40B4-BE49-F238E27FC236}">
              <a16:creationId xmlns:a16="http://schemas.microsoft.com/office/drawing/2014/main" id="{00000000-0008-0000-0400-000048010000}"/>
            </a:ext>
          </a:extLst>
        </xdr:cNvPr>
        <xdr:cNvSpPr/>
      </xdr:nvSpPr>
      <xdr:spPr>
        <a:xfrm>
          <a:off x="12954000" y="6438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10177</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2623800" y="652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34" name="テキスト ボックス 333">
          <a:extLst>
            <a:ext uri="{FF2B5EF4-FFF2-40B4-BE49-F238E27FC236}">
              <a16:creationId xmlns:a16="http://schemas.microsoft.com/office/drawing/2014/main" id="{00000000-0008-0000-0400-00004E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35378</xdr:rowOff>
    </xdr:from>
    <xdr:to>
      <xdr:col>82</xdr:col>
      <xdr:colOff>158750</xdr:colOff>
      <xdr:row>35</xdr:row>
      <xdr:rowOff>136978</xdr:rowOff>
    </xdr:to>
    <xdr:sp macro="" textlink="">
      <xdr:nvSpPr>
        <xdr:cNvPr id="335" name="楕円 334">
          <a:extLst>
            <a:ext uri="{FF2B5EF4-FFF2-40B4-BE49-F238E27FC236}">
              <a16:creationId xmlns:a16="http://schemas.microsoft.com/office/drawing/2014/main" id="{00000000-0008-0000-0400-00004F010000}"/>
            </a:ext>
          </a:extLst>
        </xdr:cNvPr>
        <xdr:cNvSpPr/>
      </xdr:nvSpPr>
      <xdr:spPr>
        <a:xfrm>
          <a:off x="16459200" y="6036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51905</xdr:rowOff>
    </xdr:from>
    <xdr:ext cx="762000" cy="259045"/>
    <xdr:sp macro="" textlink="">
      <xdr:nvSpPr>
        <xdr:cNvPr id="336" name="補助費等該当値テキスト">
          <a:extLst>
            <a:ext uri="{FF2B5EF4-FFF2-40B4-BE49-F238E27FC236}">
              <a16:creationId xmlns:a16="http://schemas.microsoft.com/office/drawing/2014/main" id="{00000000-0008-0000-0400-000050010000}"/>
            </a:ext>
          </a:extLst>
        </xdr:cNvPr>
        <xdr:cNvSpPr txBox="1"/>
      </xdr:nvSpPr>
      <xdr:spPr>
        <a:xfrm>
          <a:off x="16598900" y="5881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152400</xdr:rowOff>
    </xdr:from>
    <xdr:to>
      <xdr:col>78</xdr:col>
      <xdr:colOff>120650</xdr:colOff>
      <xdr:row>35</xdr:row>
      <xdr:rowOff>82550</xdr:rowOff>
    </xdr:to>
    <xdr:sp macro="" textlink="">
      <xdr:nvSpPr>
        <xdr:cNvPr id="337" name="楕円 336">
          <a:extLst>
            <a:ext uri="{FF2B5EF4-FFF2-40B4-BE49-F238E27FC236}">
              <a16:creationId xmlns:a16="http://schemas.microsoft.com/office/drawing/2014/main" id="{00000000-0008-0000-0400-000051010000}"/>
            </a:ext>
          </a:extLst>
        </xdr:cNvPr>
        <xdr:cNvSpPr/>
      </xdr:nvSpPr>
      <xdr:spPr>
        <a:xfrm>
          <a:off x="15621000" y="598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92727</xdr:rowOff>
    </xdr:from>
    <xdr:ext cx="736600" cy="259045"/>
    <xdr:sp macro="" textlink="">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15290800" y="5750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163286</xdr:rowOff>
    </xdr:from>
    <xdr:to>
      <xdr:col>74</xdr:col>
      <xdr:colOff>31750</xdr:colOff>
      <xdr:row>35</xdr:row>
      <xdr:rowOff>93436</xdr:rowOff>
    </xdr:to>
    <xdr:sp macro="" textlink="">
      <xdr:nvSpPr>
        <xdr:cNvPr id="339" name="楕円 338">
          <a:extLst>
            <a:ext uri="{FF2B5EF4-FFF2-40B4-BE49-F238E27FC236}">
              <a16:creationId xmlns:a16="http://schemas.microsoft.com/office/drawing/2014/main" id="{00000000-0008-0000-0400-000053010000}"/>
            </a:ext>
          </a:extLst>
        </xdr:cNvPr>
        <xdr:cNvSpPr/>
      </xdr:nvSpPr>
      <xdr:spPr>
        <a:xfrm>
          <a:off x="14732000" y="599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103613</xdr:rowOff>
    </xdr:from>
    <xdr:ext cx="762000" cy="25904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14401800" y="57614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163286</xdr:rowOff>
    </xdr:from>
    <xdr:to>
      <xdr:col>69</xdr:col>
      <xdr:colOff>142875</xdr:colOff>
      <xdr:row>35</xdr:row>
      <xdr:rowOff>93436</xdr:rowOff>
    </xdr:to>
    <xdr:sp macro="" textlink="">
      <xdr:nvSpPr>
        <xdr:cNvPr id="341" name="楕円 340">
          <a:extLst>
            <a:ext uri="{FF2B5EF4-FFF2-40B4-BE49-F238E27FC236}">
              <a16:creationId xmlns:a16="http://schemas.microsoft.com/office/drawing/2014/main" id="{00000000-0008-0000-0400-000055010000}"/>
            </a:ext>
          </a:extLst>
        </xdr:cNvPr>
        <xdr:cNvSpPr/>
      </xdr:nvSpPr>
      <xdr:spPr>
        <a:xfrm>
          <a:off x="13843000" y="599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103613</xdr:rowOff>
    </xdr:from>
    <xdr:ext cx="762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13512800" y="57614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152400</xdr:rowOff>
    </xdr:from>
    <xdr:to>
      <xdr:col>65</xdr:col>
      <xdr:colOff>53975</xdr:colOff>
      <xdr:row>35</xdr:row>
      <xdr:rowOff>82550</xdr:rowOff>
    </xdr:to>
    <xdr:sp macro="" textlink="">
      <xdr:nvSpPr>
        <xdr:cNvPr id="343" name="楕円 342">
          <a:extLst>
            <a:ext uri="{FF2B5EF4-FFF2-40B4-BE49-F238E27FC236}">
              <a16:creationId xmlns:a16="http://schemas.microsoft.com/office/drawing/2014/main" id="{00000000-0008-0000-0400-000057010000}"/>
            </a:ext>
          </a:extLst>
        </xdr:cNvPr>
        <xdr:cNvSpPr/>
      </xdr:nvSpPr>
      <xdr:spPr>
        <a:xfrm>
          <a:off x="12954000" y="598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92727</xdr:rowOff>
    </xdr:from>
    <xdr:ext cx="762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12623800" y="575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7" name="正方形/長方形 346">
          <a:extLst>
            <a:ext uri="{FF2B5EF4-FFF2-40B4-BE49-F238E27FC236}">
              <a16:creationId xmlns:a16="http://schemas.microsoft.com/office/drawing/2014/main" id="{00000000-0008-0000-0400-00005B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8" name="正方形/長方形 347">
          <a:extLst>
            <a:ext uri="{FF2B5EF4-FFF2-40B4-BE49-F238E27FC236}">
              <a16:creationId xmlns:a16="http://schemas.microsoft.com/office/drawing/2014/main" id="{00000000-0008-0000-0400-00005C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9" name="正方形/長方形 348">
          <a:extLst>
            <a:ext uri="{FF2B5EF4-FFF2-40B4-BE49-F238E27FC236}">
              <a16:creationId xmlns:a16="http://schemas.microsoft.com/office/drawing/2014/main" id="{00000000-0008-0000-0400-00005D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50" name="正方形/長方形 349">
          <a:extLst>
            <a:ext uri="{FF2B5EF4-FFF2-40B4-BE49-F238E27FC236}">
              <a16:creationId xmlns:a16="http://schemas.microsoft.com/office/drawing/2014/main" id="{00000000-0008-0000-0400-00005E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51" name="正方形/長方形 350">
          <a:extLst>
            <a:ext uri="{FF2B5EF4-FFF2-40B4-BE49-F238E27FC236}">
              <a16:creationId xmlns:a16="http://schemas.microsoft.com/office/drawing/2014/main" id="{00000000-0008-0000-0400-00005F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正方形/長方形 351">
          <a:extLst>
            <a:ext uri="{FF2B5EF4-FFF2-40B4-BE49-F238E27FC236}">
              <a16:creationId xmlns:a16="http://schemas.microsoft.com/office/drawing/2014/main" id="{00000000-0008-0000-0400-000060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53" name="正方形/長方形 352">
          <a:extLst>
            <a:ext uri="{FF2B5EF4-FFF2-40B4-BE49-F238E27FC236}">
              <a16:creationId xmlns:a16="http://schemas.microsoft.com/office/drawing/2014/main" id="{00000000-0008-0000-0400-000061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54" name="正方形/長方形 353">
          <a:extLst>
            <a:ext uri="{FF2B5EF4-FFF2-40B4-BE49-F238E27FC236}">
              <a16:creationId xmlns:a16="http://schemas.microsoft.com/office/drawing/2014/main" id="{00000000-0008-0000-0400-000062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平成</a:t>
          </a:r>
          <a:r>
            <a:rPr kumimoji="1" lang="en-US" altLang="ja-JP" sz="1200">
              <a:latin typeface="ＭＳ Ｐゴシック" panose="020B0600070205080204" pitchFamily="50" charset="-128"/>
              <a:ea typeface="ＭＳ Ｐゴシック" panose="020B0600070205080204" pitchFamily="50" charset="-128"/>
            </a:rPr>
            <a:t>21</a:t>
          </a:r>
          <a:r>
            <a:rPr kumimoji="1" lang="ja-JP" altLang="en-US" sz="1200">
              <a:latin typeface="ＭＳ Ｐゴシック" panose="020B0600070205080204" pitchFamily="50" charset="-128"/>
              <a:ea typeface="ＭＳ Ｐゴシック" panose="020B0600070205080204" pitchFamily="50" charset="-128"/>
            </a:rPr>
            <a:t>年度に借り入れた過疎対策事業債の償還が終了したこと等により、経常経費充当一般財源（分子）が大きく減少し比率は減少しています。</a:t>
          </a:r>
        </a:p>
        <a:p>
          <a:r>
            <a:rPr kumimoji="1" lang="ja-JP" altLang="en-US" sz="1200">
              <a:latin typeface="ＭＳ Ｐゴシック" panose="020B0600070205080204" pitchFamily="50" charset="-128"/>
              <a:ea typeface="ＭＳ Ｐゴシック" panose="020B0600070205080204" pitchFamily="50" charset="-128"/>
            </a:rPr>
            <a:t>　しかしながら、地方債残高は依然として高水準で推移する見込みであり、財政硬直化の要因となっています。</a:t>
          </a:r>
        </a:p>
        <a:p>
          <a:r>
            <a:rPr kumimoji="1" lang="ja-JP" altLang="en-US" sz="1200">
              <a:latin typeface="ＭＳ Ｐゴシック" panose="020B0600070205080204" pitchFamily="50" charset="-128"/>
              <a:ea typeface="ＭＳ Ｐゴシック" panose="020B0600070205080204" pitchFamily="50" charset="-128"/>
            </a:rPr>
            <a:t>　今後は四万十町中期財政計画等に沿って、地方債の計画的な発行（対象事業の厳選）に、より一層努めていく必要があります。</a:t>
          </a:r>
        </a:p>
      </xdr:txBody>
    </xdr:sp>
    <xdr:clientData/>
  </xdr:twoCellAnchor>
  <xdr:oneCellAnchor>
    <xdr:from>
      <xdr:col>3</xdr:col>
      <xdr:colOff>123825</xdr:colOff>
      <xdr:row>69</xdr:row>
      <xdr:rowOff>107950</xdr:rowOff>
    </xdr:from>
    <xdr:ext cx="298543" cy="225703"/>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8" name="テキスト ボックス 357">
          <a:extLst>
            <a:ext uri="{FF2B5EF4-FFF2-40B4-BE49-F238E27FC236}">
              <a16:creationId xmlns:a16="http://schemas.microsoft.com/office/drawing/2014/main" id="{00000000-0008-0000-0400-000066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60" name="テキスト ボックス 359">
          <a:extLst>
            <a:ext uri="{FF2B5EF4-FFF2-40B4-BE49-F238E27FC236}">
              <a16:creationId xmlns:a16="http://schemas.microsoft.com/office/drawing/2014/main" id="{00000000-0008-0000-0400-000068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62" name="テキスト ボックス 361">
          <a:extLst>
            <a:ext uri="{FF2B5EF4-FFF2-40B4-BE49-F238E27FC236}">
              <a16:creationId xmlns:a16="http://schemas.microsoft.com/office/drawing/2014/main" id="{00000000-0008-0000-0400-00006A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64" name="テキスト ボックス 363">
          <a:extLst>
            <a:ext uri="{FF2B5EF4-FFF2-40B4-BE49-F238E27FC236}">
              <a16:creationId xmlns:a16="http://schemas.microsoft.com/office/drawing/2014/main" id="{00000000-0008-0000-0400-00006C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69</xdr:row>
      <xdr:rowOff>156227</xdr:rowOff>
    </xdr:from>
    <xdr:ext cx="508000" cy="259045"/>
    <xdr:sp macro=""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84</xdr:row>
      <xdr:rowOff>12700</xdr:rowOff>
    </xdr:to>
    <xdr:sp macro="" textlink="">
      <xdr:nvSpPr>
        <xdr:cNvPr id="371" name="公債費グラフ枠">
          <a:extLst>
            <a:ext uri="{FF2B5EF4-FFF2-40B4-BE49-F238E27FC236}">
              <a16:creationId xmlns:a16="http://schemas.microsoft.com/office/drawing/2014/main" id="{00000000-0008-0000-0400-000073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82</xdr:row>
      <xdr:rowOff>63500</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flipV="1">
          <a:off x="4826000" y="12509500"/>
          <a:ext cx="0" cy="1612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82</xdr:row>
      <xdr:rowOff>35577</xdr:rowOff>
    </xdr:from>
    <xdr:ext cx="762000" cy="259045"/>
    <xdr:sp macro="" textlink="">
      <xdr:nvSpPr>
        <xdr:cNvPr id="373" name="公債費最小値テキスト">
          <a:extLst>
            <a:ext uri="{FF2B5EF4-FFF2-40B4-BE49-F238E27FC236}">
              <a16:creationId xmlns:a16="http://schemas.microsoft.com/office/drawing/2014/main" id="{00000000-0008-0000-0400-000075010000}"/>
            </a:ext>
          </a:extLst>
        </xdr:cNvPr>
        <xdr:cNvSpPr txBox="1"/>
      </xdr:nvSpPr>
      <xdr:spPr>
        <a:xfrm>
          <a:off x="4914900" y="1409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82</xdr:row>
      <xdr:rowOff>63500</xdr:rowOff>
    </xdr:from>
    <xdr:to>
      <xdr:col>24</xdr:col>
      <xdr:colOff>114300</xdr:colOff>
      <xdr:row>82</xdr:row>
      <xdr:rowOff>63500</xdr:rowOff>
    </xdr:to>
    <xdr:cxnSp macro="">
      <xdr:nvCxnSpPr>
        <xdr:cNvPr id="374" name="直線コネクタ 373">
          <a:extLst>
            <a:ext uri="{FF2B5EF4-FFF2-40B4-BE49-F238E27FC236}">
              <a16:creationId xmlns:a16="http://schemas.microsoft.com/office/drawing/2014/main" id="{00000000-0008-0000-0400-000076010000}"/>
            </a:ext>
          </a:extLst>
        </xdr:cNvPr>
        <xdr:cNvCxnSpPr/>
      </xdr:nvCxnSpPr>
      <xdr:spPr>
        <a:xfrm>
          <a:off x="4737100" y="1412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75" name="公債費最大値テキスト">
          <a:extLst>
            <a:ext uri="{FF2B5EF4-FFF2-40B4-BE49-F238E27FC236}">
              <a16:creationId xmlns:a16="http://schemas.microsoft.com/office/drawing/2014/main" id="{00000000-0008-0000-0400-000077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76" name="直線コネクタ 375">
          <a:extLst>
            <a:ext uri="{FF2B5EF4-FFF2-40B4-BE49-F238E27FC236}">
              <a16:creationId xmlns:a16="http://schemas.microsoft.com/office/drawing/2014/main" id="{00000000-0008-0000-0400-000078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79</xdr:row>
      <xdr:rowOff>6350</xdr:rowOff>
    </xdr:from>
    <xdr:to>
      <xdr:col>24</xdr:col>
      <xdr:colOff>25400</xdr:colOff>
      <xdr:row>79</xdr:row>
      <xdr:rowOff>69850</xdr:rowOff>
    </xdr:to>
    <xdr:cxnSp macro="">
      <xdr:nvCxnSpPr>
        <xdr:cNvPr id="377" name="直線コネクタ 376">
          <a:extLst>
            <a:ext uri="{FF2B5EF4-FFF2-40B4-BE49-F238E27FC236}">
              <a16:creationId xmlns:a16="http://schemas.microsoft.com/office/drawing/2014/main" id="{00000000-0008-0000-0400-000079010000}"/>
            </a:ext>
          </a:extLst>
        </xdr:cNvPr>
        <xdr:cNvCxnSpPr/>
      </xdr:nvCxnSpPr>
      <xdr:spPr>
        <a:xfrm flipV="1">
          <a:off x="3987800" y="13550900"/>
          <a:ext cx="838200" cy="63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143527</xdr:rowOff>
    </xdr:from>
    <xdr:ext cx="762000" cy="259045"/>
    <xdr:sp macro="" textlink="">
      <xdr:nvSpPr>
        <xdr:cNvPr id="378" name="公債費平均値テキスト">
          <a:extLst>
            <a:ext uri="{FF2B5EF4-FFF2-40B4-BE49-F238E27FC236}">
              <a16:creationId xmlns:a16="http://schemas.microsoft.com/office/drawing/2014/main" id="{00000000-0008-0000-0400-00007A010000}"/>
            </a:ext>
          </a:extLst>
        </xdr:cNvPr>
        <xdr:cNvSpPr txBox="1"/>
      </xdr:nvSpPr>
      <xdr:spPr>
        <a:xfrm>
          <a:off x="4914900" y="13002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127000</xdr:rowOff>
    </xdr:from>
    <xdr:to>
      <xdr:col>24</xdr:col>
      <xdr:colOff>76200</xdr:colOff>
      <xdr:row>77</xdr:row>
      <xdr:rowOff>57150</xdr:rowOff>
    </xdr:to>
    <xdr:sp macro=""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4775200" y="1315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79</xdr:row>
      <xdr:rowOff>69850</xdr:rowOff>
    </xdr:from>
    <xdr:to>
      <xdr:col>19</xdr:col>
      <xdr:colOff>187325</xdr:colOff>
      <xdr:row>79</xdr:row>
      <xdr:rowOff>158750</xdr:rowOff>
    </xdr:to>
    <xdr:cxnSp macro="">
      <xdr:nvCxnSpPr>
        <xdr:cNvPr id="380" name="直線コネクタ 379">
          <a:extLst>
            <a:ext uri="{FF2B5EF4-FFF2-40B4-BE49-F238E27FC236}">
              <a16:creationId xmlns:a16="http://schemas.microsoft.com/office/drawing/2014/main" id="{00000000-0008-0000-0400-00007C010000}"/>
            </a:ext>
          </a:extLst>
        </xdr:cNvPr>
        <xdr:cNvCxnSpPr/>
      </xdr:nvCxnSpPr>
      <xdr:spPr>
        <a:xfrm flipV="1">
          <a:off x="3098800" y="13614400"/>
          <a:ext cx="889000" cy="88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88900</xdr:rowOff>
    </xdr:from>
    <xdr:to>
      <xdr:col>20</xdr:col>
      <xdr:colOff>38100</xdr:colOff>
      <xdr:row>77</xdr:row>
      <xdr:rowOff>19050</xdr:rowOff>
    </xdr:to>
    <xdr:sp macro="" textlink="">
      <xdr:nvSpPr>
        <xdr:cNvPr id="381" name="フローチャート: 判断 380">
          <a:extLst>
            <a:ext uri="{FF2B5EF4-FFF2-40B4-BE49-F238E27FC236}">
              <a16:creationId xmlns:a16="http://schemas.microsoft.com/office/drawing/2014/main" id="{00000000-0008-0000-0400-00007D010000}"/>
            </a:ext>
          </a:extLst>
        </xdr:cNvPr>
        <xdr:cNvSpPr/>
      </xdr:nvSpPr>
      <xdr:spPr>
        <a:xfrm>
          <a:off x="3937000" y="1311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29227</xdr:rowOff>
    </xdr:from>
    <xdr:ext cx="7366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606800" y="12887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79</xdr:row>
      <xdr:rowOff>158750</xdr:rowOff>
    </xdr:from>
    <xdr:to>
      <xdr:col>15</xdr:col>
      <xdr:colOff>98425</xdr:colOff>
      <xdr:row>80</xdr:row>
      <xdr:rowOff>38100</xdr:rowOff>
    </xdr:to>
    <xdr:cxnSp macro="">
      <xdr:nvCxnSpPr>
        <xdr:cNvPr id="383" name="直線コネクタ 382">
          <a:extLst>
            <a:ext uri="{FF2B5EF4-FFF2-40B4-BE49-F238E27FC236}">
              <a16:creationId xmlns:a16="http://schemas.microsoft.com/office/drawing/2014/main" id="{00000000-0008-0000-0400-00007F010000}"/>
            </a:ext>
          </a:extLst>
        </xdr:cNvPr>
        <xdr:cNvCxnSpPr/>
      </xdr:nvCxnSpPr>
      <xdr:spPr>
        <a:xfrm flipV="1">
          <a:off x="2209800" y="137033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31750</xdr:rowOff>
    </xdr:from>
    <xdr:to>
      <xdr:col>15</xdr:col>
      <xdr:colOff>149225</xdr:colOff>
      <xdr:row>77</xdr:row>
      <xdr:rowOff>133350</xdr:rowOff>
    </xdr:to>
    <xdr:sp macro="" textlink="">
      <xdr:nvSpPr>
        <xdr:cNvPr id="384" name="フローチャート: 判断 383">
          <a:extLst>
            <a:ext uri="{FF2B5EF4-FFF2-40B4-BE49-F238E27FC236}">
              <a16:creationId xmlns:a16="http://schemas.microsoft.com/office/drawing/2014/main" id="{00000000-0008-0000-0400-000080010000}"/>
            </a:ext>
          </a:extLst>
        </xdr:cNvPr>
        <xdr:cNvSpPr/>
      </xdr:nvSpPr>
      <xdr:spPr>
        <a:xfrm>
          <a:off x="3048000" y="13233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143527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2717800" y="1300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80</xdr:row>
      <xdr:rowOff>25400</xdr:rowOff>
    </xdr:from>
    <xdr:to>
      <xdr:col>11</xdr:col>
      <xdr:colOff>9525</xdr:colOff>
      <xdr:row>80</xdr:row>
      <xdr:rowOff>38100</xdr:rowOff>
    </xdr:to>
    <xdr:cxnSp macro="">
      <xdr:nvCxnSpPr>
        <xdr:cNvPr id="386" name="直線コネクタ 385">
          <a:extLst>
            <a:ext uri="{FF2B5EF4-FFF2-40B4-BE49-F238E27FC236}">
              <a16:creationId xmlns:a16="http://schemas.microsoft.com/office/drawing/2014/main" id="{00000000-0008-0000-0400-000082010000}"/>
            </a:ext>
          </a:extLst>
        </xdr:cNvPr>
        <xdr:cNvCxnSpPr/>
      </xdr:nvCxnSpPr>
      <xdr:spPr>
        <a:xfrm>
          <a:off x="1320800" y="137414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152400</xdr:rowOff>
    </xdr:from>
    <xdr:to>
      <xdr:col>11</xdr:col>
      <xdr:colOff>60325</xdr:colOff>
      <xdr:row>77</xdr:row>
      <xdr:rowOff>82550</xdr:rowOff>
    </xdr:to>
    <xdr:sp macro="" textlink="">
      <xdr:nvSpPr>
        <xdr:cNvPr id="387" name="フローチャート: 判断 386">
          <a:extLst>
            <a:ext uri="{FF2B5EF4-FFF2-40B4-BE49-F238E27FC236}">
              <a16:creationId xmlns:a16="http://schemas.microsoft.com/office/drawing/2014/main" id="{00000000-0008-0000-0400-000083010000}"/>
            </a:ext>
          </a:extLst>
        </xdr:cNvPr>
        <xdr:cNvSpPr/>
      </xdr:nvSpPr>
      <xdr:spPr>
        <a:xfrm>
          <a:off x="2159000" y="1318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92727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1828800" y="1295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44450</xdr:rowOff>
    </xdr:from>
    <xdr:to>
      <xdr:col>6</xdr:col>
      <xdr:colOff>171450</xdr:colOff>
      <xdr:row>77</xdr:row>
      <xdr:rowOff>146050</xdr:rowOff>
    </xdr:to>
    <xdr:sp macro="" textlink="">
      <xdr:nvSpPr>
        <xdr:cNvPr id="389" name="フローチャート: 判断 388">
          <a:extLst>
            <a:ext uri="{FF2B5EF4-FFF2-40B4-BE49-F238E27FC236}">
              <a16:creationId xmlns:a16="http://schemas.microsoft.com/office/drawing/2014/main" id="{00000000-0008-0000-0400-000085010000}"/>
            </a:ext>
          </a:extLst>
        </xdr:cNvPr>
        <xdr:cNvSpPr/>
      </xdr:nvSpPr>
      <xdr:spPr>
        <a:xfrm>
          <a:off x="1270000" y="13246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156227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939800" y="1301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94" name="テキスト ボックス 393">
          <a:extLst>
            <a:ext uri="{FF2B5EF4-FFF2-40B4-BE49-F238E27FC236}">
              <a16:creationId xmlns:a16="http://schemas.microsoft.com/office/drawing/2014/main" id="{00000000-0008-0000-0400-00008A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78</xdr:row>
      <xdr:rowOff>127000</xdr:rowOff>
    </xdr:from>
    <xdr:to>
      <xdr:col>24</xdr:col>
      <xdr:colOff>76200</xdr:colOff>
      <xdr:row>79</xdr:row>
      <xdr:rowOff>57150</xdr:rowOff>
    </xdr:to>
    <xdr:sp macro="" textlink="">
      <xdr:nvSpPr>
        <xdr:cNvPr id="396" name="楕円 395">
          <a:extLst>
            <a:ext uri="{FF2B5EF4-FFF2-40B4-BE49-F238E27FC236}">
              <a16:creationId xmlns:a16="http://schemas.microsoft.com/office/drawing/2014/main" id="{00000000-0008-0000-0400-00008C010000}"/>
            </a:ext>
          </a:extLst>
        </xdr:cNvPr>
        <xdr:cNvSpPr/>
      </xdr:nvSpPr>
      <xdr:spPr>
        <a:xfrm>
          <a:off x="4775200" y="1350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99077</xdr:rowOff>
    </xdr:from>
    <xdr:ext cx="762000" cy="259045"/>
    <xdr:sp macro="" textlink="">
      <xdr:nvSpPr>
        <xdr:cNvPr id="397" name="公債費該当値テキスト">
          <a:extLst>
            <a:ext uri="{FF2B5EF4-FFF2-40B4-BE49-F238E27FC236}">
              <a16:creationId xmlns:a16="http://schemas.microsoft.com/office/drawing/2014/main" id="{00000000-0008-0000-0400-00008D010000}"/>
            </a:ext>
          </a:extLst>
        </xdr:cNvPr>
        <xdr:cNvSpPr txBox="1"/>
      </xdr:nvSpPr>
      <xdr:spPr>
        <a:xfrm>
          <a:off x="4914900" y="13472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79</xdr:row>
      <xdr:rowOff>19050</xdr:rowOff>
    </xdr:from>
    <xdr:to>
      <xdr:col>20</xdr:col>
      <xdr:colOff>38100</xdr:colOff>
      <xdr:row>79</xdr:row>
      <xdr:rowOff>120650</xdr:rowOff>
    </xdr:to>
    <xdr:sp macro="" textlink="">
      <xdr:nvSpPr>
        <xdr:cNvPr id="398" name="楕円 397">
          <a:extLst>
            <a:ext uri="{FF2B5EF4-FFF2-40B4-BE49-F238E27FC236}">
              <a16:creationId xmlns:a16="http://schemas.microsoft.com/office/drawing/2014/main" id="{00000000-0008-0000-0400-00008E010000}"/>
            </a:ext>
          </a:extLst>
        </xdr:cNvPr>
        <xdr:cNvSpPr/>
      </xdr:nvSpPr>
      <xdr:spPr>
        <a:xfrm>
          <a:off x="3937000" y="13563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79</xdr:row>
      <xdr:rowOff>105427</xdr:rowOff>
    </xdr:from>
    <xdr:ext cx="736600" cy="259045"/>
    <xdr:sp macro="" textlink="">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3606800" y="13649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79</xdr:row>
      <xdr:rowOff>107950</xdr:rowOff>
    </xdr:from>
    <xdr:to>
      <xdr:col>15</xdr:col>
      <xdr:colOff>149225</xdr:colOff>
      <xdr:row>80</xdr:row>
      <xdr:rowOff>38100</xdr:rowOff>
    </xdr:to>
    <xdr:sp macro="" textlink="">
      <xdr:nvSpPr>
        <xdr:cNvPr id="400" name="楕円 399">
          <a:extLst>
            <a:ext uri="{FF2B5EF4-FFF2-40B4-BE49-F238E27FC236}">
              <a16:creationId xmlns:a16="http://schemas.microsoft.com/office/drawing/2014/main" id="{00000000-0008-0000-0400-000090010000}"/>
            </a:ext>
          </a:extLst>
        </xdr:cNvPr>
        <xdr:cNvSpPr/>
      </xdr:nvSpPr>
      <xdr:spPr>
        <a:xfrm>
          <a:off x="3048000" y="13652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80</xdr:row>
      <xdr:rowOff>22877</xdr:rowOff>
    </xdr:from>
    <xdr:ext cx="762000" cy="259045"/>
    <xdr:sp macro="" textlink="">
      <xdr:nvSpPr>
        <xdr:cNvPr id="401" name="テキスト ボックス 400">
          <a:extLst>
            <a:ext uri="{FF2B5EF4-FFF2-40B4-BE49-F238E27FC236}">
              <a16:creationId xmlns:a16="http://schemas.microsoft.com/office/drawing/2014/main" id="{00000000-0008-0000-0400-000091010000}"/>
            </a:ext>
          </a:extLst>
        </xdr:cNvPr>
        <xdr:cNvSpPr txBox="1"/>
      </xdr:nvSpPr>
      <xdr:spPr>
        <a:xfrm>
          <a:off x="27178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79</xdr:row>
      <xdr:rowOff>158750</xdr:rowOff>
    </xdr:from>
    <xdr:to>
      <xdr:col>11</xdr:col>
      <xdr:colOff>60325</xdr:colOff>
      <xdr:row>80</xdr:row>
      <xdr:rowOff>88900</xdr:rowOff>
    </xdr:to>
    <xdr:sp macro="" textlink="">
      <xdr:nvSpPr>
        <xdr:cNvPr id="402" name="楕円 401">
          <a:extLst>
            <a:ext uri="{FF2B5EF4-FFF2-40B4-BE49-F238E27FC236}">
              <a16:creationId xmlns:a16="http://schemas.microsoft.com/office/drawing/2014/main" id="{00000000-0008-0000-0400-000092010000}"/>
            </a:ext>
          </a:extLst>
        </xdr:cNvPr>
        <xdr:cNvSpPr/>
      </xdr:nvSpPr>
      <xdr:spPr>
        <a:xfrm>
          <a:off x="2159000" y="137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80</xdr:row>
      <xdr:rowOff>73677</xdr:rowOff>
    </xdr:from>
    <xdr:ext cx="762000" cy="259045"/>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828800" y="1378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79</xdr:row>
      <xdr:rowOff>146050</xdr:rowOff>
    </xdr:from>
    <xdr:to>
      <xdr:col>6</xdr:col>
      <xdr:colOff>171450</xdr:colOff>
      <xdr:row>80</xdr:row>
      <xdr:rowOff>76200</xdr:rowOff>
    </xdr:to>
    <xdr:sp macro="" textlink="">
      <xdr:nvSpPr>
        <xdr:cNvPr id="404" name="楕円 403">
          <a:extLst>
            <a:ext uri="{FF2B5EF4-FFF2-40B4-BE49-F238E27FC236}">
              <a16:creationId xmlns:a16="http://schemas.microsoft.com/office/drawing/2014/main" id="{00000000-0008-0000-0400-000094010000}"/>
            </a:ext>
          </a:extLst>
        </xdr:cNvPr>
        <xdr:cNvSpPr/>
      </xdr:nvSpPr>
      <xdr:spPr>
        <a:xfrm>
          <a:off x="1270000" y="136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80</xdr:row>
      <xdr:rowOff>60977</xdr:rowOff>
    </xdr:from>
    <xdr:ext cx="762000" cy="259045"/>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939800" y="13776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6" name="正方形/長方形 405">
          <a:extLst>
            <a:ext uri="{FF2B5EF4-FFF2-40B4-BE49-F238E27FC236}">
              <a16:creationId xmlns:a16="http://schemas.microsoft.com/office/drawing/2014/main" id="{00000000-0008-0000-0400-000096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7" name="正方形/長方形 406">
          <a:extLst>
            <a:ext uri="{FF2B5EF4-FFF2-40B4-BE49-F238E27FC236}">
              <a16:creationId xmlns:a16="http://schemas.microsoft.com/office/drawing/2014/main" id="{00000000-0008-0000-0400-000097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8" name="正方形/長方形 407">
          <a:extLst>
            <a:ext uri="{FF2B5EF4-FFF2-40B4-BE49-F238E27FC236}">
              <a16:creationId xmlns:a16="http://schemas.microsoft.com/office/drawing/2014/main" id="{00000000-0008-0000-0400-000098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9" name="正方形/長方形 408">
          <a:extLst>
            <a:ext uri="{FF2B5EF4-FFF2-40B4-BE49-F238E27FC236}">
              <a16:creationId xmlns:a16="http://schemas.microsoft.com/office/drawing/2014/main" id="{00000000-0008-0000-0400-000099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10" name="正方形/長方形 409">
          <a:extLst>
            <a:ext uri="{FF2B5EF4-FFF2-40B4-BE49-F238E27FC236}">
              <a16:creationId xmlns:a16="http://schemas.microsoft.com/office/drawing/2014/main" id="{00000000-0008-0000-0400-00009A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11" name="正方形/長方形 410">
          <a:extLst>
            <a:ext uri="{FF2B5EF4-FFF2-40B4-BE49-F238E27FC236}">
              <a16:creationId xmlns:a16="http://schemas.microsoft.com/office/drawing/2014/main" id="{00000000-0008-0000-0400-00009B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12" name="正方形/長方形 411">
          <a:extLst>
            <a:ext uri="{FF2B5EF4-FFF2-40B4-BE49-F238E27FC236}">
              <a16:creationId xmlns:a16="http://schemas.microsoft.com/office/drawing/2014/main" id="{00000000-0008-0000-0400-00009C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13" name="正方形/長方形 412">
          <a:extLst>
            <a:ext uri="{FF2B5EF4-FFF2-40B4-BE49-F238E27FC236}">
              <a16:creationId xmlns:a16="http://schemas.microsoft.com/office/drawing/2014/main" id="{00000000-0008-0000-0400-00009D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14" name="正方形/長方形 413">
          <a:extLst>
            <a:ext uri="{FF2B5EF4-FFF2-40B4-BE49-F238E27FC236}">
              <a16:creationId xmlns:a16="http://schemas.microsoft.com/office/drawing/2014/main" id="{00000000-0008-0000-0400-00009E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15" name="正方形/長方形 414">
          <a:extLst>
            <a:ext uri="{FF2B5EF4-FFF2-40B4-BE49-F238E27FC236}">
              <a16:creationId xmlns:a16="http://schemas.microsoft.com/office/drawing/2014/main" id="{00000000-0008-0000-0400-00009F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公債費以外では、物件費を除き、類似団体の平均並みか平均を下回る水準で推移していますが、今後は物件費等で増加が見込まれるため、その他の費目とあわせて動向に注視していく必要があります。</a:t>
          </a:r>
        </a:p>
        <a:p>
          <a:r>
            <a:rPr kumimoji="1" lang="ja-JP" altLang="en-US" sz="1200">
              <a:latin typeface="ＭＳ Ｐゴシック" panose="020B0600070205080204" pitchFamily="50" charset="-128"/>
              <a:ea typeface="ＭＳ Ｐゴシック" panose="020B0600070205080204" pitchFamily="50" charset="-128"/>
            </a:rPr>
            <a:t>　また、地方交付税に依存している本町としては、歳入</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分母</a:t>
          </a:r>
          <a:r>
            <a:rPr kumimoji="1" lang="en-US" altLang="ja-JP" sz="1200">
              <a:latin typeface="ＭＳ Ｐゴシック" panose="020B0600070205080204" pitchFamily="50" charset="-128"/>
              <a:ea typeface="ＭＳ Ｐゴシック" panose="020B0600070205080204" pitchFamily="50" charset="-128"/>
            </a:rPr>
            <a:t>)</a:t>
          </a:r>
          <a:r>
            <a:rPr kumimoji="1" lang="ja-JP" altLang="en-US" sz="1200">
              <a:latin typeface="ＭＳ Ｐゴシック" panose="020B0600070205080204" pitchFamily="50" charset="-128"/>
              <a:ea typeface="ＭＳ Ｐゴシック" panose="020B0600070205080204" pitchFamily="50" charset="-128"/>
            </a:rPr>
            <a:t>における普通交付税や臨時財政対策債の増減が比率の算定に大きく影響するため、引き続き経常経費の削減に努めていく必要があります。</a:t>
          </a:r>
        </a:p>
      </xdr:txBody>
    </xdr:sp>
    <xdr:clientData/>
  </xdr:twoCellAnchor>
  <xdr:oneCellAnchor>
    <xdr:from>
      <xdr:col>62</xdr:col>
      <xdr:colOff>6350</xdr:colOff>
      <xdr:row>69</xdr:row>
      <xdr:rowOff>107950</xdr:rowOff>
    </xdr:from>
    <xdr:ext cx="298543" cy="225703"/>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23" name="テキスト ボックス 422">
          <a:extLst>
            <a:ext uri="{FF2B5EF4-FFF2-40B4-BE49-F238E27FC236}">
              <a16:creationId xmlns:a16="http://schemas.microsoft.com/office/drawing/2014/main" id="{00000000-0008-0000-0400-0000A7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25" name="テキスト ボックス 424">
          <a:extLst>
            <a:ext uri="{FF2B5EF4-FFF2-40B4-BE49-F238E27FC236}">
              <a16:creationId xmlns:a16="http://schemas.microsoft.com/office/drawing/2014/main" id="{00000000-0008-0000-0400-0000A9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27" name="テキスト ボックス 426">
          <a:extLst>
            <a:ext uri="{FF2B5EF4-FFF2-40B4-BE49-F238E27FC236}">
              <a16:creationId xmlns:a16="http://schemas.microsoft.com/office/drawing/2014/main" id="{00000000-0008-0000-0400-0000AB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32" name="公債費以外グラフ枠">
          <a:extLst>
            <a:ext uri="{FF2B5EF4-FFF2-40B4-BE49-F238E27FC236}">
              <a16:creationId xmlns:a16="http://schemas.microsoft.com/office/drawing/2014/main" id="{00000000-0008-0000-0400-0000B0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165100</xdr:rowOff>
    </xdr:from>
    <xdr:to>
      <xdr:col>82</xdr:col>
      <xdr:colOff>107950</xdr:colOff>
      <xdr:row>81</xdr:row>
      <xdr:rowOff>158750</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flipV="1">
          <a:off x="16510000" y="12852400"/>
          <a:ext cx="0" cy="1193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130827</xdr:rowOff>
    </xdr:from>
    <xdr:ext cx="762000" cy="259045"/>
    <xdr:sp macro="" textlink="">
      <xdr:nvSpPr>
        <xdr:cNvPr id="434" name="公債費以外最小値テキスト">
          <a:extLst>
            <a:ext uri="{FF2B5EF4-FFF2-40B4-BE49-F238E27FC236}">
              <a16:creationId xmlns:a16="http://schemas.microsoft.com/office/drawing/2014/main" id="{00000000-0008-0000-0400-0000B2010000}"/>
            </a:ext>
          </a:extLst>
        </xdr:cNvPr>
        <xdr:cNvSpPr txBox="1"/>
      </xdr:nvSpPr>
      <xdr:spPr>
        <a:xfrm>
          <a:off x="16598900" y="14018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158750</xdr:rowOff>
    </xdr:from>
    <xdr:to>
      <xdr:col>82</xdr:col>
      <xdr:colOff>196850</xdr:colOff>
      <xdr:row>81</xdr:row>
      <xdr:rowOff>158750</xdr:rowOff>
    </xdr:to>
    <xdr:cxnSp macro="">
      <xdr:nvCxnSpPr>
        <xdr:cNvPr id="435" name="直線コネクタ 434">
          <a:extLst>
            <a:ext uri="{FF2B5EF4-FFF2-40B4-BE49-F238E27FC236}">
              <a16:creationId xmlns:a16="http://schemas.microsoft.com/office/drawing/2014/main" id="{00000000-0008-0000-0400-0000B3010000}"/>
            </a:ext>
          </a:extLst>
        </xdr:cNvPr>
        <xdr:cNvCxnSpPr/>
      </xdr:nvCxnSpPr>
      <xdr:spPr>
        <a:xfrm>
          <a:off x="16421100" y="14046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73</xdr:row>
      <xdr:rowOff>80027</xdr:rowOff>
    </xdr:from>
    <xdr:ext cx="762000" cy="259045"/>
    <xdr:sp macro="" textlink="">
      <xdr:nvSpPr>
        <xdr:cNvPr id="436" name="公債費以外最大値テキスト">
          <a:extLst>
            <a:ext uri="{FF2B5EF4-FFF2-40B4-BE49-F238E27FC236}">
              <a16:creationId xmlns:a16="http://schemas.microsoft.com/office/drawing/2014/main" id="{00000000-0008-0000-0400-0000B4010000}"/>
            </a:ext>
          </a:extLst>
        </xdr:cNvPr>
        <xdr:cNvSpPr txBox="1"/>
      </xdr:nvSpPr>
      <xdr:spPr>
        <a:xfrm>
          <a:off x="16598900" y="1259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165100</xdr:rowOff>
    </xdr:from>
    <xdr:to>
      <xdr:col>82</xdr:col>
      <xdr:colOff>196850</xdr:colOff>
      <xdr:row>74</xdr:row>
      <xdr:rowOff>165100</xdr:rowOff>
    </xdr:to>
    <xdr:cxnSp macro="">
      <xdr:nvCxnSpPr>
        <xdr:cNvPr id="437" name="直線コネクタ 436">
          <a:extLst>
            <a:ext uri="{FF2B5EF4-FFF2-40B4-BE49-F238E27FC236}">
              <a16:creationId xmlns:a16="http://schemas.microsoft.com/office/drawing/2014/main" id="{00000000-0008-0000-0400-0000B5010000}"/>
            </a:ext>
          </a:extLst>
        </xdr:cNvPr>
        <xdr:cNvCxnSpPr/>
      </xdr:nvCxnSpPr>
      <xdr:spPr>
        <a:xfrm>
          <a:off x="16421100" y="1285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74</xdr:row>
      <xdr:rowOff>38100</xdr:rowOff>
    </xdr:from>
    <xdr:to>
      <xdr:col>82</xdr:col>
      <xdr:colOff>107950</xdr:colOff>
      <xdr:row>77</xdr:row>
      <xdr:rowOff>57150</xdr:rowOff>
    </xdr:to>
    <xdr:cxnSp macro="">
      <xdr:nvCxnSpPr>
        <xdr:cNvPr id="438" name="直線コネクタ 437">
          <a:extLst>
            <a:ext uri="{FF2B5EF4-FFF2-40B4-BE49-F238E27FC236}">
              <a16:creationId xmlns:a16="http://schemas.microsoft.com/office/drawing/2014/main" id="{00000000-0008-0000-0400-0000B6010000}"/>
            </a:ext>
          </a:extLst>
        </xdr:cNvPr>
        <xdr:cNvCxnSpPr/>
      </xdr:nvCxnSpPr>
      <xdr:spPr>
        <a:xfrm>
          <a:off x="15671800" y="12725400"/>
          <a:ext cx="838200" cy="533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78</xdr:row>
      <xdr:rowOff>111777</xdr:rowOff>
    </xdr:from>
    <xdr:ext cx="762000" cy="259045"/>
    <xdr:sp macro="" textlink="">
      <xdr:nvSpPr>
        <xdr:cNvPr id="439" name="公債費以外平均値テキスト">
          <a:extLst>
            <a:ext uri="{FF2B5EF4-FFF2-40B4-BE49-F238E27FC236}">
              <a16:creationId xmlns:a16="http://schemas.microsoft.com/office/drawing/2014/main" id="{00000000-0008-0000-0400-0000B7010000}"/>
            </a:ext>
          </a:extLst>
        </xdr:cNvPr>
        <xdr:cNvSpPr txBox="1"/>
      </xdr:nvSpPr>
      <xdr:spPr>
        <a:xfrm>
          <a:off x="16598900" y="134848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139700</xdr:rowOff>
    </xdr:from>
    <xdr:to>
      <xdr:col>82</xdr:col>
      <xdr:colOff>158750</xdr:colOff>
      <xdr:row>79</xdr:row>
      <xdr:rowOff>69850</xdr:rowOff>
    </xdr:to>
    <xdr:sp macro=""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6459200" y="13512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74</xdr:row>
      <xdr:rowOff>38100</xdr:rowOff>
    </xdr:from>
    <xdr:to>
      <xdr:col>78</xdr:col>
      <xdr:colOff>69850</xdr:colOff>
      <xdr:row>76</xdr:row>
      <xdr:rowOff>139700</xdr:rowOff>
    </xdr:to>
    <xdr:cxnSp macro="">
      <xdr:nvCxnSpPr>
        <xdr:cNvPr id="441" name="直線コネクタ 440">
          <a:extLst>
            <a:ext uri="{FF2B5EF4-FFF2-40B4-BE49-F238E27FC236}">
              <a16:creationId xmlns:a16="http://schemas.microsoft.com/office/drawing/2014/main" id="{00000000-0008-0000-0400-0000B9010000}"/>
            </a:ext>
          </a:extLst>
        </xdr:cNvPr>
        <xdr:cNvCxnSpPr/>
      </xdr:nvCxnSpPr>
      <xdr:spPr>
        <a:xfrm flipV="1">
          <a:off x="14782800" y="12725400"/>
          <a:ext cx="889000" cy="444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76200</xdr:rowOff>
    </xdr:from>
    <xdr:to>
      <xdr:col>78</xdr:col>
      <xdr:colOff>120650</xdr:colOff>
      <xdr:row>77</xdr:row>
      <xdr:rowOff>6350</xdr:rowOff>
    </xdr:to>
    <xdr:sp macro="" textlink="">
      <xdr:nvSpPr>
        <xdr:cNvPr id="442" name="フローチャート: 判断 441">
          <a:extLst>
            <a:ext uri="{FF2B5EF4-FFF2-40B4-BE49-F238E27FC236}">
              <a16:creationId xmlns:a16="http://schemas.microsoft.com/office/drawing/2014/main" id="{00000000-0008-0000-0400-0000BA010000}"/>
            </a:ext>
          </a:extLst>
        </xdr:cNvPr>
        <xdr:cNvSpPr/>
      </xdr:nvSpPr>
      <xdr:spPr>
        <a:xfrm>
          <a:off x="15621000" y="1310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162577</xdr:rowOff>
    </xdr:from>
    <xdr:ext cx="7366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290800" y="13192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139700</xdr:rowOff>
    </xdr:from>
    <xdr:to>
      <xdr:col>73</xdr:col>
      <xdr:colOff>180975</xdr:colOff>
      <xdr:row>78</xdr:row>
      <xdr:rowOff>165100</xdr:rowOff>
    </xdr:to>
    <xdr:cxnSp macro="">
      <xdr:nvCxnSpPr>
        <xdr:cNvPr id="444" name="直線コネクタ 443">
          <a:extLst>
            <a:ext uri="{FF2B5EF4-FFF2-40B4-BE49-F238E27FC236}">
              <a16:creationId xmlns:a16="http://schemas.microsoft.com/office/drawing/2014/main" id="{00000000-0008-0000-0400-0000BC010000}"/>
            </a:ext>
          </a:extLst>
        </xdr:cNvPr>
        <xdr:cNvCxnSpPr/>
      </xdr:nvCxnSpPr>
      <xdr:spPr>
        <a:xfrm flipV="1">
          <a:off x="13893800" y="13169900"/>
          <a:ext cx="889000" cy="368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79</xdr:row>
      <xdr:rowOff>69850</xdr:rowOff>
    </xdr:from>
    <xdr:to>
      <xdr:col>74</xdr:col>
      <xdr:colOff>31750</xdr:colOff>
      <xdr:row>80</xdr:row>
      <xdr:rowOff>0</xdr:rowOff>
    </xdr:to>
    <xdr:sp macro="" textlink="">
      <xdr:nvSpPr>
        <xdr:cNvPr id="445" name="フローチャート: 判断 444">
          <a:extLst>
            <a:ext uri="{FF2B5EF4-FFF2-40B4-BE49-F238E27FC236}">
              <a16:creationId xmlns:a16="http://schemas.microsoft.com/office/drawing/2014/main" id="{00000000-0008-0000-0400-0000BD010000}"/>
            </a:ext>
          </a:extLst>
        </xdr:cNvPr>
        <xdr:cNvSpPr/>
      </xdr:nvSpPr>
      <xdr:spPr>
        <a:xfrm>
          <a:off x="14732000" y="13614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79</xdr:row>
      <xdr:rowOff>156227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4401800" y="1370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78</xdr:row>
      <xdr:rowOff>38100</xdr:rowOff>
    </xdr:from>
    <xdr:to>
      <xdr:col>69</xdr:col>
      <xdr:colOff>92075</xdr:colOff>
      <xdr:row>78</xdr:row>
      <xdr:rowOff>165100</xdr:rowOff>
    </xdr:to>
    <xdr:cxnSp macro="">
      <xdr:nvCxnSpPr>
        <xdr:cNvPr id="447" name="直線コネクタ 446">
          <a:extLst>
            <a:ext uri="{FF2B5EF4-FFF2-40B4-BE49-F238E27FC236}">
              <a16:creationId xmlns:a16="http://schemas.microsoft.com/office/drawing/2014/main" id="{00000000-0008-0000-0400-0000BF010000}"/>
            </a:ext>
          </a:extLst>
        </xdr:cNvPr>
        <xdr:cNvCxnSpPr/>
      </xdr:nvCxnSpPr>
      <xdr:spPr>
        <a:xfrm>
          <a:off x="13004800" y="13411200"/>
          <a:ext cx="889000" cy="127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79</xdr:row>
      <xdr:rowOff>107950</xdr:rowOff>
    </xdr:from>
    <xdr:to>
      <xdr:col>69</xdr:col>
      <xdr:colOff>142875</xdr:colOff>
      <xdr:row>80</xdr:row>
      <xdr:rowOff>38100</xdr:rowOff>
    </xdr:to>
    <xdr:sp macro="" textlink="">
      <xdr:nvSpPr>
        <xdr:cNvPr id="448" name="フローチャート: 判断 447">
          <a:extLst>
            <a:ext uri="{FF2B5EF4-FFF2-40B4-BE49-F238E27FC236}">
              <a16:creationId xmlns:a16="http://schemas.microsoft.com/office/drawing/2014/main" id="{00000000-0008-0000-0400-0000C0010000}"/>
            </a:ext>
          </a:extLst>
        </xdr:cNvPr>
        <xdr:cNvSpPr/>
      </xdr:nvSpPr>
      <xdr:spPr>
        <a:xfrm>
          <a:off x="13843000" y="13652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80</xdr:row>
      <xdr:rowOff>22877</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35128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79</xdr:row>
      <xdr:rowOff>57150</xdr:rowOff>
    </xdr:from>
    <xdr:to>
      <xdr:col>65</xdr:col>
      <xdr:colOff>53975</xdr:colOff>
      <xdr:row>79</xdr:row>
      <xdr:rowOff>158750</xdr:rowOff>
    </xdr:to>
    <xdr:sp macro="" textlink="">
      <xdr:nvSpPr>
        <xdr:cNvPr id="450" name="フローチャート: 判断 449">
          <a:extLst>
            <a:ext uri="{FF2B5EF4-FFF2-40B4-BE49-F238E27FC236}">
              <a16:creationId xmlns:a16="http://schemas.microsoft.com/office/drawing/2014/main" id="{00000000-0008-0000-0400-0000C2010000}"/>
            </a:ext>
          </a:extLst>
        </xdr:cNvPr>
        <xdr:cNvSpPr/>
      </xdr:nvSpPr>
      <xdr:spPr>
        <a:xfrm>
          <a:off x="12954000" y="1360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79</xdr:row>
      <xdr:rowOff>143527</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2623800" y="1368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6350</xdr:rowOff>
    </xdr:from>
    <xdr:to>
      <xdr:col>82</xdr:col>
      <xdr:colOff>158750</xdr:colOff>
      <xdr:row>77</xdr:row>
      <xdr:rowOff>107950</xdr:rowOff>
    </xdr:to>
    <xdr:sp macro="" textlink="">
      <xdr:nvSpPr>
        <xdr:cNvPr id="457" name="楕円 456">
          <a:extLst>
            <a:ext uri="{FF2B5EF4-FFF2-40B4-BE49-F238E27FC236}">
              <a16:creationId xmlns:a16="http://schemas.microsoft.com/office/drawing/2014/main" id="{00000000-0008-0000-0400-0000C9010000}"/>
            </a:ext>
          </a:extLst>
        </xdr:cNvPr>
        <xdr:cNvSpPr/>
      </xdr:nvSpPr>
      <xdr:spPr>
        <a:xfrm>
          <a:off x="16459200" y="13208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22877</xdr:rowOff>
    </xdr:from>
    <xdr:ext cx="762000" cy="259045"/>
    <xdr:sp macro="" textlink="">
      <xdr:nvSpPr>
        <xdr:cNvPr id="458" name="公債費以外該当値テキスト">
          <a:extLst>
            <a:ext uri="{FF2B5EF4-FFF2-40B4-BE49-F238E27FC236}">
              <a16:creationId xmlns:a16="http://schemas.microsoft.com/office/drawing/2014/main" id="{00000000-0008-0000-0400-0000CA010000}"/>
            </a:ext>
          </a:extLst>
        </xdr:cNvPr>
        <xdr:cNvSpPr txBox="1"/>
      </xdr:nvSpPr>
      <xdr:spPr>
        <a:xfrm>
          <a:off x="16598900" y="1305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73</xdr:row>
      <xdr:rowOff>158750</xdr:rowOff>
    </xdr:from>
    <xdr:to>
      <xdr:col>78</xdr:col>
      <xdr:colOff>120650</xdr:colOff>
      <xdr:row>74</xdr:row>
      <xdr:rowOff>88900</xdr:rowOff>
    </xdr:to>
    <xdr:sp macro="" textlink="">
      <xdr:nvSpPr>
        <xdr:cNvPr id="459" name="楕円 458">
          <a:extLst>
            <a:ext uri="{FF2B5EF4-FFF2-40B4-BE49-F238E27FC236}">
              <a16:creationId xmlns:a16="http://schemas.microsoft.com/office/drawing/2014/main" id="{00000000-0008-0000-0400-0000CB010000}"/>
            </a:ext>
          </a:extLst>
        </xdr:cNvPr>
        <xdr:cNvSpPr/>
      </xdr:nvSpPr>
      <xdr:spPr>
        <a:xfrm>
          <a:off x="15621000" y="12674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72</xdr:row>
      <xdr:rowOff>99077</xdr:rowOff>
    </xdr:from>
    <xdr:ext cx="736600" cy="259045"/>
    <xdr:sp macro="" textlink="">
      <xdr:nvSpPr>
        <xdr:cNvPr id="460" name="テキスト ボックス 459">
          <a:extLst>
            <a:ext uri="{FF2B5EF4-FFF2-40B4-BE49-F238E27FC236}">
              <a16:creationId xmlns:a16="http://schemas.microsoft.com/office/drawing/2014/main" id="{00000000-0008-0000-0400-0000CC010000}"/>
            </a:ext>
          </a:extLst>
        </xdr:cNvPr>
        <xdr:cNvSpPr txBox="1"/>
      </xdr:nvSpPr>
      <xdr:spPr>
        <a:xfrm>
          <a:off x="15290800" y="12443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88900</xdr:rowOff>
    </xdr:from>
    <xdr:to>
      <xdr:col>74</xdr:col>
      <xdr:colOff>31750</xdr:colOff>
      <xdr:row>77</xdr:row>
      <xdr:rowOff>19050</xdr:rowOff>
    </xdr:to>
    <xdr:sp macro="" textlink="">
      <xdr:nvSpPr>
        <xdr:cNvPr id="461" name="楕円 460">
          <a:extLst>
            <a:ext uri="{FF2B5EF4-FFF2-40B4-BE49-F238E27FC236}">
              <a16:creationId xmlns:a16="http://schemas.microsoft.com/office/drawing/2014/main" id="{00000000-0008-0000-0400-0000CD010000}"/>
            </a:ext>
          </a:extLst>
        </xdr:cNvPr>
        <xdr:cNvSpPr/>
      </xdr:nvSpPr>
      <xdr:spPr>
        <a:xfrm>
          <a:off x="14732000" y="1311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29227</xdr:rowOff>
    </xdr:from>
    <xdr:ext cx="762000" cy="259045"/>
    <xdr:sp macro="" textlink="">
      <xdr:nvSpPr>
        <xdr:cNvPr id="462" name="テキスト ボックス 461">
          <a:extLst>
            <a:ext uri="{FF2B5EF4-FFF2-40B4-BE49-F238E27FC236}">
              <a16:creationId xmlns:a16="http://schemas.microsoft.com/office/drawing/2014/main" id="{00000000-0008-0000-0400-0000CE010000}"/>
            </a:ext>
          </a:extLst>
        </xdr:cNvPr>
        <xdr:cNvSpPr txBox="1"/>
      </xdr:nvSpPr>
      <xdr:spPr>
        <a:xfrm>
          <a:off x="14401800" y="1288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78</xdr:row>
      <xdr:rowOff>114300</xdr:rowOff>
    </xdr:from>
    <xdr:to>
      <xdr:col>69</xdr:col>
      <xdr:colOff>142875</xdr:colOff>
      <xdr:row>79</xdr:row>
      <xdr:rowOff>44450</xdr:rowOff>
    </xdr:to>
    <xdr:sp macro="" textlink="">
      <xdr:nvSpPr>
        <xdr:cNvPr id="463" name="楕円 462">
          <a:extLst>
            <a:ext uri="{FF2B5EF4-FFF2-40B4-BE49-F238E27FC236}">
              <a16:creationId xmlns:a16="http://schemas.microsoft.com/office/drawing/2014/main" id="{00000000-0008-0000-0400-0000CF010000}"/>
            </a:ext>
          </a:extLst>
        </xdr:cNvPr>
        <xdr:cNvSpPr/>
      </xdr:nvSpPr>
      <xdr:spPr>
        <a:xfrm>
          <a:off x="13843000" y="1348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54627</xdr:rowOff>
    </xdr:from>
    <xdr:ext cx="762000" cy="259045"/>
    <xdr:sp macro="" textlink="">
      <xdr:nvSpPr>
        <xdr:cNvPr id="464" name="テキスト ボックス 463">
          <a:extLst>
            <a:ext uri="{FF2B5EF4-FFF2-40B4-BE49-F238E27FC236}">
              <a16:creationId xmlns:a16="http://schemas.microsoft.com/office/drawing/2014/main" id="{00000000-0008-0000-0400-0000D0010000}"/>
            </a:ext>
          </a:extLst>
        </xdr:cNvPr>
        <xdr:cNvSpPr txBox="1"/>
      </xdr:nvSpPr>
      <xdr:spPr>
        <a:xfrm>
          <a:off x="135128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158750</xdr:rowOff>
    </xdr:from>
    <xdr:to>
      <xdr:col>65</xdr:col>
      <xdr:colOff>53975</xdr:colOff>
      <xdr:row>78</xdr:row>
      <xdr:rowOff>88900</xdr:rowOff>
    </xdr:to>
    <xdr:sp macro="" textlink="">
      <xdr:nvSpPr>
        <xdr:cNvPr id="465" name="楕円 464">
          <a:extLst>
            <a:ext uri="{FF2B5EF4-FFF2-40B4-BE49-F238E27FC236}">
              <a16:creationId xmlns:a16="http://schemas.microsoft.com/office/drawing/2014/main" id="{00000000-0008-0000-0400-0000D1010000}"/>
            </a:ext>
          </a:extLst>
        </xdr:cNvPr>
        <xdr:cNvSpPr/>
      </xdr:nvSpPr>
      <xdr:spPr>
        <a:xfrm>
          <a:off x="12954000" y="13360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99077</xdr:rowOff>
    </xdr:from>
    <xdr:ext cx="762000" cy="259045"/>
    <xdr:sp macro="" textlink="">
      <xdr:nvSpPr>
        <xdr:cNvPr id="466" name="テキスト ボックス 465">
          <a:extLst>
            <a:ext uri="{FF2B5EF4-FFF2-40B4-BE49-F238E27FC236}">
              <a16:creationId xmlns:a16="http://schemas.microsoft.com/office/drawing/2014/main" id="{00000000-0008-0000-0400-0000D2010000}"/>
            </a:ext>
          </a:extLst>
        </xdr:cNvPr>
        <xdr:cNvSpPr txBox="1"/>
      </xdr:nvSpPr>
      <xdr:spPr>
        <a:xfrm>
          <a:off x="12623800" y="1312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4</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26588</xdr:rowOff>
    </xdr:from>
    <xdr:to>
      <xdr:col>29</xdr:col>
      <xdr:colOff>127000</xdr:colOff>
      <xdr:row>20</xdr:row>
      <xdr:rowOff>18415</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1960163"/>
          <a:ext cx="0" cy="153487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161942</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467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18415</xdr:rowOff>
    </xdr:from>
    <xdr:to>
      <xdr:col>30</xdr:col>
      <xdr:colOff>25400</xdr:colOff>
      <xdr:row>20</xdr:row>
      <xdr:rowOff>18415</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49504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9</xdr:row>
      <xdr:rowOff>112965</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7036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183,771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26588</xdr:rowOff>
    </xdr:from>
    <xdr:to>
      <xdr:col>30</xdr:col>
      <xdr:colOff>25400</xdr:colOff>
      <xdr:row>11</xdr:row>
      <xdr:rowOff>26588</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196016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12</xdr:row>
      <xdr:rowOff>6795</xdr:rowOff>
    </xdr:from>
    <xdr:to>
      <xdr:col>29</xdr:col>
      <xdr:colOff>127000</xdr:colOff>
      <xdr:row>12</xdr:row>
      <xdr:rowOff>124428</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2111820"/>
          <a:ext cx="647700" cy="11763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56621</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284744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133,062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84544</xdr:rowOff>
    </xdr:from>
    <xdr:to>
      <xdr:col>29</xdr:col>
      <xdr:colOff>177800</xdr:colOff>
      <xdr:row>17</xdr:row>
      <xdr:rowOff>14694</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28753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12</xdr:row>
      <xdr:rowOff>124428</xdr:rowOff>
    </xdr:from>
    <xdr:to>
      <xdr:col>26</xdr:col>
      <xdr:colOff>50800</xdr:colOff>
      <xdr:row>12</xdr:row>
      <xdr:rowOff>155270</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2229453"/>
          <a:ext cx="698500" cy="3084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164668</xdr:rowOff>
    </xdr:from>
    <xdr:to>
      <xdr:col>26</xdr:col>
      <xdr:colOff>101600</xdr:colOff>
      <xdr:row>17</xdr:row>
      <xdr:rowOff>94818</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295549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79595</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30418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128,856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12</xdr:row>
      <xdr:rowOff>155270</xdr:rowOff>
    </xdr:from>
    <xdr:to>
      <xdr:col>22</xdr:col>
      <xdr:colOff>114300</xdr:colOff>
      <xdr:row>13</xdr:row>
      <xdr:rowOff>128143</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2260295"/>
          <a:ext cx="698500" cy="14432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111804</xdr:rowOff>
    </xdr:from>
    <xdr:to>
      <xdr:col>22</xdr:col>
      <xdr:colOff>165100</xdr:colOff>
      <xdr:row>18</xdr:row>
      <xdr:rowOff>41954</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307407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26731</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1604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13</xdr:row>
      <xdr:rowOff>128143</xdr:rowOff>
    </xdr:from>
    <xdr:to>
      <xdr:col>18</xdr:col>
      <xdr:colOff>177800</xdr:colOff>
      <xdr:row>14</xdr:row>
      <xdr:rowOff>83547</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2908300" y="2404618"/>
          <a:ext cx="698500" cy="12685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130854</xdr:rowOff>
    </xdr:from>
    <xdr:to>
      <xdr:col>19</xdr:col>
      <xdr:colOff>38100</xdr:colOff>
      <xdr:row>18</xdr:row>
      <xdr:rowOff>61004</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09312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45781</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179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42405</xdr:rowOff>
    </xdr:from>
    <xdr:to>
      <xdr:col>15</xdr:col>
      <xdr:colOff>101600</xdr:colOff>
      <xdr:row>18</xdr:row>
      <xdr:rowOff>144005</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1761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128782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2625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11</xdr:row>
      <xdr:rowOff>127445</xdr:rowOff>
    </xdr:from>
    <xdr:to>
      <xdr:col>29</xdr:col>
      <xdr:colOff>177800</xdr:colOff>
      <xdr:row>12</xdr:row>
      <xdr:rowOff>57595</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206102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10</xdr:row>
      <xdr:rowOff>143972</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1906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12</xdr:row>
      <xdr:rowOff>73628</xdr:rowOff>
    </xdr:from>
    <xdr:to>
      <xdr:col>26</xdr:col>
      <xdr:colOff>101600</xdr:colOff>
      <xdr:row>13</xdr:row>
      <xdr:rowOff>3778</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217865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11</xdr:row>
      <xdr:rowOff>13955</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194753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12</xdr:row>
      <xdr:rowOff>104470</xdr:rowOff>
    </xdr:from>
    <xdr:to>
      <xdr:col>22</xdr:col>
      <xdr:colOff>165100</xdr:colOff>
      <xdr:row>13</xdr:row>
      <xdr:rowOff>34620</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22094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11</xdr:row>
      <xdr:rowOff>44797</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1978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13</xdr:row>
      <xdr:rowOff>77343</xdr:rowOff>
    </xdr:from>
    <xdr:to>
      <xdr:col>19</xdr:col>
      <xdr:colOff>38100</xdr:colOff>
      <xdr:row>14</xdr:row>
      <xdr:rowOff>7493</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235381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12</xdr:row>
      <xdr:rowOff>17670</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21226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14</xdr:row>
      <xdr:rowOff>32747</xdr:rowOff>
    </xdr:from>
    <xdr:to>
      <xdr:col>15</xdr:col>
      <xdr:colOff>101600</xdr:colOff>
      <xdr:row>14</xdr:row>
      <xdr:rowOff>134347</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248067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12</xdr:row>
      <xdr:rowOff>144524</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2249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39</xdr:row>
      <xdr:rowOff>156227</xdr:rowOff>
    </xdr:from>
    <xdr:ext cx="762000" cy="259045"/>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384300" y="779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38</xdr:row>
      <xdr:rowOff>88900</xdr:rowOff>
    </xdr:from>
    <xdr:to>
      <xdr:col>33</xdr:col>
      <xdr:colOff>114300</xdr:colOff>
      <xdr:row>38</xdr:row>
      <xdr:rowOff>88900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6" name="テキスト ボックス 105">
          <a:extLst>
            <a:ext uri="{FF2B5EF4-FFF2-40B4-BE49-F238E27FC236}">
              <a16:creationId xmlns:a16="http://schemas.microsoft.com/office/drawing/2014/main" id="{00000000-0008-0000-0500-00006A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7" name="人口1人当たり決算額の推移グラフ枠445">
          <a:extLst>
            <a:ext uri="{FF2B5EF4-FFF2-40B4-BE49-F238E27FC236}">
              <a16:creationId xmlns:a16="http://schemas.microsoft.com/office/drawing/2014/main" id="{00000000-0008-0000-0500-00006B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34</xdr:row>
      <xdr:rowOff>31255</xdr:rowOff>
    </xdr:from>
    <xdr:to>
      <xdr:col>29</xdr:col>
      <xdr:colOff>127000</xdr:colOff>
      <xdr:row>38</xdr:row>
      <xdr:rowOff>83795</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flipV="1">
          <a:off x="5651500" y="6298705"/>
          <a:ext cx="0" cy="125269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55872</xdr:rowOff>
    </xdr:from>
    <xdr:ext cx="762000" cy="259045"/>
    <xdr:sp macro="" textlink="">
      <xdr:nvSpPr>
        <xdr:cNvPr id="109" name="人口1人当たり決算額の推移最小値テキスト445">
          <a:extLst>
            <a:ext uri="{FF2B5EF4-FFF2-40B4-BE49-F238E27FC236}">
              <a16:creationId xmlns:a16="http://schemas.microsoft.com/office/drawing/2014/main" id="{00000000-0008-0000-0500-00006D000000}"/>
            </a:ext>
          </a:extLst>
        </xdr:cNvPr>
        <xdr:cNvSpPr txBox="1"/>
      </xdr:nvSpPr>
      <xdr:spPr>
        <a:xfrm>
          <a:off x="5740400" y="7523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83795</xdr:rowOff>
    </xdr:from>
    <xdr:to>
      <xdr:col>30</xdr:col>
      <xdr:colOff>25400</xdr:colOff>
      <xdr:row>38</xdr:row>
      <xdr:rowOff>83795</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562600" y="755139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117632</xdr:rowOff>
    </xdr:from>
    <xdr:ext cx="762000" cy="259045"/>
    <xdr:sp macro="" textlink="">
      <xdr:nvSpPr>
        <xdr:cNvPr id="111" name="人口1人当たり決算額の推移最大値テキスト445">
          <a:extLst>
            <a:ext uri="{FF2B5EF4-FFF2-40B4-BE49-F238E27FC236}">
              <a16:creationId xmlns:a16="http://schemas.microsoft.com/office/drawing/2014/main" id="{00000000-0008-0000-0500-00006F000000}"/>
            </a:ext>
          </a:extLst>
        </xdr:cNvPr>
        <xdr:cNvSpPr txBox="1"/>
      </xdr:nvSpPr>
      <xdr:spPr>
        <a:xfrm>
          <a:off x="5740400" y="60421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34</xdr:row>
      <xdr:rowOff>31255</xdr:rowOff>
    </xdr:from>
    <xdr:to>
      <xdr:col>30</xdr:col>
      <xdr:colOff>25400</xdr:colOff>
      <xdr:row>34</xdr:row>
      <xdr:rowOff>31255</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a:off x="5562600" y="629870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223736</xdr:rowOff>
    </xdr:from>
    <xdr:to>
      <xdr:col>29</xdr:col>
      <xdr:colOff>127000</xdr:colOff>
      <xdr:row>35</xdr:row>
      <xdr:rowOff>249301</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flipV="1">
          <a:off x="5003800" y="6834086"/>
          <a:ext cx="647700" cy="2556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296257</xdr:rowOff>
    </xdr:from>
    <xdr:ext cx="762000" cy="259045"/>
    <xdr:sp macro="" textlink="">
      <xdr:nvSpPr>
        <xdr:cNvPr id="114" name="人口1人当たり決算額の推移平均値テキスト445">
          <a:extLst>
            <a:ext uri="{FF2B5EF4-FFF2-40B4-BE49-F238E27FC236}">
              <a16:creationId xmlns:a16="http://schemas.microsoft.com/office/drawing/2014/main" id="{00000000-0008-0000-0500-000072000000}"/>
            </a:ext>
          </a:extLst>
        </xdr:cNvPr>
        <xdr:cNvSpPr txBox="1"/>
      </xdr:nvSpPr>
      <xdr:spPr>
        <a:xfrm>
          <a:off x="5740400" y="65637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108280</xdr:rowOff>
    </xdr:from>
    <xdr:to>
      <xdr:col>29</xdr:col>
      <xdr:colOff>177800</xdr:colOff>
      <xdr:row>35</xdr:row>
      <xdr:rowOff>209880</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5600700" y="67186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249301</xdr:rowOff>
    </xdr:from>
    <xdr:to>
      <xdr:col>26</xdr:col>
      <xdr:colOff>50800</xdr:colOff>
      <xdr:row>36</xdr:row>
      <xdr:rowOff>8051</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bwMode="auto">
        <a:xfrm flipV="1">
          <a:off x="4305300" y="6859651"/>
          <a:ext cx="698500" cy="10165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160134</xdr:rowOff>
    </xdr:from>
    <xdr:to>
      <xdr:col>26</xdr:col>
      <xdr:colOff>101600</xdr:colOff>
      <xdr:row>35</xdr:row>
      <xdr:rowOff>261734</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4953000" y="67704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271911</xdr:rowOff>
    </xdr:from>
    <xdr:ext cx="736600" cy="259045"/>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4622800" y="65393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29,297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324244</xdr:rowOff>
    </xdr:from>
    <xdr:to>
      <xdr:col>22</xdr:col>
      <xdr:colOff>114300</xdr:colOff>
      <xdr:row>36</xdr:row>
      <xdr:rowOff>8051</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bwMode="auto">
        <a:xfrm>
          <a:off x="3606800" y="6934594"/>
          <a:ext cx="698500" cy="267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182118</xdr:rowOff>
    </xdr:from>
    <xdr:to>
      <xdr:col>22</xdr:col>
      <xdr:colOff>165100</xdr:colOff>
      <xdr:row>35</xdr:row>
      <xdr:rowOff>283718</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4254500" y="679246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293895</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924300" y="6561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324244</xdr:rowOff>
    </xdr:from>
    <xdr:to>
      <xdr:col>18</xdr:col>
      <xdr:colOff>177800</xdr:colOff>
      <xdr:row>36</xdr:row>
      <xdr:rowOff>98158</xdr:rowOff>
    </xdr:to>
    <xdr:cxnSp macro="">
      <xdr:nvCxnSpPr>
        <xdr:cNvPr id="122" name="直線コネクタ 121">
          <a:extLst>
            <a:ext uri="{FF2B5EF4-FFF2-40B4-BE49-F238E27FC236}">
              <a16:creationId xmlns:a16="http://schemas.microsoft.com/office/drawing/2014/main" id="{00000000-0008-0000-0500-00007A000000}"/>
            </a:ext>
          </a:extLst>
        </xdr:cNvPr>
        <xdr:cNvCxnSpPr/>
      </xdr:nvCxnSpPr>
      <xdr:spPr bwMode="auto">
        <a:xfrm flipV="1">
          <a:off x="2908300" y="6934594"/>
          <a:ext cx="698500" cy="11681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152514</xdr:rowOff>
    </xdr:from>
    <xdr:to>
      <xdr:col>19</xdr:col>
      <xdr:colOff>38100</xdr:colOff>
      <xdr:row>35</xdr:row>
      <xdr:rowOff>254114</xdr:rowOff>
    </xdr:to>
    <xdr:sp macro="" textlink="">
      <xdr:nvSpPr>
        <xdr:cNvPr id="123" name="フローチャート: 判断 122">
          <a:extLst>
            <a:ext uri="{FF2B5EF4-FFF2-40B4-BE49-F238E27FC236}">
              <a16:creationId xmlns:a16="http://schemas.microsoft.com/office/drawing/2014/main" id="{00000000-0008-0000-0500-00007B000000}"/>
            </a:ext>
          </a:extLst>
        </xdr:cNvPr>
        <xdr:cNvSpPr/>
      </xdr:nvSpPr>
      <xdr:spPr bwMode="auto">
        <a:xfrm>
          <a:off x="3556000" y="676286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264291</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3225800" y="65317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198996</xdr:rowOff>
    </xdr:from>
    <xdr:to>
      <xdr:col>15</xdr:col>
      <xdr:colOff>101600</xdr:colOff>
      <xdr:row>35</xdr:row>
      <xdr:rowOff>300596</xdr:rowOff>
    </xdr:to>
    <xdr:sp macro="" textlink="">
      <xdr:nvSpPr>
        <xdr:cNvPr id="125" name="フローチャート: 判断 124">
          <a:extLst>
            <a:ext uri="{FF2B5EF4-FFF2-40B4-BE49-F238E27FC236}">
              <a16:creationId xmlns:a16="http://schemas.microsoft.com/office/drawing/2014/main" id="{00000000-0008-0000-0500-00007D000000}"/>
            </a:ext>
          </a:extLst>
        </xdr:cNvPr>
        <xdr:cNvSpPr/>
      </xdr:nvSpPr>
      <xdr:spPr bwMode="auto">
        <a:xfrm>
          <a:off x="2857500" y="680934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310773</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527300" y="65782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172936</xdr:rowOff>
    </xdr:from>
    <xdr:to>
      <xdr:col>29</xdr:col>
      <xdr:colOff>177800</xdr:colOff>
      <xdr:row>35</xdr:row>
      <xdr:rowOff>274536</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5600700" y="678328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145013</xdr:rowOff>
    </xdr:from>
    <xdr:ext cx="762000" cy="259045"/>
    <xdr:sp macro="" textlink="">
      <xdr:nvSpPr>
        <xdr:cNvPr id="133" name="人口1人当たり決算額の推移該当値テキスト445">
          <a:extLst>
            <a:ext uri="{FF2B5EF4-FFF2-40B4-BE49-F238E27FC236}">
              <a16:creationId xmlns:a16="http://schemas.microsoft.com/office/drawing/2014/main" id="{00000000-0008-0000-0500-000085000000}"/>
            </a:ext>
          </a:extLst>
        </xdr:cNvPr>
        <xdr:cNvSpPr txBox="1"/>
      </xdr:nvSpPr>
      <xdr:spPr>
        <a:xfrm>
          <a:off x="5740400" y="67553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198501</xdr:rowOff>
    </xdr:from>
    <xdr:to>
      <xdr:col>26</xdr:col>
      <xdr:colOff>101600</xdr:colOff>
      <xdr:row>35</xdr:row>
      <xdr:rowOff>300101</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4953000" y="68088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284878</xdr:rowOff>
    </xdr:from>
    <xdr:ext cx="7366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4622800" y="68952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300151</xdr:rowOff>
    </xdr:from>
    <xdr:to>
      <xdr:col>22</xdr:col>
      <xdr:colOff>165100</xdr:colOff>
      <xdr:row>36</xdr:row>
      <xdr:rowOff>58851</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4254500" y="691050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43628</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3924300" y="69968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273444</xdr:rowOff>
    </xdr:from>
    <xdr:to>
      <xdr:col>19</xdr:col>
      <xdr:colOff>38100</xdr:colOff>
      <xdr:row>36</xdr:row>
      <xdr:rowOff>32144</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3556000" y="68837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16921</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3225800" y="69701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47358</xdr:rowOff>
    </xdr:from>
    <xdr:to>
      <xdr:col>15</xdr:col>
      <xdr:colOff>101600</xdr:colOff>
      <xdr:row>36</xdr:row>
      <xdr:rowOff>148958</xdr:rowOff>
    </xdr:to>
    <xdr:sp macro="" textlink="">
      <xdr:nvSpPr>
        <xdr:cNvPr id="140" name="楕円 139">
          <a:extLst>
            <a:ext uri="{FF2B5EF4-FFF2-40B4-BE49-F238E27FC236}">
              <a16:creationId xmlns:a16="http://schemas.microsoft.com/office/drawing/2014/main" id="{00000000-0008-0000-0500-00008C000000}"/>
            </a:ext>
          </a:extLst>
        </xdr:cNvPr>
        <xdr:cNvSpPr/>
      </xdr:nvSpPr>
      <xdr:spPr bwMode="auto">
        <a:xfrm>
          <a:off x="2857500" y="700060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133735</xdr:rowOff>
    </xdr:from>
    <xdr:ext cx="762000" cy="259045"/>
    <xdr:sp macro="" textlink="">
      <xdr:nvSpPr>
        <xdr:cNvPr id="141" name="テキスト ボックス 140">
          <a:extLst>
            <a:ext uri="{FF2B5EF4-FFF2-40B4-BE49-F238E27FC236}">
              <a16:creationId xmlns:a16="http://schemas.microsoft.com/office/drawing/2014/main" id="{00000000-0008-0000-0500-00008D000000}"/>
            </a:ext>
          </a:extLst>
        </xdr:cNvPr>
        <xdr:cNvSpPr txBox="1"/>
      </xdr:nvSpPr>
      <xdr:spPr>
        <a:xfrm>
          <a:off x="2527300" y="7086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15,761
15,663
642.28
19,666,654
18,891,716
551,703
8,878,316
18,391,575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a:extLst>
            <a:ext uri="{FF2B5EF4-FFF2-40B4-BE49-F238E27FC236}">
              <a16:creationId xmlns:a16="http://schemas.microsoft.com/office/drawing/2014/main" id="{00000000-0008-0000-06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120561</xdr:rowOff>
    </xdr:from>
    <xdr:to>
      <xdr:col>24</xdr:col>
      <xdr:colOff>62865</xdr:colOff>
      <xdr:row>38</xdr:row>
      <xdr:rowOff>106832</xdr:rowOff>
    </xdr:to>
    <xdr:cxnSp macro="">
      <xdr:nvCxnSpPr>
        <xdr:cNvPr id="56" name="直線コネクタ 55">
          <a:extLst>
            <a:ext uri="{FF2B5EF4-FFF2-40B4-BE49-F238E27FC236}">
              <a16:creationId xmlns:a16="http://schemas.microsoft.com/office/drawing/2014/main" id="{00000000-0008-0000-0600-000038000000}"/>
            </a:ext>
          </a:extLst>
        </xdr:cNvPr>
        <xdr:cNvCxnSpPr/>
      </xdr:nvCxnSpPr>
      <xdr:spPr>
        <a:xfrm flipV="1">
          <a:off x="4633595" y="5264061"/>
          <a:ext cx="1270" cy="13578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110659</xdr:rowOff>
    </xdr:from>
    <xdr:ext cx="534377" cy="259045"/>
    <xdr:sp macro="" textlink="">
      <xdr:nvSpPr>
        <xdr:cNvPr id="57" name="人件費最小値テキスト">
          <a:extLst>
            <a:ext uri="{FF2B5EF4-FFF2-40B4-BE49-F238E27FC236}">
              <a16:creationId xmlns:a16="http://schemas.microsoft.com/office/drawing/2014/main" id="{00000000-0008-0000-0600-000039000000}"/>
            </a:ext>
          </a:extLst>
        </xdr:cNvPr>
        <xdr:cNvSpPr txBox="1"/>
      </xdr:nvSpPr>
      <xdr:spPr>
        <a:xfrm>
          <a:off x="4686300" y="66257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68,588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106832</xdr:rowOff>
    </xdr:from>
    <xdr:to>
      <xdr:col>24</xdr:col>
      <xdr:colOff>152400</xdr:colOff>
      <xdr:row>38</xdr:row>
      <xdr:rowOff>106832</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a:off x="4546600" y="66219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67238</xdr:rowOff>
    </xdr:from>
    <xdr:ext cx="599010" cy="259045"/>
    <xdr:sp macro="" textlink="">
      <xdr:nvSpPr>
        <xdr:cNvPr id="59" name="人件費最大値テキスト">
          <a:extLst>
            <a:ext uri="{FF2B5EF4-FFF2-40B4-BE49-F238E27FC236}">
              <a16:creationId xmlns:a16="http://schemas.microsoft.com/office/drawing/2014/main" id="{00000000-0008-0000-0600-00003B000000}"/>
            </a:ext>
          </a:extLst>
        </xdr:cNvPr>
        <xdr:cNvSpPr txBox="1"/>
      </xdr:nvSpPr>
      <xdr:spPr>
        <a:xfrm>
          <a:off x="4686300" y="50392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175,507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120561</xdr:rowOff>
    </xdr:from>
    <xdr:to>
      <xdr:col>24</xdr:col>
      <xdr:colOff>152400</xdr:colOff>
      <xdr:row>30</xdr:row>
      <xdr:rowOff>120561</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5264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32</xdr:row>
      <xdr:rowOff>71641</xdr:rowOff>
    </xdr:from>
    <xdr:to>
      <xdr:col>24</xdr:col>
      <xdr:colOff>63500</xdr:colOff>
      <xdr:row>32</xdr:row>
      <xdr:rowOff>72441</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flipV="1">
          <a:off x="3797300" y="5558041"/>
          <a:ext cx="838200" cy="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119664</xdr:rowOff>
    </xdr:from>
    <xdr:ext cx="599010" cy="259045"/>
    <xdr:sp macro="" textlink="">
      <xdr:nvSpPr>
        <xdr:cNvPr id="62" name="人件費平均値テキスト">
          <a:extLst>
            <a:ext uri="{FF2B5EF4-FFF2-40B4-BE49-F238E27FC236}">
              <a16:creationId xmlns:a16="http://schemas.microsoft.com/office/drawing/2014/main" id="{00000000-0008-0000-0600-00003E000000}"/>
            </a:ext>
          </a:extLst>
        </xdr:cNvPr>
        <xdr:cNvSpPr txBox="1"/>
      </xdr:nvSpPr>
      <xdr:spPr>
        <a:xfrm>
          <a:off x="4686300" y="594896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115,879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141237</xdr:rowOff>
    </xdr:from>
    <xdr:to>
      <xdr:col>24</xdr:col>
      <xdr:colOff>114300</xdr:colOff>
      <xdr:row>35</xdr:row>
      <xdr:rowOff>71387</xdr:rowOff>
    </xdr:to>
    <xdr:sp macro="" textlink="">
      <xdr:nvSpPr>
        <xdr:cNvPr id="63" name="フローチャート: 判断 62">
          <a:extLst>
            <a:ext uri="{FF2B5EF4-FFF2-40B4-BE49-F238E27FC236}">
              <a16:creationId xmlns:a16="http://schemas.microsoft.com/office/drawing/2014/main" id="{00000000-0008-0000-0600-00003F000000}"/>
            </a:ext>
          </a:extLst>
        </xdr:cNvPr>
        <xdr:cNvSpPr/>
      </xdr:nvSpPr>
      <xdr:spPr>
        <a:xfrm>
          <a:off x="4584700" y="5970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32</xdr:row>
      <xdr:rowOff>72441</xdr:rowOff>
    </xdr:from>
    <xdr:to>
      <xdr:col>19</xdr:col>
      <xdr:colOff>177800</xdr:colOff>
      <xdr:row>32</xdr:row>
      <xdr:rowOff>98336</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flipV="1">
          <a:off x="2908300" y="5558841"/>
          <a:ext cx="889000" cy="25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15253</xdr:rowOff>
    </xdr:from>
    <xdr:to>
      <xdr:col>20</xdr:col>
      <xdr:colOff>38100</xdr:colOff>
      <xdr:row>35</xdr:row>
      <xdr:rowOff>116853</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3746500" y="6016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107980</xdr:rowOff>
    </xdr:from>
    <xdr:ext cx="599010" cy="259045"/>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3497795" y="6108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32</xdr:row>
      <xdr:rowOff>98336</xdr:rowOff>
    </xdr:from>
    <xdr:to>
      <xdr:col>15</xdr:col>
      <xdr:colOff>50800</xdr:colOff>
      <xdr:row>34</xdr:row>
      <xdr:rowOff>32157</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flipV="1">
          <a:off x="2019300" y="5584736"/>
          <a:ext cx="889000" cy="276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70015</xdr:rowOff>
    </xdr:from>
    <xdr:to>
      <xdr:col>15</xdr:col>
      <xdr:colOff>101600</xdr:colOff>
      <xdr:row>36</xdr:row>
      <xdr:rowOff>165</xdr:rowOff>
    </xdr:to>
    <xdr:sp macro=""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2857500" y="6070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162742</xdr:rowOff>
    </xdr:from>
    <xdr:ext cx="599010" cy="259045"/>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2608795" y="61634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34</xdr:row>
      <xdr:rowOff>32157</xdr:rowOff>
    </xdr:from>
    <xdr:to>
      <xdr:col>10</xdr:col>
      <xdr:colOff>114300</xdr:colOff>
      <xdr:row>34</xdr:row>
      <xdr:rowOff>120421</xdr:rowOff>
    </xdr:to>
    <xdr:cxnSp macro="">
      <xdr:nvCxnSpPr>
        <xdr:cNvPr id="70" name="直線コネクタ 69">
          <a:extLst>
            <a:ext uri="{FF2B5EF4-FFF2-40B4-BE49-F238E27FC236}">
              <a16:creationId xmlns:a16="http://schemas.microsoft.com/office/drawing/2014/main" id="{00000000-0008-0000-0600-000046000000}"/>
            </a:ext>
          </a:extLst>
        </xdr:cNvPr>
        <xdr:cNvCxnSpPr/>
      </xdr:nvCxnSpPr>
      <xdr:spPr>
        <a:xfrm flipV="1">
          <a:off x="1130300" y="5861457"/>
          <a:ext cx="889000" cy="882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55956</xdr:rowOff>
    </xdr:from>
    <xdr:to>
      <xdr:col>10</xdr:col>
      <xdr:colOff>165100</xdr:colOff>
      <xdr:row>36</xdr:row>
      <xdr:rowOff>157556</xdr:rowOff>
    </xdr:to>
    <xdr:sp macro="" textlink="">
      <xdr:nvSpPr>
        <xdr:cNvPr id="71" name="フローチャート: 判断 70">
          <a:extLst>
            <a:ext uri="{FF2B5EF4-FFF2-40B4-BE49-F238E27FC236}">
              <a16:creationId xmlns:a16="http://schemas.microsoft.com/office/drawing/2014/main" id="{00000000-0008-0000-0600-000047000000}"/>
            </a:ext>
          </a:extLst>
        </xdr:cNvPr>
        <xdr:cNvSpPr/>
      </xdr:nvSpPr>
      <xdr:spPr>
        <a:xfrm>
          <a:off x="1968500" y="6228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148683</xdr:rowOff>
    </xdr:from>
    <xdr:ext cx="534377"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1752111" y="63208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108471</xdr:rowOff>
    </xdr:from>
    <xdr:to>
      <xdr:col>6</xdr:col>
      <xdr:colOff>38100</xdr:colOff>
      <xdr:row>37</xdr:row>
      <xdr:rowOff>38621</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079500" y="6280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29748</xdr:rowOff>
    </xdr:from>
    <xdr:ext cx="534377"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863111" y="6373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32</xdr:row>
      <xdr:rowOff>20841</xdr:rowOff>
    </xdr:from>
    <xdr:to>
      <xdr:col>24</xdr:col>
      <xdr:colOff>114300</xdr:colOff>
      <xdr:row>32</xdr:row>
      <xdr:rowOff>122441</xdr:rowOff>
    </xdr:to>
    <xdr:sp macro="" textlink="">
      <xdr:nvSpPr>
        <xdr:cNvPr id="80" name="楕円 79">
          <a:extLst>
            <a:ext uri="{FF2B5EF4-FFF2-40B4-BE49-F238E27FC236}">
              <a16:creationId xmlns:a16="http://schemas.microsoft.com/office/drawing/2014/main" id="{00000000-0008-0000-0600-000050000000}"/>
            </a:ext>
          </a:extLst>
        </xdr:cNvPr>
        <xdr:cNvSpPr/>
      </xdr:nvSpPr>
      <xdr:spPr>
        <a:xfrm>
          <a:off x="4584700" y="5507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31</xdr:row>
      <xdr:rowOff>43718</xdr:rowOff>
    </xdr:from>
    <xdr:ext cx="599010" cy="259045"/>
    <xdr:sp macro="" textlink="">
      <xdr:nvSpPr>
        <xdr:cNvPr id="81" name="人件費該当値テキスト">
          <a:extLst>
            <a:ext uri="{FF2B5EF4-FFF2-40B4-BE49-F238E27FC236}">
              <a16:creationId xmlns:a16="http://schemas.microsoft.com/office/drawing/2014/main" id="{00000000-0008-0000-0600-000051000000}"/>
            </a:ext>
          </a:extLst>
        </xdr:cNvPr>
        <xdr:cNvSpPr txBox="1"/>
      </xdr:nvSpPr>
      <xdr:spPr>
        <a:xfrm>
          <a:off x="4686300" y="53586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152,359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32</xdr:row>
      <xdr:rowOff>21641</xdr:rowOff>
    </xdr:from>
    <xdr:to>
      <xdr:col>20</xdr:col>
      <xdr:colOff>38100</xdr:colOff>
      <xdr:row>32</xdr:row>
      <xdr:rowOff>123241</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3746500" y="5508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30</xdr:row>
      <xdr:rowOff>139768</xdr:rowOff>
    </xdr:from>
    <xdr:ext cx="599010" cy="259045"/>
    <xdr:sp macro="" textlink="">
      <xdr:nvSpPr>
        <xdr:cNvPr id="83" name="テキスト ボックス 82">
          <a:extLst>
            <a:ext uri="{FF2B5EF4-FFF2-40B4-BE49-F238E27FC236}">
              <a16:creationId xmlns:a16="http://schemas.microsoft.com/office/drawing/2014/main" id="{00000000-0008-0000-0600-000053000000}"/>
            </a:ext>
          </a:extLst>
        </xdr:cNvPr>
        <xdr:cNvSpPr txBox="1"/>
      </xdr:nvSpPr>
      <xdr:spPr>
        <a:xfrm>
          <a:off x="3497795" y="5283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32</xdr:row>
      <xdr:rowOff>47536</xdr:rowOff>
    </xdr:from>
    <xdr:to>
      <xdr:col>15</xdr:col>
      <xdr:colOff>101600</xdr:colOff>
      <xdr:row>32</xdr:row>
      <xdr:rowOff>149136</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2857500" y="5533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30</xdr:row>
      <xdr:rowOff>165663</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2608795" y="53091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152807</xdr:rowOff>
    </xdr:from>
    <xdr:to>
      <xdr:col>10</xdr:col>
      <xdr:colOff>165100</xdr:colOff>
      <xdr:row>34</xdr:row>
      <xdr:rowOff>82957</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1968500" y="58106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32</xdr:row>
      <xdr:rowOff>99484</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1719795" y="55858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69621</xdr:rowOff>
    </xdr:from>
    <xdr:to>
      <xdr:col>6</xdr:col>
      <xdr:colOff>38100</xdr:colOff>
      <xdr:row>34</xdr:row>
      <xdr:rowOff>171221</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079500" y="5898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33</xdr:row>
      <xdr:rowOff>16298</xdr:rowOff>
    </xdr:from>
    <xdr:ext cx="599010"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830795" y="56741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60</xdr:row>
      <xdr:rowOff>111777</xdr:rowOff>
    </xdr:from>
    <xdr:ext cx="531299"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230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139700</xdr:rowOff>
    </xdr:from>
    <xdr:to>
      <xdr:col>28</xdr:col>
      <xdr:colOff>114300</xdr:colOff>
      <xdr:row>59</xdr:row>
      <xdr:rowOff>139700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255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168927</xdr:rowOff>
    </xdr:from>
    <xdr:ext cx="53129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230701" y="10113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25400</xdr:rowOff>
    </xdr:from>
    <xdr:to>
      <xdr:col>28</xdr:col>
      <xdr:colOff>114300</xdr:colOff>
      <xdr:row>58</xdr:row>
      <xdr:rowOff>25400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57</xdr:row>
      <xdr:rowOff>54627</xdr:rowOff>
    </xdr:from>
    <xdr:ext cx="53129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230701" y="9827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82550</xdr:rowOff>
    </xdr:from>
    <xdr:to>
      <xdr:col>28</xdr:col>
      <xdr:colOff>114300</xdr:colOff>
      <xdr:row>56</xdr:row>
      <xdr:rowOff>82550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683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111777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541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25400</xdr:rowOff>
    </xdr:from>
    <xdr:to>
      <xdr:col>28</xdr:col>
      <xdr:colOff>114300</xdr:colOff>
      <xdr:row>53</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9112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54627</xdr:rowOff>
    </xdr:from>
    <xdr:ext cx="595419"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166581" y="8970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82550</xdr:rowOff>
    </xdr:from>
    <xdr:to>
      <xdr:col>28</xdr:col>
      <xdr:colOff>114300</xdr:colOff>
      <xdr:row>51</xdr:row>
      <xdr:rowOff>82550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50</xdr:row>
      <xdr:rowOff>111777</xdr:rowOff>
    </xdr:from>
    <xdr:ext cx="595419"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166581" y="8684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49</xdr:row>
      <xdr:rowOff>139700</xdr:rowOff>
    </xdr:from>
    <xdr:to>
      <xdr:col>28</xdr:col>
      <xdr:colOff>114300</xdr:colOff>
      <xdr:row>49</xdr:row>
      <xdr:rowOff>139700</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a:off x="762000" y="8540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48</xdr:row>
      <xdr:rowOff>168927</xdr:rowOff>
    </xdr:from>
    <xdr:ext cx="595419" cy="259045"/>
    <xdr:sp macro="" textlink="">
      <xdr:nvSpPr>
        <xdr:cNvPr id="114" name="テキスト ボックス 113">
          <a:extLst>
            <a:ext uri="{FF2B5EF4-FFF2-40B4-BE49-F238E27FC236}">
              <a16:creationId xmlns:a16="http://schemas.microsoft.com/office/drawing/2014/main" id="{00000000-0008-0000-0600-000072000000}"/>
            </a:ext>
          </a:extLst>
        </xdr:cNvPr>
        <xdr:cNvSpPr txBox="1"/>
      </xdr:nvSpPr>
      <xdr:spPr>
        <a:xfrm>
          <a:off x="166581" y="8398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6" name="テキスト ボックス 115">
          <a:extLst>
            <a:ext uri="{FF2B5EF4-FFF2-40B4-BE49-F238E27FC236}">
              <a16:creationId xmlns:a16="http://schemas.microsoft.com/office/drawing/2014/main" id="{00000000-0008-0000-0600-000074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7" name="物件費グラフ枠">
          <a:extLst>
            <a:ext uri="{FF2B5EF4-FFF2-40B4-BE49-F238E27FC236}">
              <a16:creationId xmlns:a16="http://schemas.microsoft.com/office/drawing/2014/main" id="{00000000-0008-0000-0600-000075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106877</xdr:rowOff>
    </xdr:from>
    <xdr:to>
      <xdr:col>24</xdr:col>
      <xdr:colOff>62865</xdr:colOff>
      <xdr:row>58</xdr:row>
      <xdr:rowOff>122745</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flipV="1">
          <a:off x="4633595" y="8679377"/>
          <a:ext cx="1270" cy="13874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126572</xdr:rowOff>
    </xdr:from>
    <xdr:ext cx="534377" cy="259045"/>
    <xdr:sp macro="" textlink="">
      <xdr:nvSpPr>
        <xdr:cNvPr id="119" name="物件費最小値テキスト">
          <a:extLst>
            <a:ext uri="{FF2B5EF4-FFF2-40B4-BE49-F238E27FC236}">
              <a16:creationId xmlns:a16="http://schemas.microsoft.com/office/drawing/2014/main" id="{00000000-0008-0000-0600-000077000000}"/>
            </a:ext>
          </a:extLst>
        </xdr:cNvPr>
        <xdr:cNvSpPr txBox="1"/>
      </xdr:nvSpPr>
      <xdr:spPr>
        <a:xfrm>
          <a:off x="4686300" y="10070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79,780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122745</xdr:rowOff>
    </xdr:from>
    <xdr:to>
      <xdr:col>24</xdr:col>
      <xdr:colOff>152400</xdr:colOff>
      <xdr:row>58</xdr:row>
      <xdr:rowOff>122745</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a:off x="4546600" y="100668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53554</xdr:rowOff>
    </xdr:from>
    <xdr:ext cx="599010" cy="259045"/>
    <xdr:sp macro="" textlink="">
      <xdr:nvSpPr>
        <xdr:cNvPr id="121" name="物件費最大値テキスト">
          <a:extLst>
            <a:ext uri="{FF2B5EF4-FFF2-40B4-BE49-F238E27FC236}">
              <a16:creationId xmlns:a16="http://schemas.microsoft.com/office/drawing/2014/main" id="{00000000-0008-0000-0600-000079000000}"/>
            </a:ext>
          </a:extLst>
        </xdr:cNvPr>
        <xdr:cNvSpPr txBox="1"/>
      </xdr:nvSpPr>
      <xdr:spPr>
        <a:xfrm>
          <a:off x="4686300" y="8454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225,446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106877</xdr:rowOff>
    </xdr:from>
    <xdr:to>
      <xdr:col>24</xdr:col>
      <xdr:colOff>152400</xdr:colOff>
      <xdr:row>50</xdr:row>
      <xdr:rowOff>106877</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4546600" y="86793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51</xdr:row>
      <xdr:rowOff>115812</xdr:rowOff>
    </xdr:from>
    <xdr:to>
      <xdr:col>24</xdr:col>
      <xdr:colOff>63500</xdr:colOff>
      <xdr:row>51</xdr:row>
      <xdr:rowOff>129908</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a:off x="3797300" y="8859762"/>
          <a:ext cx="838200" cy="14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58735</xdr:rowOff>
    </xdr:from>
    <xdr:ext cx="599010" cy="259045"/>
    <xdr:sp macro="" textlink="">
      <xdr:nvSpPr>
        <xdr:cNvPr id="124" name="物件費平均値テキスト">
          <a:extLst>
            <a:ext uri="{FF2B5EF4-FFF2-40B4-BE49-F238E27FC236}">
              <a16:creationId xmlns:a16="http://schemas.microsoft.com/office/drawing/2014/main" id="{00000000-0008-0000-0600-00007C000000}"/>
            </a:ext>
          </a:extLst>
        </xdr:cNvPr>
        <xdr:cNvSpPr txBox="1"/>
      </xdr:nvSpPr>
      <xdr:spPr>
        <a:xfrm>
          <a:off x="4686300" y="94884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80308</xdr:rowOff>
    </xdr:from>
    <xdr:to>
      <xdr:col>24</xdr:col>
      <xdr:colOff>114300</xdr:colOff>
      <xdr:row>56</xdr:row>
      <xdr:rowOff>10458</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4584700" y="9510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51</xdr:row>
      <xdr:rowOff>115812</xdr:rowOff>
    </xdr:from>
    <xdr:to>
      <xdr:col>19</xdr:col>
      <xdr:colOff>177800</xdr:colOff>
      <xdr:row>52</xdr:row>
      <xdr:rowOff>115640</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flipV="1">
          <a:off x="2908300" y="8859762"/>
          <a:ext cx="889000" cy="1712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59172</xdr:rowOff>
    </xdr:from>
    <xdr:to>
      <xdr:col>20</xdr:col>
      <xdr:colOff>38100</xdr:colOff>
      <xdr:row>56</xdr:row>
      <xdr:rowOff>160772</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3746500" y="9660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151899</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3497795" y="97530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52</xdr:row>
      <xdr:rowOff>115640</xdr:rowOff>
    </xdr:from>
    <xdr:to>
      <xdr:col>15</xdr:col>
      <xdr:colOff>50800</xdr:colOff>
      <xdr:row>53</xdr:row>
      <xdr:rowOff>91084</xdr:rowOff>
    </xdr:to>
    <xdr:cxnSp macro="">
      <xdr:nvCxnSpPr>
        <xdr:cNvPr id="129" name="直線コネクタ 128">
          <a:extLst>
            <a:ext uri="{FF2B5EF4-FFF2-40B4-BE49-F238E27FC236}">
              <a16:creationId xmlns:a16="http://schemas.microsoft.com/office/drawing/2014/main" id="{00000000-0008-0000-0600-000081000000}"/>
            </a:ext>
          </a:extLst>
        </xdr:cNvPr>
        <xdr:cNvCxnSpPr/>
      </xdr:nvCxnSpPr>
      <xdr:spPr>
        <a:xfrm flipV="1">
          <a:off x="2019300" y="9031040"/>
          <a:ext cx="889000" cy="146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479</xdr:rowOff>
    </xdr:from>
    <xdr:to>
      <xdr:col>15</xdr:col>
      <xdr:colOff>101600</xdr:colOff>
      <xdr:row>57</xdr:row>
      <xdr:rowOff>102079</xdr:rowOff>
    </xdr:to>
    <xdr:sp macro="" textlink="">
      <xdr:nvSpPr>
        <xdr:cNvPr id="130" name="フローチャート: 判断 129">
          <a:extLst>
            <a:ext uri="{FF2B5EF4-FFF2-40B4-BE49-F238E27FC236}">
              <a16:creationId xmlns:a16="http://schemas.microsoft.com/office/drawing/2014/main" id="{00000000-0008-0000-0600-000082000000}"/>
            </a:ext>
          </a:extLst>
        </xdr:cNvPr>
        <xdr:cNvSpPr/>
      </xdr:nvSpPr>
      <xdr:spPr>
        <a:xfrm>
          <a:off x="2857500" y="9773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93206</xdr:rowOff>
    </xdr:from>
    <xdr:ext cx="59901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2608795" y="98658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52</xdr:row>
      <xdr:rowOff>100495</xdr:rowOff>
    </xdr:from>
    <xdr:to>
      <xdr:col>10</xdr:col>
      <xdr:colOff>114300</xdr:colOff>
      <xdr:row>53</xdr:row>
      <xdr:rowOff>91084</xdr:rowOff>
    </xdr:to>
    <xdr:cxnSp macro="">
      <xdr:nvCxnSpPr>
        <xdr:cNvPr id="132" name="直線コネクタ 131">
          <a:extLst>
            <a:ext uri="{FF2B5EF4-FFF2-40B4-BE49-F238E27FC236}">
              <a16:creationId xmlns:a16="http://schemas.microsoft.com/office/drawing/2014/main" id="{00000000-0008-0000-0600-000084000000}"/>
            </a:ext>
          </a:extLst>
        </xdr:cNvPr>
        <xdr:cNvCxnSpPr/>
      </xdr:nvCxnSpPr>
      <xdr:spPr>
        <a:xfrm>
          <a:off x="1130300" y="9015895"/>
          <a:ext cx="889000" cy="162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12938</xdr:rowOff>
    </xdr:from>
    <xdr:to>
      <xdr:col>10</xdr:col>
      <xdr:colOff>165100</xdr:colOff>
      <xdr:row>57</xdr:row>
      <xdr:rowOff>114538</xdr:rowOff>
    </xdr:to>
    <xdr:sp macro="" textlink="">
      <xdr:nvSpPr>
        <xdr:cNvPr id="133" name="フローチャート: 判断 132">
          <a:extLst>
            <a:ext uri="{FF2B5EF4-FFF2-40B4-BE49-F238E27FC236}">
              <a16:creationId xmlns:a16="http://schemas.microsoft.com/office/drawing/2014/main" id="{00000000-0008-0000-0600-000085000000}"/>
            </a:ext>
          </a:extLst>
        </xdr:cNvPr>
        <xdr:cNvSpPr/>
      </xdr:nvSpPr>
      <xdr:spPr>
        <a:xfrm>
          <a:off x="1968500" y="9785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105665</xdr:rowOff>
    </xdr:from>
    <xdr:ext cx="59901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719795" y="98783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152498</xdr:rowOff>
    </xdr:from>
    <xdr:to>
      <xdr:col>6</xdr:col>
      <xdr:colOff>38100</xdr:colOff>
      <xdr:row>57</xdr:row>
      <xdr:rowOff>82648</xdr:rowOff>
    </xdr:to>
    <xdr:sp macro="" textlink="">
      <xdr:nvSpPr>
        <xdr:cNvPr id="135" name="フローチャート: 判断 134">
          <a:extLst>
            <a:ext uri="{FF2B5EF4-FFF2-40B4-BE49-F238E27FC236}">
              <a16:creationId xmlns:a16="http://schemas.microsoft.com/office/drawing/2014/main" id="{00000000-0008-0000-0600-000087000000}"/>
            </a:ext>
          </a:extLst>
        </xdr:cNvPr>
        <xdr:cNvSpPr/>
      </xdr:nvSpPr>
      <xdr:spPr>
        <a:xfrm>
          <a:off x="1079500" y="9753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73775</xdr:rowOff>
    </xdr:from>
    <xdr:ext cx="59901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830795" y="98464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600-00008A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51</xdr:row>
      <xdr:rowOff>79108</xdr:rowOff>
    </xdr:from>
    <xdr:to>
      <xdr:col>24</xdr:col>
      <xdr:colOff>114300</xdr:colOff>
      <xdr:row>52</xdr:row>
      <xdr:rowOff>9258</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4584700" y="8823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50</xdr:row>
      <xdr:rowOff>101985</xdr:rowOff>
    </xdr:from>
    <xdr:ext cx="599010" cy="259045"/>
    <xdr:sp macro="" textlink="">
      <xdr:nvSpPr>
        <xdr:cNvPr id="143" name="物件費該当値テキスト">
          <a:extLst>
            <a:ext uri="{FF2B5EF4-FFF2-40B4-BE49-F238E27FC236}">
              <a16:creationId xmlns:a16="http://schemas.microsoft.com/office/drawing/2014/main" id="{00000000-0008-0000-0600-00008F000000}"/>
            </a:ext>
          </a:extLst>
        </xdr:cNvPr>
        <xdr:cNvSpPr txBox="1"/>
      </xdr:nvSpPr>
      <xdr:spPr>
        <a:xfrm>
          <a:off x="4686300" y="8674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205,028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51</xdr:row>
      <xdr:rowOff>65012</xdr:rowOff>
    </xdr:from>
    <xdr:to>
      <xdr:col>20</xdr:col>
      <xdr:colOff>38100</xdr:colOff>
      <xdr:row>51</xdr:row>
      <xdr:rowOff>166612</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3746500" y="8808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50</xdr:row>
      <xdr:rowOff>11689</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3497795" y="85841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52</xdr:row>
      <xdr:rowOff>64840</xdr:rowOff>
    </xdr:from>
    <xdr:to>
      <xdr:col>15</xdr:col>
      <xdr:colOff>101600</xdr:colOff>
      <xdr:row>52</xdr:row>
      <xdr:rowOff>166440</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2857500" y="8980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51</xdr:row>
      <xdr:rowOff>11517</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2608795" y="87554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53</xdr:row>
      <xdr:rowOff>40284</xdr:rowOff>
    </xdr:from>
    <xdr:to>
      <xdr:col>10</xdr:col>
      <xdr:colOff>165100</xdr:colOff>
      <xdr:row>53</xdr:row>
      <xdr:rowOff>141884</xdr:rowOff>
    </xdr:to>
    <xdr:sp macro="" textlink="">
      <xdr:nvSpPr>
        <xdr:cNvPr id="148" name="楕円 147">
          <a:extLst>
            <a:ext uri="{FF2B5EF4-FFF2-40B4-BE49-F238E27FC236}">
              <a16:creationId xmlns:a16="http://schemas.microsoft.com/office/drawing/2014/main" id="{00000000-0008-0000-0600-000094000000}"/>
            </a:ext>
          </a:extLst>
        </xdr:cNvPr>
        <xdr:cNvSpPr/>
      </xdr:nvSpPr>
      <xdr:spPr>
        <a:xfrm>
          <a:off x="1968500" y="9127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51</xdr:row>
      <xdr:rowOff>158411</xdr:rowOff>
    </xdr:from>
    <xdr:ext cx="599010" cy="259045"/>
    <xdr:sp macro="" textlink="">
      <xdr:nvSpPr>
        <xdr:cNvPr id="149" name="テキスト ボックス 148">
          <a:extLst>
            <a:ext uri="{FF2B5EF4-FFF2-40B4-BE49-F238E27FC236}">
              <a16:creationId xmlns:a16="http://schemas.microsoft.com/office/drawing/2014/main" id="{00000000-0008-0000-0600-000095000000}"/>
            </a:ext>
          </a:extLst>
        </xdr:cNvPr>
        <xdr:cNvSpPr txBox="1"/>
      </xdr:nvSpPr>
      <xdr:spPr>
        <a:xfrm>
          <a:off x="1719795" y="89023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52</xdr:row>
      <xdr:rowOff>49695</xdr:rowOff>
    </xdr:from>
    <xdr:to>
      <xdr:col>6</xdr:col>
      <xdr:colOff>38100</xdr:colOff>
      <xdr:row>52</xdr:row>
      <xdr:rowOff>151295</xdr:rowOff>
    </xdr:to>
    <xdr:sp macro="" textlink="">
      <xdr:nvSpPr>
        <xdr:cNvPr id="150" name="楕円 149">
          <a:extLst>
            <a:ext uri="{FF2B5EF4-FFF2-40B4-BE49-F238E27FC236}">
              <a16:creationId xmlns:a16="http://schemas.microsoft.com/office/drawing/2014/main" id="{00000000-0008-0000-0600-000096000000}"/>
            </a:ext>
          </a:extLst>
        </xdr:cNvPr>
        <xdr:cNvSpPr/>
      </xdr:nvSpPr>
      <xdr:spPr>
        <a:xfrm>
          <a:off x="1079500" y="8965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50</xdr:row>
      <xdr:rowOff>167822</xdr:rowOff>
    </xdr:from>
    <xdr:ext cx="599010" cy="259045"/>
    <xdr:sp macro="" textlink="">
      <xdr:nvSpPr>
        <xdr:cNvPr id="151" name="テキスト ボックス 150">
          <a:extLst>
            <a:ext uri="{FF2B5EF4-FFF2-40B4-BE49-F238E27FC236}">
              <a16:creationId xmlns:a16="http://schemas.microsoft.com/office/drawing/2014/main" id="{00000000-0008-0000-0600-000097000000}"/>
            </a:ext>
          </a:extLst>
        </xdr:cNvPr>
        <xdr:cNvSpPr txBox="1"/>
      </xdr:nvSpPr>
      <xdr:spPr>
        <a:xfrm>
          <a:off x="830795" y="87403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6" name="正方形/長方形 155">
          <a:extLst>
            <a:ext uri="{FF2B5EF4-FFF2-40B4-BE49-F238E27FC236}">
              <a16:creationId xmlns:a16="http://schemas.microsoft.com/office/drawing/2014/main" id="{00000000-0008-0000-0600-00009C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7" name="正方形/長方形 156">
          <a:extLst>
            <a:ext uri="{FF2B5EF4-FFF2-40B4-BE49-F238E27FC236}">
              <a16:creationId xmlns:a16="http://schemas.microsoft.com/office/drawing/2014/main" id="{00000000-0008-0000-0600-00009D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8" name="正方形/長方形 157">
          <a:extLst>
            <a:ext uri="{FF2B5EF4-FFF2-40B4-BE49-F238E27FC236}">
              <a16:creationId xmlns:a16="http://schemas.microsoft.com/office/drawing/2014/main" id="{00000000-0008-0000-0600-00009E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9" name="正方形/長方形 158">
          <a:extLst>
            <a:ext uri="{FF2B5EF4-FFF2-40B4-BE49-F238E27FC236}">
              <a16:creationId xmlns:a16="http://schemas.microsoft.com/office/drawing/2014/main" id="{00000000-0008-0000-0600-00009F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60" name="テキスト ボックス 159">
          <a:extLst>
            <a:ext uri="{FF2B5EF4-FFF2-40B4-BE49-F238E27FC236}">
              <a16:creationId xmlns:a16="http://schemas.microsoft.com/office/drawing/2014/main" id="{00000000-0008-0000-0600-0000A0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9" name="テキスト ボックス 168">
          <a:extLst>
            <a:ext uri="{FF2B5EF4-FFF2-40B4-BE49-F238E27FC236}">
              <a16:creationId xmlns:a16="http://schemas.microsoft.com/office/drawing/2014/main" id="{00000000-0008-0000-0600-0000A9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71" name="テキスト ボックス 170">
          <a:extLst>
            <a:ext uri="{FF2B5EF4-FFF2-40B4-BE49-F238E27FC236}">
              <a16:creationId xmlns:a16="http://schemas.microsoft.com/office/drawing/2014/main" id="{00000000-0008-0000-0600-0000AB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2" name="維持補修費グラフ枠">
          <a:extLst>
            <a:ext uri="{FF2B5EF4-FFF2-40B4-BE49-F238E27FC236}">
              <a16:creationId xmlns:a16="http://schemas.microsoft.com/office/drawing/2014/main" id="{00000000-0008-0000-0600-0000AC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21148</xdr:rowOff>
    </xdr:from>
    <xdr:to>
      <xdr:col>24</xdr:col>
      <xdr:colOff>62865</xdr:colOff>
      <xdr:row>78</xdr:row>
      <xdr:rowOff>52649</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flipV="1">
          <a:off x="4633595" y="12194098"/>
          <a:ext cx="1270" cy="12316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56476</xdr:rowOff>
    </xdr:from>
    <xdr:ext cx="469744" cy="259045"/>
    <xdr:sp macro="" textlink="">
      <xdr:nvSpPr>
        <xdr:cNvPr id="174" name="維持補修費最小値テキスト">
          <a:extLst>
            <a:ext uri="{FF2B5EF4-FFF2-40B4-BE49-F238E27FC236}">
              <a16:creationId xmlns:a16="http://schemas.microsoft.com/office/drawing/2014/main" id="{00000000-0008-0000-0600-0000AE000000}"/>
            </a:ext>
          </a:extLst>
        </xdr:cNvPr>
        <xdr:cNvSpPr txBox="1"/>
      </xdr:nvSpPr>
      <xdr:spPr>
        <a:xfrm>
          <a:off x="4686300" y="134295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52649</xdr:rowOff>
    </xdr:from>
    <xdr:to>
      <xdr:col>24</xdr:col>
      <xdr:colOff>152400</xdr:colOff>
      <xdr:row>78</xdr:row>
      <xdr:rowOff>52649</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4546600" y="13425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139275</xdr:rowOff>
    </xdr:from>
    <xdr:ext cx="534377" cy="259045"/>
    <xdr:sp macro="" textlink="">
      <xdr:nvSpPr>
        <xdr:cNvPr id="176" name="維持補修費最大値テキスト">
          <a:extLst>
            <a:ext uri="{FF2B5EF4-FFF2-40B4-BE49-F238E27FC236}">
              <a16:creationId xmlns:a16="http://schemas.microsoft.com/office/drawing/2014/main" id="{00000000-0008-0000-0600-0000B0000000}"/>
            </a:ext>
          </a:extLst>
        </xdr:cNvPr>
        <xdr:cNvSpPr txBox="1"/>
      </xdr:nvSpPr>
      <xdr:spPr>
        <a:xfrm>
          <a:off x="4686300" y="119693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28,843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21148</xdr:rowOff>
    </xdr:from>
    <xdr:to>
      <xdr:col>24</xdr:col>
      <xdr:colOff>152400</xdr:colOff>
      <xdr:row>71</xdr:row>
      <xdr:rowOff>21148</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4546600" y="121940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51552</xdr:rowOff>
    </xdr:from>
    <xdr:to>
      <xdr:col>24</xdr:col>
      <xdr:colOff>63500</xdr:colOff>
      <xdr:row>77</xdr:row>
      <xdr:rowOff>73268</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flipV="1">
          <a:off x="3797300" y="13253202"/>
          <a:ext cx="838200" cy="21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49735</xdr:rowOff>
    </xdr:from>
    <xdr:ext cx="534377" cy="259045"/>
    <xdr:sp macro="" textlink="">
      <xdr:nvSpPr>
        <xdr:cNvPr id="179" name="維持補修費平均値テキスト">
          <a:extLst>
            <a:ext uri="{FF2B5EF4-FFF2-40B4-BE49-F238E27FC236}">
              <a16:creationId xmlns:a16="http://schemas.microsoft.com/office/drawing/2014/main" id="{00000000-0008-0000-0600-0000B3000000}"/>
            </a:ext>
          </a:extLst>
        </xdr:cNvPr>
        <xdr:cNvSpPr txBox="1"/>
      </xdr:nvSpPr>
      <xdr:spPr>
        <a:xfrm>
          <a:off x="4686300" y="1273703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26858</xdr:rowOff>
    </xdr:from>
    <xdr:to>
      <xdr:col>24</xdr:col>
      <xdr:colOff>114300</xdr:colOff>
      <xdr:row>75</xdr:row>
      <xdr:rowOff>128458</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4584700" y="12885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73268</xdr:rowOff>
    </xdr:from>
    <xdr:to>
      <xdr:col>19</xdr:col>
      <xdr:colOff>177800</xdr:colOff>
      <xdr:row>77</xdr:row>
      <xdr:rowOff>106415</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flipV="1">
          <a:off x="2908300" y="13274918"/>
          <a:ext cx="889000" cy="33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74</xdr:row>
      <xdr:rowOff>167127</xdr:rowOff>
    </xdr:from>
    <xdr:to>
      <xdr:col>20</xdr:col>
      <xdr:colOff>38100</xdr:colOff>
      <xdr:row>75</xdr:row>
      <xdr:rowOff>97277</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3746500" y="12854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73</xdr:row>
      <xdr:rowOff>113804</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3530111" y="12629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104175</xdr:rowOff>
    </xdr:from>
    <xdr:to>
      <xdr:col>15</xdr:col>
      <xdr:colOff>50800</xdr:colOff>
      <xdr:row>77</xdr:row>
      <xdr:rowOff>106415</xdr:rowOff>
    </xdr:to>
    <xdr:cxnSp macro="">
      <xdr:nvCxnSpPr>
        <xdr:cNvPr id="184" name="直線コネクタ 183">
          <a:extLst>
            <a:ext uri="{FF2B5EF4-FFF2-40B4-BE49-F238E27FC236}">
              <a16:creationId xmlns:a16="http://schemas.microsoft.com/office/drawing/2014/main" id="{00000000-0008-0000-0600-0000B8000000}"/>
            </a:ext>
          </a:extLst>
        </xdr:cNvPr>
        <xdr:cNvCxnSpPr/>
      </xdr:nvCxnSpPr>
      <xdr:spPr>
        <a:xfrm>
          <a:off x="2019300" y="13305825"/>
          <a:ext cx="889000" cy="2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100970</xdr:rowOff>
    </xdr:from>
    <xdr:to>
      <xdr:col>15</xdr:col>
      <xdr:colOff>101600</xdr:colOff>
      <xdr:row>76</xdr:row>
      <xdr:rowOff>31121</xdr:rowOff>
    </xdr:to>
    <xdr:sp macro="" textlink="">
      <xdr:nvSpPr>
        <xdr:cNvPr id="185" name="フローチャート: 判断 184">
          <a:extLst>
            <a:ext uri="{FF2B5EF4-FFF2-40B4-BE49-F238E27FC236}">
              <a16:creationId xmlns:a16="http://schemas.microsoft.com/office/drawing/2014/main" id="{00000000-0008-0000-0600-0000B9000000}"/>
            </a:ext>
          </a:extLst>
        </xdr:cNvPr>
        <xdr:cNvSpPr/>
      </xdr:nvSpPr>
      <xdr:spPr>
        <a:xfrm>
          <a:off x="2857500" y="1295972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74</xdr:row>
      <xdr:rowOff>47647</xdr:rowOff>
    </xdr:from>
    <xdr:ext cx="534377"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2641111" y="12734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104175</xdr:rowOff>
    </xdr:from>
    <xdr:to>
      <xdr:col>10</xdr:col>
      <xdr:colOff>114300</xdr:colOff>
      <xdr:row>77</xdr:row>
      <xdr:rowOff>119262</xdr:rowOff>
    </xdr:to>
    <xdr:cxnSp macro="">
      <xdr:nvCxnSpPr>
        <xdr:cNvPr id="187" name="直線コネクタ 186">
          <a:extLst>
            <a:ext uri="{FF2B5EF4-FFF2-40B4-BE49-F238E27FC236}">
              <a16:creationId xmlns:a16="http://schemas.microsoft.com/office/drawing/2014/main" id="{00000000-0008-0000-0600-0000BB000000}"/>
            </a:ext>
          </a:extLst>
        </xdr:cNvPr>
        <xdr:cNvCxnSpPr/>
      </xdr:nvCxnSpPr>
      <xdr:spPr>
        <a:xfrm flipV="1">
          <a:off x="1130300" y="13305825"/>
          <a:ext cx="889000" cy="15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171059</xdr:rowOff>
    </xdr:from>
    <xdr:to>
      <xdr:col>10</xdr:col>
      <xdr:colOff>165100</xdr:colOff>
      <xdr:row>76</xdr:row>
      <xdr:rowOff>101209</xdr:rowOff>
    </xdr:to>
    <xdr:sp macro="" textlink="">
      <xdr:nvSpPr>
        <xdr:cNvPr id="188" name="フローチャート: 判断 187">
          <a:extLst>
            <a:ext uri="{FF2B5EF4-FFF2-40B4-BE49-F238E27FC236}">
              <a16:creationId xmlns:a16="http://schemas.microsoft.com/office/drawing/2014/main" id="{00000000-0008-0000-0600-0000BC000000}"/>
            </a:ext>
          </a:extLst>
        </xdr:cNvPr>
        <xdr:cNvSpPr/>
      </xdr:nvSpPr>
      <xdr:spPr>
        <a:xfrm>
          <a:off x="1968500" y="13029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74</xdr:row>
      <xdr:rowOff>117736</xdr:rowOff>
    </xdr:from>
    <xdr:ext cx="469744"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784428" y="128050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21737</xdr:rowOff>
    </xdr:from>
    <xdr:to>
      <xdr:col>6</xdr:col>
      <xdr:colOff>38100</xdr:colOff>
      <xdr:row>76</xdr:row>
      <xdr:rowOff>123337</xdr:rowOff>
    </xdr:to>
    <xdr:sp macro="" textlink="">
      <xdr:nvSpPr>
        <xdr:cNvPr id="190" name="フローチャート: 判断 189">
          <a:extLst>
            <a:ext uri="{FF2B5EF4-FFF2-40B4-BE49-F238E27FC236}">
              <a16:creationId xmlns:a16="http://schemas.microsoft.com/office/drawing/2014/main" id="{00000000-0008-0000-0600-0000BE000000}"/>
            </a:ext>
          </a:extLst>
        </xdr:cNvPr>
        <xdr:cNvSpPr/>
      </xdr:nvSpPr>
      <xdr:spPr>
        <a:xfrm>
          <a:off x="1079500" y="13051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74</xdr:row>
      <xdr:rowOff>139864</xdr:rowOff>
    </xdr:from>
    <xdr:ext cx="469744"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895428" y="128271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600-0000C3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752</xdr:rowOff>
    </xdr:from>
    <xdr:to>
      <xdr:col>24</xdr:col>
      <xdr:colOff>114300</xdr:colOff>
      <xdr:row>77</xdr:row>
      <xdr:rowOff>102352</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4584700" y="13202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150629</xdr:rowOff>
    </xdr:from>
    <xdr:ext cx="469744" cy="259045"/>
    <xdr:sp macro="" textlink="">
      <xdr:nvSpPr>
        <xdr:cNvPr id="198" name="維持補修費該当値テキスト">
          <a:extLst>
            <a:ext uri="{FF2B5EF4-FFF2-40B4-BE49-F238E27FC236}">
              <a16:creationId xmlns:a16="http://schemas.microsoft.com/office/drawing/2014/main" id="{00000000-0008-0000-0600-0000C6000000}"/>
            </a:ext>
          </a:extLst>
        </xdr:cNvPr>
        <xdr:cNvSpPr txBox="1"/>
      </xdr:nvSpPr>
      <xdr:spPr>
        <a:xfrm>
          <a:off x="4686300" y="131808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22468</xdr:rowOff>
    </xdr:from>
    <xdr:to>
      <xdr:col>20</xdr:col>
      <xdr:colOff>38100</xdr:colOff>
      <xdr:row>77</xdr:row>
      <xdr:rowOff>124068</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3746500" y="13224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77</xdr:row>
      <xdr:rowOff>115195</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3562428" y="133168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55615</xdr:rowOff>
    </xdr:from>
    <xdr:to>
      <xdr:col>15</xdr:col>
      <xdr:colOff>101600</xdr:colOff>
      <xdr:row>77</xdr:row>
      <xdr:rowOff>157215</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2857500" y="1325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77</xdr:row>
      <xdr:rowOff>148342</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2673428" y="133499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53375</xdr:rowOff>
    </xdr:from>
    <xdr:to>
      <xdr:col>10</xdr:col>
      <xdr:colOff>165100</xdr:colOff>
      <xdr:row>77</xdr:row>
      <xdr:rowOff>154975</xdr:rowOff>
    </xdr:to>
    <xdr:sp macro="" textlink="">
      <xdr:nvSpPr>
        <xdr:cNvPr id="203" name="楕円 202">
          <a:extLst>
            <a:ext uri="{FF2B5EF4-FFF2-40B4-BE49-F238E27FC236}">
              <a16:creationId xmlns:a16="http://schemas.microsoft.com/office/drawing/2014/main" id="{00000000-0008-0000-0600-0000CB000000}"/>
            </a:ext>
          </a:extLst>
        </xdr:cNvPr>
        <xdr:cNvSpPr/>
      </xdr:nvSpPr>
      <xdr:spPr>
        <a:xfrm>
          <a:off x="1968500" y="13255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77</xdr:row>
      <xdr:rowOff>146102</xdr:rowOff>
    </xdr:from>
    <xdr:ext cx="469744" cy="259045"/>
    <xdr:sp macro="" textlink="">
      <xdr:nvSpPr>
        <xdr:cNvPr id="204" name="テキスト ボックス 203">
          <a:extLst>
            <a:ext uri="{FF2B5EF4-FFF2-40B4-BE49-F238E27FC236}">
              <a16:creationId xmlns:a16="http://schemas.microsoft.com/office/drawing/2014/main" id="{00000000-0008-0000-0600-0000CC000000}"/>
            </a:ext>
          </a:extLst>
        </xdr:cNvPr>
        <xdr:cNvSpPr txBox="1"/>
      </xdr:nvSpPr>
      <xdr:spPr>
        <a:xfrm>
          <a:off x="1784428" y="13347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68462</xdr:rowOff>
    </xdr:from>
    <xdr:to>
      <xdr:col>6</xdr:col>
      <xdr:colOff>38100</xdr:colOff>
      <xdr:row>77</xdr:row>
      <xdr:rowOff>170062</xdr:rowOff>
    </xdr:to>
    <xdr:sp macro="" textlink="">
      <xdr:nvSpPr>
        <xdr:cNvPr id="205" name="楕円 204">
          <a:extLst>
            <a:ext uri="{FF2B5EF4-FFF2-40B4-BE49-F238E27FC236}">
              <a16:creationId xmlns:a16="http://schemas.microsoft.com/office/drawing/2014/main" id="{00000000-0008-0000-0600-0000CD000000}"/>
            </a:ext>
          </a:extLst>
        </xdr:cNvPr>
        <xdr:cNvSpPr/>
      </xdr:nvSpPr>
      <xdr:spPr>
        <a:xfrm>
          <a:off x="1079500" y="13270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77</xdr:row>
      <xdr:rowOff>161189</xdr:rowOff>
    </xdr:from>
    <xdr:ext cx="469744" cy="259045"/>
    <xdr:sp macro="" textlink="">
      <xdr:nvSpPr>
        <xdr:cNvPr id="206" name="テキスト ボックス 205">
          <a:extLst>
            <a:ext uri="{FF2B5EF4-FFF2-40B4-BE49-F238E27FC236}">
              <a16:creationId xmlns:a16="http://schemas.microsoft.com/office/drawing/2014/main" id="{00000000-0008-0000-0600-0000CE000000}"/>
            </a:ext>
          </a:extLst>
        </xdr:cNvPr>
        <xdr:cNvSpPr txBox="1"/>
      </xdr:nvSpPr>
      <xdr:spPr>
        <a:xfrm>
          <a:off x="895428" y="133628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3" name="正方形/長方形 212">
          <a:extLst>
            <a:ext uri="{FF2B5EF4-FFF2-40B4-BE49-F238E27FC236}">
              <a16:creationId xmlns:a16="http://schemas.microsoft.com/office/drawing/2014/main" id="{00000000-0008-0000-0600-0000D5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4" name="正方形/長方形 213">
          <a:extLst>
            <a:ext uri="{FF2B5EF4-FFF2-40B4-BE49-F238E27FC236}">
              <a16:creationId xmlns:a16="http://schemas.microsoft.com/office/drawing/2014/main" id="{00000000-0008-0000-0600-0000D6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9" name="テキスト ボックス 228">
          <a:extLst>
            <a:ext uri="{FF2B5EF4-FFF2-40B4-BE49-F238E27FC236}">
              <a16:creationId xmlns:a16="http://schemas.microsoft.com/office/drawing/2014/main" id="{00000000-0008-0000-0600-0000E5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0" name="扶助費グラフ枠">
          <a:extLst>
            <a:ext uri="{FF2B5EF4-FFF2-40B4-BE49-F238E27FC236}">
              <a16:creationId xmlns:a16="http://schemas.microsoft.com/office/drawing/2014/main" id="{00000000-0008-0000-0600-0000E6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149453</xdr:rowOff>
    </xdr:from>
    <xdr:to>
      <xdr:col>24</xdr:col>
      <xdr:colOff>62865</xdr:colOff>
      <xdr:row>99</xdr:row>
      <xdr:rowOff>61461</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4633595" y="15751403"/>
          <a:ext cx="1270" cy="12836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65288</xdr:rowOff>
    </xdr:from>
    <xdr:ext cx="534377" cy="259045"/>
    <xdr:sp macro="" textlink="">
      <xdr:nvSpPr>
        <xdr:cNvPr id="232" name="扶助費最小値テキスト">
          <a:extLst>
            <a:ext uri="{FF2B5EF4-FFF2-40B4-BE49-F238E27FC236}">
              <a16:creationId xmlns:a16="http://schemas.microsoft.com/office/drawing/2014/main" id="{00000000-0008-0000-0600-0000E8000000}"/>
            </a:ext>
          </a:extLst>
        </xdr:cNvPr>
        <xdr:cNvSpPr txBox="1"/>
      </xdr:nvSpPr>
      <xdr:spPr>
        <a:xfrm>
          <a:off x="4686300" y="17038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59,107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61461</xdr:rowOff>
    </xdr:from>
    <xdr:to>
      <xdr:col>24</xdr:col>
      <xdr:colOff>152400</xdr:colOff>
      <xdr:row>99</xdr:row>
      <xdr:rowOff>61461</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4546600" y="170350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96130</xdr:rowOff>
    </xdr:from>
    <xdr:ext cx="599010" cy="259045"/>
    <xdr:sp macro="" textlink="">
      <xdr:nvSpPr>
        <xdr:cNvPr id="234" name="扶助費最大値テキスト">
          <a:extLst>
            <a:ext uri="{FF2B5EF4-FFF2-40B4-BE49-F238E27FC236}">
              <a16:creationId xmlns:a16="http://schemas.microsoft.com/office/drawing/2014/main" id="{00000000-0008-0000-0600-0000EA000000}"/>
            </a:ext>
          </a:extLst>
        </xdr:cNvPr>
        <xdr:cNvSpPr txBox="1"/>
      </xdr:nvSpPr>
      <xdr:spPr>
        <a:xfrm>
          <a:off x="4686300" y="155266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126,488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149453</xdr:rowOff>
    </xdr:from>
    <xdr:to>
      <xdr:col>24</xdr:col>
      <xdr:colOff>152400</xdr:colOff>
      <xdr:row>91</xdr:row>
      <xdr:rowOff>149453</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a:off x="4546600" y="157514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93</xdr:row>
      <xdr:rowOff>90532</xdr:rowOff>
    </xdr:from>
    <xdr:to>
      <xdr:col>24</xdr:col>
      <xdr:colOff>63500</xdr:colOff>
      <xdr:row>95</xdr:row>
      <xdr:rowOff>87370</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a:off x="3797300" y="16035382"/>
          <a:ext cx="838200" cy="339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62392</xdr:rowOff>
    </xdr:from>
    <xdr:ext cx="534377" cy="259045"/>
    <xdr:sp macro="" textlink="">
      <xdr:nvSpPr>
        <xdr:cNvPr id="237" name="扶助費平均値テキスト">
          <a:extLst>
            <a:ext uri="{FF2B5EF4-FFF2-40B4-BE49-F238E27FC236}">
              <a16:creationId xmlns:a16="http://schemas.microsoft.com/office/drawing/2014/main" id="{00000000-0008-0000-0600-0000ED000000}"/>
            </a:ext>
          </a:extLst>
        </xdr:cNvPr>
        <xdr:cNvSpPr txBox="1"/>
      </xdr:nvSpPr>
      <xdr:spPr>
        <a:xfrm>
          <a:off x="4686300" y="163501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91,259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83965</xdr:rowOff>
    </xdr:from>
    <xdr:to>
      <xdr:col>24</xdr:col>
      <xdr:colOff>114300</xdr:colOff>
      <xdr:row>96</xdr:row>
      <xdr:rowOff>14115</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4584700" y="16371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93</xdr:row>
      <xdr:rowOff>90532</xdr:rowOff>
    </xdr:from>
    <xdr:to>
      <xdr:col>19</xdr:col>
      <xdr:colOff>177800</xdr:colOff>
      <xdr:row>97</xdr:row>
      <xdr:rowOff>18428</xdr:rowOff>
    </xdr:to>
    <xdr:cxnSp macro="">
      <xdr:nvCxnSpPr>
        <xdr:cNvPr id="239" name="直線コネクタ 238">
          <a:extLst>
            <a:ext uri="{FF2B5EF4-FFF2-40B4-BE49-F238E27FC236}">
              <a16:creationId xmlns:a16="http://schemas.microsoft.com/office/drawing/2014/main" id="{00000000-0008-0000-0600-0000EF000000}"/>
            </a:ext>
          </a:extLst>
        </xdr:cNvPr>
        <xdr:cNvCxnSpPr/>
      </xdr:nvCxnSpPr>
      <xdr:spPr>
        <a:xfrm flipV="1">
          <a:off x="2908300" y="16035382"/>
          <a:ext cx="889000" cy="613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36627</xdr:rowOff>
    </xdr:from>
    <xdr:to>
      <xdr:col>20</xdr:col>
      <xdr:colOff>38100</xdr:colOff>
      <xdr:row>94</xdr:row>
      <xdr:rowOff>138227</xdr:rowOff>
    </xdr:to>
    <xdr:sp macro="" textlink="">
      <xdr:nvSpPr>
        <xdr:cNvPr id="240" name="フローチャート: 判断 239">
          <a:extLst>
            <a:ext uri="{FF2B5EF4-FFF2-40B4-BE49-F238E27FC236}">
              <a16:creationId xmlns:a16="http://schemas.microsoft.com/office/drawing/2014/main" id="{00000000-0008-0000-0600-0000F0000000}"/>
            </a:ext>
          </a:extLst>
        </xdr:cNvPr>
        <xdr:cNvSpPr/>
      </xdr:nvSpPr>
      <xdr:spPr>
        <a:xfrm>
          <a:off x="3746500" y="16152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94</xdr:row>
      <xdr:rowOff>129354</xdr:rowOff>
    </xdr:from>
    <xdr:ext cx="599010" cy="259045"/>
    <xdr:sp macro=""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3497795" y="162456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18428</xdr:rowOff>
    </xdr:from>
    <xdr:to>
      <xdr:col>15</xdr:col>
      <xdr:colOff>50800</xdr:colOff>
      <xdr:row>97</xdr:row>
      <xdr:rowOff>35153</xdr:rowOff>
    </xdr:to>
    <xdr:cxnSp macro="">
      <xdr:nvCxnSpPr>
        <xdr:cNvPr id="242" name="直線コネクタ 241">
          <a:extLst>
            <a:ext uri="{FF2B5EF4-FFF2-40B4-BE49-F238E27FC236}">
              <a16:creationId xmlns:a16="http://schemas.microsoft.com/office/drawing/2014/main" id="{00000000-0008-0000-0600-0000F2000000}"/>
            </a:ext>
          </a:extLst>
        </xdr:cNvPr>
        <xdr:cNvCxnSpPr/>
      </xdr:nvCxnSpPr>
      <xdr:spPr>
        <a:xfrm flipV="1">
          <a:off x="2019300" y="16649078"/>
          <a:ext cx="889000" cy="16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135040</xdr:rowOff>
    </xdr:from>
    <xdr:to>
      <xdr:col>15</xdr:col>
      <xdr:colOff>101600</xdr:colOff>
      <xdr:row>97</xdr:row>
      <xdr:rowOff>65190</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2857500" y="1659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81717</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2641111" y="163694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35153</xdr:rowOff>
    </xdr:from>
    <xdr:to>
      <xdr:col>10</xdr:col>
      <xdr:colOff>114300</xdr:colOff>
      <xdr:row>97</xdr:row>
      <xdr:rowOff>63557</xdr:rowOff>
    </xdr:to>
    <xdr:cxnSp macro="">
      <xdr:nvCxnSpPr>
        <xdr:cNvPr id="245" name="直線コネクタ 244">
          <a:extLst>
            <a:ext uri="{FF2B5EF4-FFF2-40B4-BE49-F238E27FC236}">
              <a16:creationId xmlns:a16="http://schemas.microsoft.com/office/drawing/2014/main" id="{00000000-0008-0000-0600-0000F5000000}"/>
            </a:ext>
          </a:extLst>
        </xdr:cNvPr>
        <xdr:cNvCxnSpPr/>
      </xdr:nvCxnSpPr>
      <xdr:spPr>
        <a:xfrm flipV="1">
          <a:off x="1130300" y="16665803"/>
          <a:ext cx="889000" cy="28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120162</xdr:rowOff>
    </xdr:from>
    <xdr:to>
      <xdr:col>10</xdr:col>
      <xdr:colOff>165100</xdr:colOff>
      <xdr:row>97</xdr:row>
      <xdr:rowOff>50312</xdr:rowOff>
    </xdr:to>
    <xdr:sp macro="" textlink="">
      <xdr:nvSpPr>
        <xdr:cNvPr id="246" name="フローチャート: 判断 245">
          <a:extLst>
            <a:ext uri="{FF2B5EF4-FFF2-40B4-BE49-F238E27FC236}">
              <a16:creationId xmlns:a16="http://schemas.microsoft.com/office/drawing/2014/main" id="{00000000-0008-0000-0600-0000F6000000}"/>
            </a:ext>
          </a:extLst>
        </xdr:cNvPr>
        <xdr:cNvSpPr/>
      </xdr:nvSpPr>
      <xdr:spPr>
        <a:xfrm>
          <a:off x="1968500" y="165793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66839</xdr:rowOff>
    </xdr:from>
    <xdr:ext cx="534377"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1752111" y="163545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80,359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43923</xdr:rowOff>
    </xdr:from>
    <xdr:to>
      <xdr:col>6</xdr:col>
      <xdr:colOff>38100</xdr:colOff>
      <xdr:row>97</xdr:row>
      <xdr:rowOff>145523</xdr:rowOff>
    </xdr:to>
    <xdr:sp macro="" textlink="">
      <xdr:nvSpPr>
        <xdr:cNvPr id="248" name="フローチャート: 判断 247">
          <a:extLst>
            <a:ext uri="{FF2B5EF4-FFF2-40B4-BE49-F238E27FC236}">
              <a16:creationId xmlns:a16="http://schemas.microsoft.com/office/drawing/2014/main" id="{00000000-0008-0000-0600-0000F8000000}"/>
            </a:ext>
          </a:extLst>
        </xdr:cNvPr>
        <xdr:cNvSpPr/>
      </xdr:nvSpPr>
      <xdr:spPr>
        <a:xfrm>
          <a:off x="1079500" y="16674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136650</xdr:rowOff>
    </xdr:from>
    <xdr:ext cx="534377"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863111" y="16767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36570</xdr:rowOff>
    </xdr:from>
    <xdr:to>
      <xdr:col>24</xdr:col>
      <xdr:colOff>114300</xdr:colOff>
      <xdr:row>95</xdr:row>
      <xdr:rowOff>138170</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4584700" y="16324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59447</xdr:rowOff>
    </xdr:from>
    <xdr:ext cx="534377" cy="259045"/>
    <xdr:sp macro="" textlink="">
      <xdr:nvSpPr>
        <xdr:cNvPr id="256" name="扶助費該当値テキスト">
          <a:extLst>
            <a:ext uri="{FF2B5EF4-FFF2-40B4-BE49-F238E27FC236}">
              <a16:creationId xmlns:a16="http://schemas.microsoft.com/office/drawing/2014/main" id="{00000000-0008-0000-0600-000000010000}"/>
            </a:ext>
          </a:extLst>
        </xdr:cNvPr>
        <xdr:cNvSpPr txBox="1"/>
      </xdr:nvSpPr>
      <xdr:spPr>
        <a:xfrm>
          <a:off x="4686300" y="161757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93,747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93</xdr:row>
      <xdr:rowOff>39732</xdr:rowOff>
    </xdr:from>
    <xdr:to>
      <xdr:col>20</xdr:col>
      <xdr:colOff>38100</xdr:colOff>
      <xdr:row>93</xdr:row>
      <xdr:rowOff>141332</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3746500" y="15984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91</xdr:row>
      <xdr:rowOff>157859</xdr:rowOff>
    </xdr:from>
    <xdr:ext cx="599010"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3497795" y="157598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139078</xdr:rowOff>
    </xdr:from>
    <xdr:to>
      <xdr:col>15</xdr:col>
      <xdr:colOff>101600</xdr:colOff>
      <xdr:row>97</xdr:row>
      <xdr:rowOff>69228</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2857500" y="16598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60355</xdr:rowOff>
    </xdr:from>
    <xdr:ext cx="534377"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2641111" y="16691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155803</xdr:rowOff>
    </xdr:from>
    <xdr:to>
      <xdr:col>10</xdr:col>
      <xdr:colOff>165100</xdr:colOff>
      <xdr:row>97</xdr:row>
      <xdr:rowOff>85953</xdr:rowOff>
    </xdr:to>
    <xdr:sp macro="" textlink="">
      <xdr:nvSpPr>
        <xdr:cNvPr id="261" name="楕円 260">
          <a:extLst>
            <a:ext uri="{FF2B5EF4-FFF2-40B4-BE49-F238E27FC236}">
              <a16:creationId xmlns:a16="http://schemas.microsoft.com/office/drawing/2014/main" id="{00000000-0008-0000-0600-000005010000}"/>
            </a:ext>
          </a:extLst>
        </xdr:cNvPr>
        <xdr:cNvSpPr/>
      </xdr:nvSpPr>
      <xdr:spPr>
        <a:xfrm>
          <a:off x="1968500" y="16615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77080</xdr:rowOff>
    </xdr:from>
    <xdr:ext cx="534377" cy="259045"/>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1752111" y="16707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12757</xdr:rowOff>
    </xdr:from>
    <xdr:to>
      <xdr:col>6</xdr:col>
      <xdr:colOff>38100</xdr:colOff>
      <xdr:row>97</xdr:row>
      <xdr:rowOff>114357</xdr:rowOff>
    </xdr:to>
    <xdr:sp macro="" textlink="">
      <xdr:nvSpPr>
        <xdr:cNvPr id="263" name="楕円 262">
          <a:extLst>
            <a:ext uri="{FF2B5EF4-FFF2-40B4-BE49-F238E27FC236}">
              <a16:creationId xmlns:a16="http://schemas.microsoft.com/office/drawing/2014/main" id="{00000000-0008-0000-0600-000007010000}"/>
            </a:ext>
          </a:extLst>
        </xdr:cNvPr>
        <xdr:cNvSpPr/>
      </xdr:nvSpPr>
      <xdr:spPr>
        <a:xfrm>
          <a:off x="1079500" y="16643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130884</xdr:rowOff>
    </xdr:from>
    <xdr:ext cx="534377" cy="259045"/>
    <xdr:sp macro="" textlink="">
      <xdr:nvSpPr>
        <xdr:cNvPr id="264" name="テキスト ボックス 263">
          <a:extLst>
            <a:ext uri="{FF2B5EF4-FFF2-40B4-BE49-F238E27FC236}">
              <a16:creationId xmlns:a16="http://schemas.microsoft.com/office/drawing/2014/main" id="{00000000-0008-0000-0600-000008010000}"/>
            </a:ext>
          </a:extLst>
        </xdr:cNvPr>
        <xdr:cNvSpPr txBox="1"/>
      </xdr:nvSpPr>
      <xdr:spPr>
        <a:xfrm>
          <a:off x="863111" y="164186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1" name="正方形/長方形 270">
          <a:extLst>
            <a:ext uri="{FF2B5EF4-FFF2-40B4-BE49-F238E27FC236}">
              <a16:creationId xmlns:a16="http://schemas.microsoft.com/office/drawing/2014/main" id="{00000000-0008-0000-0600-00000F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2" name="正方形/長方形 271">
          <a:extLst>
            <a:ext uri="{FF2B5EF4-FFF2-40B4-BE49-F238E27FC236}">
              <a16:creationId xmlns:a16="http://schemas.microsoft.com/office/drawing/2014/main" id="{00000000-0008-0000-0600-000010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40</xdr:row>
      <xdr:rowOff>111777</xdr:rowOff>
    </xdr:from>
    <xdr:ext cx="53129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72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139700</xdr:rowOff>
    </xdr:from>
    <xdr:to>
      <xdr:col>59</xdr:col>
      <xdr:colOff>50800</xdr:colOff>
      <xdr:row>39</xdr:row>
      <xdr:rowOff>139700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168927</xdr:rowOff>
    </xdr:from>
    <xdr:ext cx="53129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72701" y="6684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38</xdr:row>
      <xdr:rowOff>25400</xdr:rowOff>
    </xdr:from>
    <xdr:to>
      <xdr:col>59</xdr:col>
      <xdr:colOff>50800</xdr:colOff>
      <xdr:row>38</xdr:row>
      <xdr:rowOff>25400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37</xdr:row>
      <xdr:rowOff>54627</xdr:rowOff>
    </xdr:from>
    <xdr:ext cx="53129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72701" y="6398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82550</xdr:rowOff>
    </xdr:from>
    <xdr:to>
      <xdr:col>59</xdr:col>
      <xdr:colOff>50800</xdr:colOff>
      <xdr:row>36</xdr:row>
      <xdr:rowOff>82550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111777</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6112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25400</xdr:rowOff>
    </xdr:from>
    <xdr:to>
      <xdr:col>59</xdr:col>
      <xdr:colOff>50800</xdr:colOff>
      <xdr:row>33</xdr:row>
      <xdr:rowOff>25400</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54627</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5541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82550</xdr:rowOff>
    </xdr:from>
    <xdr:to>
      <xdr:col>59</xdr:col>
      <xdr:colOff>50800</xdr:colOff>
      <xdr:row>31</xdr:row>
      <xdr:rowOff>82550</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6604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111777</xdr:rowOff>
    </xdr:from>
    <xdr:ext cx="595419" cy="259045"/>
    <xdr:sp macro="" textlink="">
      <xdr:nvSpPr>
        <xdr:cNvPr id="287" name="テキスト ボックス 286">
          <a:extLst>
            <a:ext uri="{FF2B5EF4-FFF2-40B4-BE49-F238E27FC236}">
              <a16:creationId xmlns:a16="http://schemas.microsoft.com/office/drawing/2014/main" id="{00000000-0008-0000-0600-00001F010000}"/>
            </a:ext>
          </a:extLst>
        </xdr:cNvPr>
        <xdr:cNvSpPr txBox="1"/>
      </xdr:nvSpPr>
      <xdr:spPr>
        <a:xfrm>
          <a:off x="6008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29</xdr:row>
      <xdr:rowOff>139700</xdr:rowOff>
    </xdr:from>
    <xdr:to>
      <xdr:col>59</xdr:col>
      <xdr:colOff>50800</xdr:colOff>
      <xdr:row>29</xdr:row>
      <xdr:rowOff>139700</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6604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28</xdr:row>
      <xdr:rowOff>168927</xdr:rowOff>
    </xdr:from>
    <xdr:ext cx="595419" cy="259045"/>
    <xdr:sp macro="" textlink="">
      <xdr:nvSpPr>
        <xdr:cNvPr id="289" name="テキスト ボックス 288">
          <a:extLst>
            <a:ext uri="{FF2B5EF4-FFF2-40B4-BE49-F238E27FC236}">
              <a16:creationId xmlns:a16="http://schemas.microsoft.com/office/drawing/2014/main" id="{00000000-0008-0000-0600-000021010000}"/>
            </a:ext>
          </a:extLst>
        </xdr:cNvPr>
        <xdr:cNvSpPr txBox="1"/>
      </xdr:nvSpPr>
      <xdr:spPr>
        <a:xfrm>
          <a:off x="6008581" y="4969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91" name="テキスト ボックス 290">
          <a:extLst>
            <a:ext uri="{FF2B5EF4-FFF2-40B4-BE49-F238E27FC236}">
              <a16:creationId xmlns:a16="http://schemas.microsoft.com/office/drawing/2014/main" id="{00000000-0008-0000-0600-000023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2" name="補助費等グラフ枠">
          <a:extLst>
            <a:ext uri="{FF2B5EF4-FFF2-40B4-BE49-F238E27FC236}">
              <a16:creationId xmlns:a16="http://schemas.microsoft.com/office/drawing/2014/main" id="{00000000-0008-0000-0600-000024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33</xdr:row>
      <xdr:rowOff>165151</xdr:rowOff>
    </xdr:from>
    <xdr:to>
      <xdr:col>54</xdr:col>
      <xdr:colOff>189865</xdr:colOff>
      <xdr:row>38</xdr:row>
      <xdr:rowOff>109277</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flipV="1">
          <a:off x="10475595" y="5823001"/>
          <a:ext cx="1270" cy="8013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113104</xdr:rowOff>
    </xdr:from>
    <xdr:ext cx="534377" cy="259045"/>
    <xdr:sp macro="" textlink="">
      <xdr:nvSpPr>
        <xdr:cNvPr id="294" name="補助費等最小値テキスト">
          <a:extLst>
            <a:ext uri="{FF2B5EF4-FFF2-40B4-BE49-F238E27FC236}">
              <a16:creationId xmlns:a16="http://schemas.microsoft.com/office/drawing/2014/main" id="{00000000-0008-0000-0600-000026010000}"/>
            </a:ext>
          </a:extLst>
        </xdr:cNvPr>
        <xdr:cNvSpPr txBox="1"/>
      </xdr:nvSpPr>
      <xdr:spPr>
        <a:xfrm>
          <a:off x="10528300" y="66282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81,194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109277</xdr:rowOff>
    </xdr:from>
    <xdr:to>
      <xdr:col>55</xdr:col>
      <xdr:colOff>88900</xdr:colOff>
      <xdr:row>38</xdr:row>
      <xdr:rowOff>109277</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a:off x="10388600" y="66243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32</xdr:row>
      <xdr:rowOff>111828</xdr:rowOff>
    </xdr:from>
    <xdr:ext cx="599010" cy="259045"/>
    <xdr:sp macro="" textlink="">
      <xdr:nvSpPr>
        <xdr:cNvPr id="296" name="補助費等最大値テキスト">
          <a:extLst>
            <a:ext uri="{FF2B5EF4-FFF2-40B4-BE49-F238E27FC236}">
              <a16:creationId xmlns:a16="http://schemas.microsoft.com/office/drawing/2014/main" id="{00000000-0008-0000-0600-000028010000}"/>
            </a:ext>
          </a:extLst>
        </xdr:cNvPr>
        <xdr:cNvSpPr txBox="1"/>
      </xdr:nvSpPr>
      <xdr:spPr>
        <a:xfrm>
          <a:off x="10528300" y="5598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165,328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165151</xdr:rowOff>
    </xdr:from>
    <xdr:to>
      <xdr:col>55</xdr:col>
      <xdr:colOff>88900</xdr:colOff>
      <xdr:row>33</xdr:row>
      <xdr:rowOff>165151</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a:off x="10388600" y="58230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34</xdr:row>
      <xdr:rowOff>36821</xdr:rowOff>
    </xdr:from>
    <xdr:to>
      <xdr:col>55</xdr:col>
      <xdr:colOff>0</xdr:colOff>
      <xdr:row>36</xdr:row>
      <xdr:rowOff>108858</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flipV="1">
          <a:off x="9639300" y="5866121"/>
          <a:ext cx="838200" cy="4149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11168</xdr:rowOff>
    </xdr:from>
    <xdr:ext cx="599010" cy="259045"/>
    <xdr:sp macro="" textlink="">
      <xdr:nvSpPr>
        <xdr:cNvPr id="299" name="補助費等平均値テキスト">
          <a:extLst>
            <a:ext uri="{FF2B5EF4-FFF2-40B4-BE49-F238E27FC236}">
              <a16:creationId xmlns:a16="http://schemas.microsoft.com/office/drawing/2014/main" id="{00000000-0008-0000-0600-00002B010000}"/>
            </a:ext>
          </a:extLst>
        </xdr:cNvPr>
        <xdr:cNvSpPr txBox="1"/>
      </xdr:nvSpPr>
      <xdr:spPr>
        <a:xfrm>
          <a:off x="10528300" y="618336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119,896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32741</xdr:rowOff>
    </xdr:from>
    <xdr:to>
      <xdr:col>55</xdr:col>
      <xdr:colOff>50800</xdr:colOff>
      <xdr:row>36</xdr:row>
      <xdr:rowOff>134341</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10426700" y="6204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30</xdr:row>
      <xdr:rowOff>136709</xdr:rowOff>
    </xdr:from>
    <xdr:to>
      <xdr:col>50</xdr:col>
      <xdr:colOff>114300</xdr:colOff>
      <xdr:row>36</xdr:row>
      <xdr:rowOff>108858</xdr:rowOff>
    </xdr:to>
    <xdr:cxnSp macro="">
      <xdr:nvCxnSpPr>
        <xdr:cNvPr id="301" name="直線コネクタ 300">
          <a:extLst>
            <a:ext uri="{FF2B5EF4-FFF2-40B4-BE49-F238E27FC236}">
              <a16:creationId xmlns:a16="http://schemas.microsoft.com/office/drawing/2014/main" id="{00000000-0008-0000-0600-00002D010000}"/>
            </a:ext>
          </a:extLst>
        </xdr:cNvPr>
        <xdr:cNvCxnSpPr/>
      </xdr:nvCxnSpPr>
      <xdr:spPr>
        <a:xfrm>
          <a:off x="8750300" y="5280209"/>
          <a:ext cx="889000" cy="10008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115284</xdr:rowOff>
    </xdr:from>
    <xdr:to>
      <xdr:col>50</xdr:col>
      <xdr:colOff>165100</xdr:colOff>
      <xdr:row>37</xdr:row>
      <xdr:rowOff>45434</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9588500" y="6287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36561</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9339795" y="63802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30</xdr:row>
      <xdr:rowOff>136709</xdr:rowOff>
    </xdr:from>
    <xdr:to>
      <xdr:col>45</xdr:col>
      <xdr:colOff>177800</xdr:colOff>
      <xdr:row>37</xdr:row>
      <xdr:rowOff>156073</xdr:rowOff>
    </xdr:to>
    <xdr:cxnSp macro="">
      <xdr:nvCxnSpPr>
        <xdr:cNvPr id="304" name="直線コネクタ 303">
          <a:extLst>
            <a:ext uri="{FF2B5EF4-FFF2-40B4-BE49-F238E27FC236}">
              <a16:creationId xmlns:a16="http://schemas.microsoft.com/office/drawing/2014/main" id="{00000000-0008-0000-0600-000030010000}"/>
            </a:ext>
          </a:extLst>
        </xdr:cNvPr>
        <xdr:cNvCxnSpPr/>
      </xdr:nvCxnSpPr>
      <xdr:spPr>
        <a:xfrm flipV="1">
          <a:off x="7861300" y="5280209"/>
          <a:ext cx="889000" cy="1219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30</xdr:row>
      <xdr:rowOff>138621</xdr:rowOff>
    </xdr:from>
    <xdr:to>
      <xdr:col>46</xdr:col>
      <xdr:colOff>38100</xdr:colOff>
      <xdr:row>31</xdr:row>
      <xdr:rowOff>68771</xdr:rowOff>
    </xdr:to>
    <xdr:sp macro="" textlink="">
      <xdr:nvSpPr>
        <xdr:cNvPr id="305" name="フローチャート: 判断 304">
          <a:extLst>
            <a:ext uri="{FF2B5EF4-FFF2-40B4-BE49-F238E27FC236}">
              <a16:creationId xmlns:a16="http://schemas.microsoft.com/office/drawing/2014/main" id="{00000000-0008-0000-0600-000031010000}"/>
            </a:ext>
          </a:extLst>
        </xdr:cNvPr>
        <xdr:cNvSpPr/>
      </xdr:nvSpPr>
      <xdr:spPr>
        <a:xfrm>
          <a:off x="8699500" y="5282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31</xdr:row>
      <xdr:rowOff>59898</xdr:rowOff>
    </xdr:from>
    <xdr:ext cx="59901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450795" y="53748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156073</xdr:rowOff>
    </xdr:from>
    <xdr:to>
      <xdr:col>41</xdr:col>
      <xdr:colOff>50800</xdr:colOff>
      <xdr:row>38</xdr:row>
      <xdr:rowOff>27572</xdr:rowOff>
    </xdr:to>
    <xdr:cxnSp macro="">
      <xdr:nvCxnSpPr>
        <xdr:cNvPr id="307" name="直線コネクタ 306">
          <a:extLst>
            <a:ext uri="{FF2B5EF4-FFF2-40B4-BE49-F238E27FC236}">
              <a16:creationId xmlns:a16="http://schemas.microsoft.com/office/drawing/2014/main" id="{00000000-0008-0000-0600-000033010000}"/>
            </a:ext>
          </a:extLst>
        </xdr:cNvPr>
        <xdr:cNvCxnSpPr/>
      </xdr:nvCxnSpPr>
      <xdr:spPr>
        <a:xfrm flipV="1">
          <a:off x="6972300" y="6499723"/>
          <a:ext cx="889000" cy="42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60897</xdr:rowOff>
    </xdr:from>
    <xdr:to>
      <xdr:col>41</xdr:col>
      <xdr:colOff>101600</xdr:colOff>
      <xdr:row>37</xdr:row>
      <xdr:rowOff>162497</xdr:rowOff>
    </xdr:to>
    <xdr:sp macro="" textlink="">
      <xdr:nvSpPr>
        <xdr:cNvPr id="308" name="フローチャート: 判断 307">
          <a:extLst>
            <a:ext uri="{FF2B5EF4-FFF2-40B4-BE49-F238E27FC236}">
              <a16:creationId xmlns:a16="http://schemas.microsoft.com/office/drawing/2014/main" id="{00000000-0008-0000-0600-000034010000}"/>
            </a:ext>
          </a:extLst>
        </xdr:cNvPr>
        <xdr:cNvSpPr/>
      </xdr:nvSpPr>
      <xdr:spPr>
        <a:xfrm>
          <a:off x="7810500" y="6404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7574</xdr:rowOff>
    </xdr:from>
    <xdr:ext cx="534377"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7594111" y="61797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37751</xdr:rowOff>
    </xdr:from>
    <xdr:to>
      <xdr:col>36</xdr:col>
      <xdr:colOff>165100</xdr:colOff>
      <xdr:row>37</xdr:row>
      <xdr:rowOff>139351</xdr:rowOff>
    </xdr:to>
    <xdr:sp macro="" textlink="">
      <xdr:nvSpPr>
        <xdr:cNvPr id="310" name="フローチャート: 判断 309">
          <a:extLst>
            <a:ext uri="{FF2B5EF4-FFF2-40B4-BE49-F238E27FC236}">
              <a16:creationId xmlns:a16="http://schemas.microsoft.com/office/drawing/2014/main" id="{00000000-0008-0000-0600-000036010000}"/>
            </a:ext>
          </a:extLst>
        </xdr:cNvPr>
        <xdr:cNvSpPr/>
      </xdr:nvSpPr>
      <xdr:spPr>
        <a:xfrm>
          <a:off x="6921500" y="63814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155878</xdr:rowOff>
    </xdr:from>
    <xdr:ext cx="59901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6672795" y="61566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33</xdr:row>
      <xdr:rowOff>157471</xdr:rowOff>
    </xdr:from>
    <xdr:to>
      <xdr:col>55</xdr:col>
      <xdr:colOff>50800</xdr:colOff>
      <xdr:row>34</xdr:row>
      <xdr:rowOff>87621</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10426700" y="5815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33</xdr:row>
      <xdr:rowOff>72398</xdr:rowOff>
    </xdr:from>
    <xdr:ext cx="599010" cy="259045"/>
    <xdr:sp macro="" textlink="">
      <xdr:nvSpPr>
        <xdr:cNvPr id="318" name="補助費等該当値テキスト">
          <a:extLst>
            <a:ext uri="{FF2B5EF4-FFF2-40B4-BE49-F238E27FC236}">
              <a16:creationId xmlns:a16="http://schemas.microsoft.com/office/drawing/2014/main" id="{00000000-0008-0000-0600-00003E010000}"/>
            </a:ext>
          </a:extLst>
        </xdr:cNvPr>
        <xdr:cNvSpPr txBox="1"/>
      </xdr:nvSpPr>
      <xdr:spPr>
        <a:xfrm>
          <a:off x="10528300" y="57302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160,801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58058</xdr:rowOff>
    </xdr:from>
    <xdr:to>
      <xdr:col>50</xdr:col>
      <xdr:colOff>165100</xdr:colOff>
      <xdr:row>36</xdr:row>
      <xdr:rowOff>159658</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9588500" y="62302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4735</xdr:rowOff>
    </xdr:from>
    <xdr:ext cx="599010"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9339795" y="6005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30</xdr:row>
      <xdr:rowOff>85909</xdr:rowOff>
    </xdr:from>
    <xdr:to>
      <xdr:col>46</xdr:col>
      <xdr:colOff>38100</xdr:colOff>
      <xdr:row>31</xdr:row>
      <xdr:rowOff>16059</xdr:rowOff>
    </xdr:to>
    <xdr:sp macro="" textlink="">
      <xdr:nvSpPr>
        <xdr:cNvPr id="321" name="楕円 320">
          <a:extLst>
            <a:ext uri="{FF2B5EF4-FFF2-40B4-BE49-F238E27FC236}">
              <a16:creationId xmlns:a16="http://schemas.microsoft.com/office/drawing/2014/main" id="{00000000-0008-0000-0600-000041010000}"/>
            </a:ext>
          </a:extLst>
        </xdr:cNvPr>
        <xdr:cNvSpPr/>
      </xdr:nvSpPr>
      <xdr:spPr>
        <a:xfrm>
          <a:off x="8699500" y="5229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29</xdr:row>
      <xdr:rowOff>32586</xdr:rowOff>
    </xdr:from>
    <xdr:ext cx="599010" cy="259045"/>
    <xdr:sp macro="" textlink="">
      <xdr:nvSpPr>
        <xdr:cNvPr id="322" name="テキスト ボックス 321">
          <a:extLst>
            <a:ext uri="{FF2B5EF4-FFF2-40B4-BE49-F238E27FC236}">
              <a16:creationId xmlns:a16="http://schemas.microsoft.com/office/drawing/2014/main" id="{00000000-0008-0000-0600-000042010000}"/>
            </a:ext>
          </a:extLst>
        </xdr:cNvPr>
        <xdr:cNvSpPr txBox="1"/>
      </xdr:nvSpPr>
      <xdr:spPr>
        <a:xfrm>
          <a:off x="8450795" y="50046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105273</xdr:rowOff>
    </xdr:from>
    <xdr:to>
      <xdr:col>41</xdr:col>
      <xdr:colOff>101600</xdr:colOff>
      <xdr:row>38</xdr:row>
      <xdr:rowOff>35423</xdr:rowOff>
    </xdr:to>
    <xdr:sp macro="" textlink="">
      <xdr:nvSpPr>
        <xdr:cNvPr id="323" name="楕円 322">
          <a:extLst>
            <a:ext uri="{FF2B5EF4-FFF2-40B4-BE49-F238E27FC236}">
              <a16:creationId xmlns:a16="http://schemas.microsoft.com/office/drawing/2014/main" id="{00000000-0008-0000-0600-000043010000}"/>
            </a:ext>
          </a:extLst>
        </xdr:cNvPr>
        <xdr:cNvSpPr/>
      </xdr:nvSpPr>
      <xdr:spPr>
        <a:xfrm>
          <a:off x="7810500" y="6448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38</xdr:row>
      <xdr:rowOff>26550</xdr:rowOff>
    </xdr:from>
    <xdr:ext cx="534377" cy="259045"/>
    <xdr:sp macro="" textlink="">
      <xdr:nvSpPr>
        <xdr:cNvPr id="324" name="テキスト ボックス 323">
          <a:extLst>
            <a:ext uri="{FF2B5EF4-FFF2-40B4-BE49-F238E27FC236}">
              <a16:creationId xmlns:a16="http://schemas.microsoft.com/office/drawing/2014/main" id="{00000000-0008-0000-0600-000044010000}"/>
            </a:ext>
          </a:extLst>
        </xdr:cNvPr>
        <xdr:cNvSpPr txBox="1"/>
      </xdr:nvSpPr>
      <xdr:spPr>
        <a:xfrm>
          <a:off x="7594111" y="65416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148222</xdr:rowOff>
    </xdr:from>
    <xdr:to>
      <xdr:col>36</xdr:col>
      <xdr:colOff>165100</xdr:colOff>
      <xdr:row>38</xdr:row>
      <xdr:rowOff>78372</xdr:rowOff>
    </xdr:to>
    <xdr:sp macro="" textlink="">
      <xdr:nvSpPr>
        <xdr:cNvPr id="325" name="楕円 324">
          <a:extLst>
            <a:ext uri="{FF2B5EF4-FFF2-40B4-BE49-F238E27FC236}">
              <a16:creationId xmlns:a16="http://schemas.microsoft.com/office/drawing/2014/main" id="{00000000-0008-0000-0600-000045010000}"/>
            </a:ext>
          </a:extLst>
        </xdr:cNvPr>
        <xdr:cNvSpPr/>
      </xdr:nvSpPr>
      <xdr:spPr>
        <a:xfrm>
          <a:off x="6921500" y="6491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38</xdr:row>
      <xdr:rowOff>69499</xdr:rowOff>
    </xdr:from>
    <xdr:ext cx="534377" cy="259045"/>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705111" y="6584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30" name="正方形/長方形 329">
          <a:extLst>
            <a:ext uri="{FF2B5EF4-FFF2-40B4-BE49-F238E27FC236}">
              <a16:creationId xmlns:a16="http://schemas.microsoft.com/office/drawing/2014/main" id="{00000000-0008-0000-0600-00004A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31" name="正方形/長方形 330">
          <a:extLst>
            <a:ext uri="{FF2B5EF4-FFF2-40B4-BE49-F238E27FC236}">
              <a16:creationId xmlns:a16="http://schemas.microsoft.com/office/drawing/2014/main" id="{00000000-0008-0000-0600-00004B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2" name="正方形/長方形 331">
          <a:extLst>
            <a:ext uri="{FF2B5EF4-FFF2-40B4-BE49-F238E27FC236}">
              <a16:creationId xmlns:a16="http://schemas.microsoft.com/office/drawing/2014/main" id="{00000000-0008-0000-0600-00004C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3" name="正方形/長方形 332">
          <a:extLst>
            <a:ext uri="{FF2B5EF4-FFF2-40B4-BE49-F238E27FC236}">
              <a16:creationId xmlns:a16="http://schemas.microsoft.com/office/drawing/2014/main" id="{00000000-0008-0000-0600-00004D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4" name="正方形/長方形 333">
          <a:extLst>
            <a:ext uri="{FF2B5EF4-FFF2-40B4-BE49-F238E27FC236}">
              <a16:creationId xmlns:a16="http://schemas.microsoft.com/office/drawing/2014/main" id="{00000000-0008-0000-0600-00004E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42" name="テキスト ボックス 341">
          <a:extLst>
            <a:ext uri="{FF2B5EF4-FFF2-40B4-BE49-F238E27FC236}">
              <a16:creationId xmlns:a16="http://schemas.microsoft.com/office/drawing/2014/main" id="{00000000-0008-0000-0600-000056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44" name="テキスト ボックス 343">
          <a:extLst>
            <a:ext uri="{FF2B5EF4-FFF2-40B4-BE49-F238E27FC236}">
              <a16:creationId xmlns:a16="http://schemas.microsoft.com/office/drawing/2014/main" id="{00000000-0008-0000-0600-000058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6" name="テキスト ボックス 345">
          <a:extLst>
            <a:ext uri="{FF2B5EF4-FFF2-40B4-BE49-F238E27FC236}">
              <a16:creationId xmlns:a16="http://schemas.microsoft.com/office/drawing/2014/main" id="{00000000-0008-0000-0600-00005A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7" name="普通建設事業費グラフ枠">
          <a:extLst>
            <a:ext uri="{FF2B5EF4-FFF2-40B4-BE49-F238E27FC236}">
              <a16:creationId xmlns:a16="http://schemas.microsoft.com/office/drawing/2014/main" id="{00000000-0008-0000-0600-00005B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53</xdr:row>
      <xdr:rowOff>55607</xdr:rowOff>
    </xdr:from>
    <xdr:to>
      <xdr:col>54</xdr:col>
      <xdr:colOff>189865</xdr:colOff>
      <xdr:row>57</xdr:row>
      <xdr:rowOff>135082</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flipV="1">
          <a:off x="10475595" y="9142457"/>
          <a:ext cx="1270" cy="7652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138909</xdr:rowOff>
    </xdr:from>
    <xdr:ext cx="534377" cy="259045"/>
    <xdr:sp macro="" textlink="">
      <xdr:nvSpPr>
        <xdr:cNvPr id="349" name="普通建設事業費最小値テキスト">
          <a:extLst>
            <a:ext uri="{FF2B5EF4-FFF2-40B4-BE49-F238E27FC236}">
              <a16:creationId xmlns:a16="http://schemas.microsoft.com/office/drawing/2014/main" id="{00000000-0008-0000-0600-00005D010000}"/>
            </a:ext>
          </a:extLst>
        </xdr:cNvPr>
        <xdr:cNvSpPr txBox="1"/>
      </xdr:nvSpPr>
      <xdr:spPr>
        <a:xfrm>
          <a:off x="10528300" y="99115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38,510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57</xdr:row>
      <xdr:rowOff>135082</xdr:rowOff>
    </xdr:from>
    <xdr:to>
      <xdr:col>55</xdr:col>
      <xdr:colOff>88900</xdr:colOff>
      <xdr:row>57</xdr:row>
      <xdr:rowOff>135082</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10388600" y="9907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52</xdr:row>
      <xdr:rowOff>2284</xdr:rowOff>
    </xdr:from>
    <xdr:ext cx="599010" cy="259045"/>
    <xdr:sp macro="" textlink="">
      <xdr:nvSpPr>
        <xdr:cNvPr id="351" name="普通建設事業費最大値テキスト">
          <a:extLst>
            <a:ext uri="{FF2B5EF4-FFF2-40B4-BE49-F238E27FC236}">
              <a16:creationId xmlns:a16="http://schemas.microsoft.com/office/drawing/2014/main" id="{00000000-0008-0000-0600-00005F010000}"/>
            </a:ext>
          </a:extLst>
        </xdr:cNvPr>
        <xdr:cNvSpPr txBox="1"/>
      </xdr:nvSpPr>
      <xdr:spPr>
        <a:xfrm>
          <a:off x="10528300" y="8917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205,893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53</xdr:row>
      <xdr:rowOff>55607</xdr:rowOff>
    </xdr:from>
    <xdr:to>
      <xdr:col>55</xdr:col>
      <xdr:colOff>88900</xdr:colOff>
      <xdr:row>53</xdr:row>
      <xdr:rowOff>55607</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a:off x="10388600" y="9142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52</xdr:row>
      <xdr:rowOff>5997</xdr:rowOff>
    </xdr:from>
    <xdr:to>
      <xdr:col>55</xdr:col>
      <xdr:colOff>0</xdr:colOff>
      <xdr:row>53</xdr:row>
      <xdr:rowOff>55607</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9639300" y="8921397"/>
          <a:ext cx="838200" cy="221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40082</xdr:rowOff>
    </xdr:from>
    <xdr:ext cx="534377" cy="259045"/>
    <xdr:sp macro="" textlink="">
      <xdr:nvSpPr>
        <xdr:cNvPr id="354" name="普通建設事業費平均値テキスト">
          <a:extLst>
            <a:ext uri="{FF2B5EF4-FFF2-40B4-BE49-F238E27FC236}">
              <a16:creationId xmlns:a16="http://schemas.microsoft.com/office/drawing/2014/main" id="{00000000-0008-0000-0600-000062010000}"/>
            </a:ext>
          </a:extLst>
        </xdr:cNvPr>
        <xdr:cNvSpPr txBox="1"/>
      </xdr:nvSpPr>
      <xdr:spPr>
        <a:xfrm>
          <a:off x="10528300" y="964128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61655</xdr:rowOff>
    </xdr:from>
    <xdr:to>
      <xdr:col>55</xdr:col>
      <xdr:colOff>50800</xdr:colOff>
      <xdr:row>56</xdr:row>
      <xdr:rowOff>163255</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10426700" y="9662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52</xdr:row>
      <xdr:rowOff>5997</xdr:rowOff>
    </xdr:from>
    <xdr:to>
      <xdr:col>50</xdr:col>
      <xdr:colOff>114300</xdr:colOff>
      <xdr:row>52</xdr:row>
      <xdr:rowOff>154216</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8750300" y="8921397"/>
          <a:ext cx="889000" cy="1482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55</xdr:row>
      <xdr:rowOff>107718</xdr:rowOff>
    </xdr:from>
    <xdr:to>
      <xdr:col>50</xdr:col>
      <xdr:colOff>165100</xdr:colOff>
      <xdr:row>56</xdr:row>
      <xdr:rowOff>37868</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9588500" y="9537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28995</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9339795" y="96301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52</xdr:row>
      <xdr:rowOff>154216</xdr:rowOff>
    </xdr:from>
    <xdr:to>
      <xdr:col>45</xdr:col>
      <xdr:colOff>177800</xdr:colOff>
      <xdr:row>53</xdr:row>
      <xdr:rowOff>121407</xdr:rowOff>
    </xdr:to>
    <xdr:cxnSp macro="">
      <xdr:nvCxnSpPr>
        <xdr:cNvPr id="359" name="直線コネクタ 358">
          <a:extLst>
            <a:ext uri="{FF2B5EF4-FFF2-40B4-BE49-F238E27FC236}">
              <a16:creationId xmlns:a16="http://schemas.microsoft.com/office/drawing/2014/main" id="{00000000-0008-0000-0600-000067010000}"/>
            </a:ext>
          </a:extLst>
        </xdr:cNvPr>
        <xdr:cNvCxnSpPr/>
      </xdr:nvCxnSpPr>
      <xdr:spPr>
        <a:xfrm flipV="1">
          <a:off x="7861300" y="9069616"/>
          <a:ext cx="889000" cy="138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55</xdr:row>
      <xdr:rowOff>29839</xdr:rowOff>
    </xdr:from>
    <xdr:to>
      <xdr:col>46</xdr:col>
      <xdr:colOff>38100</xdr:colOff>
      <xdr:row>55</xdr:row>
      <xdr:rowOff>131439</xdr:rowOff>
    </xdr:to>
    <xdr:sp macro="" textlink="">
      <xdr:nvSpPr>
        <xdr:cNvPr id="360" name="フローチャート: 判断 359">
          <a:extLst>
            <a:ext uri="{FF2B5EF4-FFF2-40B4-BE49-F238E27FC236}">
              <a16:creationId xmlns:a16="http://schemas.microsoft.com/office/drawing/2014/main" id="{00000000-0008-0000-0600-000068010000}"/>
            </a:ext>
          </a:extLst>
        </xdr:cNvPr>
        <xdr:cNvSpPr/>
      </xdr:nvSpPr>
      <xdr:spPr>
        <a:xfrm>
          <a:off x="8699500" y="9459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122566</xdr:rowOff>
    </xdr:from>
    <xdr:ext cx="59901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8450795" y="95523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53</xdr:row>
      <xdr:rowOff>121407</xdr:rowOff>
    </xdr:from>
    <xdr:to>
      <xdr:col>41</xdr:col>
      <xdr:colOff>50800</xdr:colOff>
      <xdr:row>55</xdr:row>
      <xdr:rowOff>51433</xdr:rowOff>
    </xdr:to>
    <xdr:cxnSp macro="">
      <xdr:nvCxnSpPr>
        <xdr:cNvPr id="362" name="直線コネクタ 361">
          <a:extLst>
            <a:ext uri="{FF2B5EF4-FFF2-40B4-BE49-F238E27FC236}">
              <a16:creationId xmlns:a16="http://schemas.microsoft.com/office/drawing/2014/main" id="{00000000-0008-0000-0600-00006A010000}"/>
            </a:ext>
          </a:extLst>
        </xdr:cNvPr>
        <xdr:cNvCxnSpPr/>
      </xdr:nvCxnSpPr>
      <xdr:spPr>
        <a:xfrm flipV="1">
          <a:off x="6972300" y="9208257"/>
          <a:ext cx="889000" cy="272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85027</xdr:rowOff>
    </xdr:from>
    <xdr:to>
      <xdr:col>41</xdr:col>
      <xdr:colOff>101600</xdr:colOff>
      <xdr:row>56</xdr:row>
      <xdr:rowOff>15177</xdr:rowOff>
    </xdr:to>
    <xdr:sp macro="" textlink="">
      <xdr:nvSpPr>
        <xdr:cNvPr id="363" name="フローチャート: 判断 362">
          <a:extLst>
            <a:ext uri="{FF2B5EF4-FFF2-40B4-BE49-F238E27FC236}">
              <a16:creationId xmlns:a16="http://schemas.microsoft.com/office/drawing/2014/main" id="{00000000-0008-0000-0600-00006B010000}"/>
            </a:ext>
          </a:extLst>
        </xdr:cNvPr>
        <xdr:cNvSpPr/>
      </xdr:nvSpPr>
      <xdr:spPr>
        <a:xfrm>
          <a:off x="7810500" y="9514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6304</xdr:rowOff>
    </xdr:from>
    <xdr:ext cx="59901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561795" y="96075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113,347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152876</xdr:rowOff>
    </xdr:from>
    <xdr:to>
      <xdr:col>36</xdr:col>
      <xdr:colOff>165100</xdr:colOff>
      <xdr:row>56</xdr:row>
      <xdr:rowOff>83026</xdr:rowOff>
    </xdr:to>
    <xdr:sp macro="" textlink="">
      <xdr:nvSpPr>
        <xdr:cNvPr id="365" name="フローチャート: 判断 364">
          <a:extLst>
            <a:ext uri="{FF2B5EF4-FFF2-40B4-BE49-F238E27FC236}">
              <a16:creationId xmlns:a16="http://schemas.microsoft.com/office/drawing/2014/main" id="{00000000-0008-0000-0600-00006D010000}"/>
            </a:ext>
          </a:extLst>
        </xdr:cNvPr>
        <xdr:cNvSpPr/>
      </xdr:nvSpPr>
      <xdr:spPr>
        <a:xfrm>
          <a:off x="6921500" y="9582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74153</xdr:rowOff>
    </xdr:from>
    <xdr:ext cx="534377"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6705111" y="96753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53</xdr:row>
      <xdr:rowOff>4807</xdr:rowOff>
    </xdr:from>
    <xdr:to>
      <xdr:col>55</xdr:col>
      <xdr:colOff>50800</xdr:colOff>
      <xdr:row>53</xdr:row>
      <xdr:rowOff>106407</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10426700" y="90916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52</xdr:row>
      <xdr:rowOff>129284</xdr:rowOff>
    </xdr:from>
    <xdr:ext cx="599010" cy="259045"/>
    <xdr:sp macro="" textlink="">
      <xdr:nvSpPr>
        <xdr:cNvPr id="373" name="普通建設事業費該当値テキスト">
          <a:extLst>
            <a:ext uri="{FF2B5EF4-FFF2-40B4-BE49-F238E27FC236}">
              <a16:creationId xmlns:a16="http://schemas.microsoft.com/office/drawing/2014/main" id="{00000000-0008-0000-0600-000075010000}"/>
            </a:ext>
          </a:extLst>
        </xdr:cNvPr>
        <xdr:cNvSpPr txBox="1"/>
      </xdr:nvSpPr>
      <xdr:spPr>
        <a:xfrm>
          <a:off x="10528300" y="9044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205,893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51</xdr:row>
      <xdr:rowOff>126647</xdr:rowOff>
    </xdr:from>
    <xdr:to>
      <xdr:col>50</xdr:col>
      <xdr:colOff>165100</xdr:colOff>
      <xdr:row>52</xdr:row>
      <xdr:rowOff>56797</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9588500" y="8870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50</xdr:row>
      <xdr:rowOff>73324</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9339795" y="8645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52</xdr:row>
      <xdr:rowOff>103416</xdr:rowOff>
    </xdr:from>
    <xdr:to>
      <xdr:col>46</xdr:col>
      <xdr:colOff>38100</xdr:colOff>
      <xdr:row>53</xdr:row>
      <xdr:rowOff>33566</xdr:rowOff>
    </xdr:to>
    <xdr:sp macro="" textlink="">
      <xdr:nvSpPr>
        <xdr:cNvPr id="376" name="楕円 375">
          <a:extLst>
            <a:ext uri="{FF2B5EF4-FFF2-40B4-BE49-F238E27FC236}">
              <a16:creationId xmlns:a16="http://schemas.microsoft.com/office/drawing/2014/main" id="{00000000-0008-0000-0600-000078010000}"/>
            </a:ext>
          </a:extLst>
        </xdr:cNvPr>
        <xdr:cNvSpPr/>
      </xdr:nvSpPr>
      <xdr:spPr>
        <a:xfrm>
          <a:off x="8699500" y="9018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51</xdr:row>
      <xdr:rowOff>50093</xdr:rowOff>
    </xdr:from>
    <xdr:ext cx="599010" cy="259045"/>
    <xdr:sp macro="" textlink="">
      <xdr:nvSpPr>
        <xdr:cNvPr id="377" name="テキスト ボックス 376">
          <a:extLst>
            <a:ext uri="{FF2B5EF4-FFF2-40B4-BE49-F238E27FC236}">
              <a16:creationId xmlns:a16="http://schemas.microsoft.com/office/drawing/2014/main" id="{00000000-0008-0000-0600-000079010000}"/>
            </a:ext>
          </a:extLst>
        </xdr:cNvPr>
        <xdr:cNvSpPr txBox="1"/>
      </xdr:nvSpPr>
      <xdr:spPr>
        <a:xfrm>
          <a:off x="8450795" y="87940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221,825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53</xdr:row>
      <xdr:rowOff>70607</xdr:rowOff>
    </xdr:from>
    <xdr:to>
      <xdr:col>41</xdr:col>
      <xdr:colOff>101600</xdr:colOff>
      <xdr:row>54</xdr:row>
      <xdr:rowOff>757</xdr:rowOff>
    </xdr:to>
    <xdr:sp macro="" textlink="">
      <xdr:nvSpPr>
        <xdr:cNvPr id="378" name="楕円 377">
          <a:extLst>
            <a:ext uri="{FF2B5EF4-FFF2-40B4-BE49-F238E27FC236}">
              <a16:creationId xmlns:a16="http://schemas.microsoft.com/office/drawing/2014/main" id="{00000000-0008-0000-0600-00007A010000}"/>
            </a:ext>
          </a:extLst>
        </xdr:cNvPr>
        <xdr:cNvSpPr/>
      </xdr:nvSpPr>
      <xdr:spPr>
        <a:xfrm>
          <a:off x="7810500" y="9157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52</xdr:row>
      <xdr:rowOff>17284</xdr:rowOff>
    </xdr:from>
    <xdr:ext cx="599010" cy="259045"/>
    <xdr:sp macro="" textlink="">
      <xdr:nvSpPr>
        <xdr:cNvPr id="379" name="テキスト ボックス 378">
          <a:extLst>
            <a:ext uri="{FF2B5EF4-FFF2-40B4-BE49-F238E27FC236}">
              <a16:creationId xmlns:a16="http://schemas.microsoft.com/office/drawing/2014/main" id="{00000000-0008-0000-0600-00007B010000}"/>
            </a:ext>
          </a:extLst>
        </xdr:cNvPr>
        <xdr:cNvSpPr txBox="1"/>
      </xdr:nvSpPr>
      <xdr:spPr>
        <a:xfrm>
          <a:off x="7561795" y="8932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633</xdr:rowOff>
    </xdr:from>
    <xdr:to>
      <xdr:col>36</xdr:col>
      <xdr:colOff>165100</xdr:colOff>
      <xdr:row>55</xdr:row>
      <xdr:rowOff>102233</xdr:rowOff>
    </xdr:to>
    <xdr:sp macro="" textlink="">
      <xdr:nvSpPr>
        <xdr:cNvPr id="380" name="楕円 379">
          <a:extLst>
            <a:ext uri="{FF2B5EF4-FFF2-40B4-BE49-F238E27FC236}">
              <a16:creationId xmlns:a16="http://schemas.microsoft.com/office/drawing/2014/main" id="{00000000-0008-0000-0600-00007C010000}"/>
            </a:ext>
          </a:extLst>
        </xdr:cNvPr>
        <xdr:cNvSpPr/>
      </xdr:nvSpPr>
      <xdr:spPr>
        <a:xfrm>
          <a:off x="6921500" y="9430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53</xdr:row>
      <xdr:rowOff>118760</xdr:rowOff>
    </xdr:from>
    <xdr:ext cx="599010" cy="259045"/>
    <xdr:sp macro="" textlink="">
      <xdr:nvSpPr>
        <xdr:cNvPr id="381" name="テキスト ボックス 380">
          <a:extLst>
            <a:ext uri="{FF2B5EF4-FFF2-40B4-BE49-F238E27FC236}">
              <a16:creationId xmlns:a16="http://schemas.microsoft.com/office/drawing/2014/main" id="{00000000-0008-0000-0600-00007D010000}"/>
            </a:ext>
          </a:extLst>
        </xdr:cNvPr>
        <xdr:cNvSpPr txBox="1"/>
      </xdr:nvSpPr>
      <xdr:spPr>
        <a:xfrm>
          <a:off x="6672795" y="92056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5" name="正方形/長方形 384">
          <a:extLst>
            <a:ext uri="{FF2B5EF4-FFF2-40B4-BE49-F238E27FC236}">
              <a16:creationId xmlns:a16="http://schemas.microsoft.com/office/drawing/2014/main" id="{00000000-0008-0000-0600-000081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6" name="正方形/長方形 385">
          <a:extLst>
            <a:ext uri="{FF2B5EF4-FFF2-40B4-BE49-F238E27FC236}">
              <a16:creationId xmlns:a16="http://schemas.microsoft.com/office/drawing/2014/main" id="{00000000-0008-0000-0600-000082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7" name="正方形/長方形 386">
          <a:extLst>
            <a:ext uri="{FF2B5EF4-FFF2-40B4-BE49-F238E27FC236}">
              <a16:creationId xmlns:a16="http://schemas.microsoft.com/office/drawing/2014/main" id="{00000000-0008-0000-0600-000083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8" name="正方形/長方形 387">
          <a:extLst>
            <a:ext uri="{FF2B5EF4-FFF2-40B4-BE49-F238E27FC236}">
              <a16:creationId xmlns:a16="http://schemas.microsoft.com/office/drawing/2014/main" id="{00000000-0008-0000-0600-000084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9" name="正方形/長方形 388">
          <a:extLst>
            <a:ext uri="{FF2B5EF4-FFF2-40B4-BE49-F238E27FC236}">
              <a16:creationId xmlns:a16="http://schemas.microsoft.com/office/drawing/2014/main" id="{00000000-0008-0000-0600-000085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144434</xdr:rowOff>
    </xdr:from>
    <xdr:ext cx="531299"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72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160762</xdr:rowOff>
    </xdr:from>
    <xdr:ext cx="531299"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6072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5642</xdr:rowOff>
    </xdr:from>
    <xdr:ext cx="531299" cy="259045"/>
    <xdr:sp macro="" textlink="">
      <xdr:nvSpPr>
        <xdr:cNvPr id="399" name="テキスト ボックス 398">
          <a:extLst>
            <a:ext uri="{FF2B5EF4-FFF2-40B4-BE49-F238E27FC236}">
              <a16:creationId xmlns:a16="http://schemas.microsoft.com/office/drawing/2014/main" id="{00000000-0008-0000-0600-00008F010000}"/>
            </a:ext>
          </a:extLst>
        </xdr:cNvPr>
        <xdr:cNvSpPr txBox="1"/>
      </xdr:nvSpPr>
      <xdr:spPr>
        <a:xfrm>
          <a:off x="6072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21970</xdr:rowOff>
    </xdr:from>
    <xdr:ext cx="531299" cy="259045"/>
    <xdr:sp macro="" textlink="">
      <xdr:nvSpPr>
        <xdr:cNvPr id="401" name="テキスト ボックス 400">
          <a:extLst>
            <a:ext uri="{FF2B5EF4-FFF2-40B4-BE49-F238E27FC236}">
              <a16:creationId xmlns:a16="http://schemas.microsoft.com/office/drawing/2014/main" id="{00000000-0008-0000-0600-000091010000}"/>
            </a:ext>
          </a:extLst>
        </xdr:cNvPr>
        <xdr:cNvSpPr txBox="1"/>
      </xdr:nvSpPr>
      <xdr:spPr>
        <a:xfrm>
          <a:off x="6072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38299</xdr:rowOff>
    </xdr:from>
    <xdr:ext cx="595419" cy="259045"/>
    <xdr:sp macro="" textlink="">
      <xdr:nvSpPr>
        <xdr:cNvPr id="403" name="テキスト ボックス 402">
          <a:extLst>
            <a:ext uri="{FF2B5EF4-FFF2-40B4-BE49-F238E27FC236}">
              <a16:creationId xmlns:a16="http://schemas.microsoft.com/office/drawing/2014/main" id="{00000000-0008-0000-0600-000093010000}"/>
            </a:ext>
          </a:extLst>
        </xdr:cNvPr>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5" name="テキスト ボックス 404">
          <a:extLst>
            <a:ext uri="{FF2B5EF4-FFF2-40B4-BE49-F238E27FC236}">
              <a16:creationId xmlns:a16="http://schemas.microsoft.com/office/drawing/2014/main" id="{00000000-0008-0000-0600-000095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6" name="普通建設事業費 （ うち新規整備　）グラフ枠">
          <a:extLst>
            <a:ext uri="{FF2B5EF4-FFF2-40B4-BE49-F238E27FC236}">
              <a16:creationId xmlns:a16="http://schemas.microsoft.com/office/drawing/2014/main" id="{00000000-0008-0000-0600-000096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76</xdr:row>
      <xdr:rowOff>45451</xdr:rowOff>
    </xdr:from>
    <xdr:to>
      <xdr:col>54</xdr:col>
      <xdr:colOff>189865</xdr:colOff>
      <xdr:row>79</xdr:row>
      <xdr:rowOff>98879</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flipV="1">
          <a:off x="10475595" y="13075651"/>
          <a:ext cx="1270" cy="5677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102706</xdr:rowOff>
    </xdr:from>
    <xdr:ext cx="249299" cy="259045"/>
    <xdr:sp macro="" textlink="">
      <xdr:nvSpPr>
        <xdr:cNvPr id="408" name="普通建設事業費 （ うち新規整備　）最小値テキスト">
          <a:extLst>
            <a:ext uri="{FF2B5EF4-FFF2-40B4-BE49-F238E27FC236}">
              <a16:creationId xmlns:a16="http://schemas.microsoft.com/office/drawing/2014/main" id="{00000000-0008-0000-0600-000098010000}"/>
            </a:ext>
          </a:extLst>
        </xdr:cNvPr>
        <xdr:cNvSpPr txBox="1"/>
      </xdr:nvSpPr>
      <xdr:spPr>
        <a:xfrm>
          <a:off x="10528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98879</xdr:rowOff>
    </xdr:from>
    <xdr:to>
      <xdr:col>55</xdr:col>
      <xdr:colOff>88900</xdr:colOff>
      <xdr:row>79</xdr:row>
      <xdr:rowOff>98879</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a:off x="10388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74</xdr:row>
      <xdr:rowOff>163578</xdr:rowOff>
    </xdr:from>
    <xdr:ext cx="534377" cy="259045"/>
    <xdr:sp macro="" textlink="">
      <xdr:nvSpPr>
        <xdr:cNvPr id="410" name="普通建設事業費 （ うち新規整備　）最大値テキスト">
          <a:extLst>
            <a:ext uri="{FF2B5EF4-FFF2-40B4-BE49-F238E27FC236}">
              <a16:creationId xmlns:a16="http://schemas.microsoft.com/office/drawing/2014/main" id="{00000000-0008-0000-0600-00009A010000}"/>
            </a:ext>
          </a:extLst>
        </xdr:cNvPr>
        <xdr:cNvSpPr txBox="1"/>
      </xdr:nvSpPr>
      <xdr:spPr>
        <a:xfrm>
          <a:off x="10528300" y="12850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34,772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76</xdr:row>
      <xdr:rowOff>45451</xdr:rowOff>
    </xdr:from>
    <xdr:to>
      <xdr:col>55</xdr:col>
      <xdr:colOff>88900</xdr:colOff>
      <xdr:row>76</xdr:row>
      <xdr:rowOff>45451</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10388600" y="130756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45451</xdr:rowOff>
    </xdr:from>
    <xdr:to>
      <xdr:col>55</xdr:col>
      <xdr:colOff>0</xdr:colOff>
      <xdr:row>76</xdr:row>
      <xdr:rowOff>127665</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flipV="1">
          <a:off x="9639300" y="13075651"/>
          <a:ext cx="838200" cy="82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36565</xdr:rowOff>
    </xdr:from>
    <xdr:ext cx="469744" cy="259045"/>
    <xdr:sp macro="" textlink="">
      <xdr:nvSpPr>
        <xdr:cNvPr id="413" name="普通建設事業費 （ うち新規整備　）平均値テキスト">
          <a:extLst>
            <a:ext uri="{FF2B5EF4-FFF2-40B4-BE49-F238E27FC236}">
              <a16:creationId xmlns:a16="http://schemas.microsoft.com/office/drawing/2014/main" id="{00000000-0008-0000-0600-00009D010000}"/>
            </a:ext>
          </a:extLst>
        </xdr:cNvPr>
        <xdr:cNvSpPr txBox="1"/>
      </xdr:nvSpPr>
      <xdr:spPr>
        <a:xfrm>
          <a:off x="10528300" y="1340966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58138</xdr:rowOff>
    </xdr:from>
    <xdr:to>
      <xdr:col>55</xdr:col>
      <xdr:colOff>50800</xdr:colOff>
      <xdr:row>78</xdr:row>
      <xdr:rowOff>159738</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10426700" y="13431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75</xdr:row>
      <xdr:rowOff>47656</xdr:rowOff>
    </xdr:from>
    <xdr:to>
      <xdr:col>50</xdr:col>
      <xdr:colOff>114300</xdr:colOff>
      <xdr:row>76</xdr:row>
      <xdr:rowOff>127665</xdr:rowOff>
    </xdr:to>
    <xdr:cxnSp macro="">
      <xdr:nvCxnSpPr>
        <xdr:cNvPr id="415" name="直線コネクタ 414">
          <a:extLst>
            <a:ext uri="{FF2B5EF4-FFF2-40B4-BE49-F238E27FC236}">
              <a16:creationId xmlns:a16="http://schemas.microsoft.com/office/drawing/2014/main" id="{00000000-0008-0000-0600-00009F010000}"/>
            </a:ext>
          </a:extLst>
        </xdr:cNvPr>
        <xdr:cNvCxnSpPr/>
      </xdr:nvCxnSpPr>
      <xdr:spPr>
        <a:xfrm>
          <a:off x="8750300" y="12906406"/>
          <a:ext cx="889000" cy="2514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101065</xdr:rowOff>
    </xdr:from>
    <xdr:to>
      <xdr:col>50</xdr:col>
      <xdr:colOff>165100</xdr:colOff>
      <xdr:row>78</xdr:row>
      <xdr:rowOff>31215</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9588500" y="13302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22342</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372111" y="13395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70</xdr:row>
      <xdr:rowOff>156192</xdr:rowOff>
    </xdr:from>
    <xdr:to>
      <xdr:col>45</xdr:col>
      <xdr:colOff>177800</xdr:colOff>
      <xdr:row>75</xdr:row>
      <xdr:rowOff>47656</xdr:rowOff>
    </xdr:to>
    <xdr:cxnSp macro="">
      <xdr:nvCxnSpPr>
        <xdr:cNvPr id="418" name="直線コネクタ 417">
          <a:extLst>
            <a:ext uri="{FF2B5EF4-FFF2-40B4-BE49-F238E27FC236}">
              <a16:creationId xmlns:a16="http://schemas.microsoft.com/office/drawing/2014/main" id="{00000000-0008-0000-0600-0000A2010000}"/>
            </a:ext>
          </a:extLst>
        </xdr:cNvPr>
        <xdr:cNvCxnSpPr/>
      </xdr:nvCxnSpPr>
      <xdr:spPr>
        <a:xfrm>
          <a:off x="7861300" y="12157692"/>
          <a:ext cx="889000" cy="748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70106</xdr:rowOff>
    </xdr:from>
    <xdr:to>
      <xdr:col>46</xdr:col>
      <xdr:colOff>38100</xdr:colOff>
      <xdr:row>77</xdr:row>
      <xdr:rowOff>256</xdr:rowOff>
    </xdr:to>
    <xdr:sp macro="" textlink="">
      <xdr:nvSpPr>
        <xdr:cNvPr id="419" name="フローチャート: 判断 418">
          <a:extLst>
            <a:ext uri="{FF2B5EF4-FFF2-40B4-BE49-F238E27FC236}">
              <a16:creationId xmlns:a16="http://schemas.microsoft.com/office/drawing/2014/main" id="{00000000-0008-0000-0600-0000A3010000}"/>
            </a:ext>
          </a:extLst>
        </xdr:cNvPr>
        <xdr:cNvSpPr/>
      </xdr:nvSpPr>
      <xdr:spPr>
        <a:xfrm>
          <a:off x="8699500" y="13100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162833</xdr:rowOff>
    </xdr:from>
    <xdr:ext cx="534377"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483111" y="131930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70</xdr:row>
      <xdr:rowOff>156192</xdr:rowOff>
    </xdr:from>
    <xdr:to>
      <xdr:col>41</xdr:col>
      <xdr:colOff>50800</xdr:colOff>
      <xdr:row>76</xdr:row>
      <xdr:rowOff>18574</xdr:rowOff>
    </xdr:to>
    <xdr:cxnSp macro="">
      <xdr:nvCxnSpPr>
        <xdr:cNvPr id="421" name="直線コネクタ 420">
          <a:extLst>
            <a:ext uri="{FF2B5EF4-FFF2-40B4-BE49-F238E27FC236}">
              <a16:creationId xmlns:a16="http://schemas.microsoft.com/office/drawing/2014/main" id="{00000000-0008-0000-0600-0000A5010000}"/>
            </a:ext>
          </a:extLst>
        </xdr:cNvPr>
        <xdr:cNvCxnSpPr/>
      </xdr:nvCxnSpPr>
      <xdr:spPr>
        <a:xfrm flipV="1">
          <a:off x="6972300" y="12157692"/>
          <a:ext cx="889000" cy="8910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80442</xdr:rowOff>
    </xdr:from>
    <xdr:to>
      <xdr:col>41</xdr:col>
      <xdr:colOff>101600</xdr:colOff>
      <xdr:row>77</xdr:row>
      <xdr:rowOff>10592</xdr:rowOff>
    </xdr:to>
    <xdr:sp macro="" textlink="">
      <xdr:nvSpPr>
        <xdr:cNvPr id="422" name="フローチャート: 判断 421">
          <a:extLst>
            <a:ext uri="{FF2B5EF4-FFF2-40B4-BE49-F238E27FC236}">
              <a16:creationId xmlns:a16="http://schemas.microsoft.com/office/drawing/2014/main" id="{00000000-0008-0000-0600-0000A6010000}"/>
            </a:ext>
          </a:extLst>
        </xdr:cNvPr>
        <xdr:cNvSpPr/>
      </xdr:nvSpPr>
      <xdr:spPr>
        <a:xfrm>
          <a:off x="7810500" y="13110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1719</xdr:rowOff>
    </xdr:from>
    <xdr:ext cx="534377"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7594111" y="132033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89553</xdr:rowOff>
    </xdr:from>
    <xdr:to>
      <xdr:col>36</xdr:col>
      <xdr:colOff>165100</xdr:colOff>
      <xdr:row>78</xdr:row>
      <xdr:rowOff>19703</xdr:rowOff>
    </xdr:to>
    <xdr:sp macro="" textlink="">
      <xdr:nvSpPr>
        <xdr:cNvPr id="424" name="フローチャート: 判断 423">
          <a:extLst>
            <a:ext uri="{FF2B5EF4-FFF2-40B4-BE49-F238E27FC236}">
              <a16:creationId xmlns:a16="http://schemas.microsoft.com/office/drawing/2014/main" id="{00000000-0008-0000-0600-0000A8010000}"/>
            </a:ext>
          </a:extLst>
        </xdr:cNvPr>
        <xdr:cNvSpPr/>
      </xdr:nvSpPr>
      <xdr:spPr>
        <a:xfrm>
          <a:off x="6921500" y="13291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10830</xdr:rowOff>
    </xdr:from>
    <xdr:ext cx="534377"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6705111" y="13383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75</xdr:row>
      <xdr:rowOff>166101</xdr:rowOff>
    </xdr:from>
    <xdr:to>
      <xdr:col>55</xdr:col>
      <xdr:colOff>50800</xdr:colOff>
      <xdr:row>76</xdr:row>
      <xdr:rowOff>96251</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10426700" y="13024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75</xdr:row>
      <xdr:rowOff>119128</xdr:rowOff>
    </xdr:from>
    <xdr:ext cx="534377" cy="259045"/>
    <xdr:sp macro="" textlink="">
      <xdr:nvSpPr>
        <xdr:cNvPr id="432" name="普通建設事業費 （ うち新規整備　）該当値テキスト">
          <a:extLst>
            <a:ext uri="{FF2B5EF4-FFF2-40B4-BE49-F238E27FC236}">
              <a16:creationId xmlns:a16="http://schemas.microsoft.com/office/drawing/2014/main" id="{00000000-0008-0000-0600-0000B0010000}"/>
            </a:ext>
          </a:extLst>
        </xdr:cNvPr>
        <xdr:cNvSpPr txBox="1"/>
      </xdr:nvSpPr>
      <xdr:spPr>
        <a:xfrm>
          <a:off x="10528300" y="12977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76865</xdr:rowOff>
    </xdr:from>
    <xdr:to>
      <xdr:col>50</xdr:col>
      <xdr:colOff>165100</xdr:colOff>
      <xdr:row>77</xdr:row>
      <xdr:rowOff>7015</xdr:rowOff>
    </xdr:to>
    <xdr:sp macro="" textlink="">
      <xdr:nvSpPr>
        <xdr:cNvPr id="433" name="楕円 432">
          <a:extLst>
            <a:ext uri="{FF2B5EF4-FFF2-40B4-BE49-F238E27FC236}">
              <a16:creationId xmlns:a16="http://schemas.microsoft.com/office/drawing/2014/main" id="{00000000-0008-0000-0600-0000B1010000}"/>
            </a:ext>
          </a:extLst>
        </xdr:cNvPr>
        <xdr:cNvSpPr/>
      </xdr:nvSpPr>
      <xdr:spPr>
        <a:xfrm>
          <a:off x="9588500" y="13107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23543</xdr:rowOff>
    </xdr:from>
    <xdr:ext cx="534377" cy="25904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9372111" y="128822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74</xdr:row>
      <xdr:rowOff>168306</xdr:rowOff>
    </xdr:from>
    <xdr:to>
      <xdr:col>46</xdr:col>
      <xdr:colOff>38100</xdr:colOff>
      <xdr:row>75</xdr:row>
      <xdr:rowOff>98456</xdr:rowOff>
    </xdr:to>
    <xdr:sp macro="" textlink="">
      <xdr:nvSpPr>
        <xdr:cNvPr id="435" name="楕円 434">
          <a:extLst>
            <a:ext uri="{FF2B5EF4-FFF2-40B4-BE49-F238E27FC236}">
              <a16:creationId xmlns:a16="http://schemas.microsoft.com/office/drawing/2014/main" id="{00000000-0008-0000-0600-0000B3010000}"/>
            </a:ext>
          </a:extLst>
        </xdr:cNvPr>
        <xdr:cNvSpPr/>
      </xdr:nvSpPr>
      <xdr:spPr>
        <a:xfrm>
          <a:off x="8699500" y="12855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73</xdr:row>
      <xdr:rowOff>114983</xdr:rowOff>
    </xdr:from>
    <xdr:ext cx="534377" cy="259045"/>
    <xdr:sp macro="" textlink="">
      <xdr:nvSpPr>
        <xdr:cNvPr id="436" name="テキスト ボックス 435">
          <a:extLst>
            <a:ext uri="{FF2B5EF4-FFF2-40B4-BE49-F238E27FC236}">
              <a16:creationId xmlns:a16="http://schemas.microsoft.com/office/drawing/2014/main" id="{00000000-0008-0000-0600-0000B4010000}"/>
            </a:ext>
          </a:extLst>
        </xdr:cNvPr>
        <xdr:cNvSpPr txBox="1"/>
      </xdr:nvSpPr>
      <xdr:spPr>
        <a:xfrm>
          <a:off x="8483111" y="126308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70</xdr:row>
      <xdr:rowOff>105392</xdr:rowOff>
    </xdr:from>
    <xdr:to>
      <xdr:col>41</xdr:col>
      <xdr:colOff>101600</xdr:colOff>
      <xdr:row>71</xdr:row>
      <xdr:rowOff>35542</xdr:rowOff>
    </xdr:to>
    <xdr:sp macro="" textlink="">
      <xdr:nvSpPr>
        <xdr:cNvPr id="437" name="楕円 436">
          <a:extLst>
            <a:ext uri="{FF2B5EF4-FFF2-40B4-BE49-F238E27FC236}">
              <a16:creationId xmlns:a16="http://schemas.microsoft.com/office/drawing/2014/main" id="{00000000-0008-0000-0600-0000B5010000}"/>
            </a:ext>
          </a:extLst>
        </xdr:cNvPr>
        <xdr:cNvSpPr/>
      </xdr:nvSpPr>
      <xdr:spPr>
        <a:xfrm>
          <a:off x="7810500" y="12106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69</xdr:row>
      <xdr:rowOff>52069</xdr:rowOff>
    </xdr:from>
    <xdr:ext cx="534377" cy="259045"/>
    <xdr:sp macro="" textlink="">
      <xdr:nvSpPr>
        <xdr:cNvPr id="438" name="テキスト ボックス 437">
          <a:extLst>
            <a:ext uri="{FF2B5EF4-FFF2-40B4-BE49-F238E27FC236}">
              <a16:creationId xmlns:a16="http://schemas.microsoft.com/office/drawing/2014/main" id="{00000000-0008-0000-0600-0000B6010000}"/>
            </a:ext>
          </a:extLst>
        </xdr:cNvPr>
        <xdr:cNvSpPr txBox="1"/>
      </xdr:nvSpPr>
      <xdr:spPr>
        <a:xfrm>
          <a:off x="7594111" y="118821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139225</xdr:rowOff>
    </xdr:from>
    <xdr:to>
      <xdr:col>36</xdr:col>
      <xdr:colOff>165100</xdr:colOff>
      <xdr:row>76</xdr:row>
      <xdr:rowOff>69376</xdr:rowOff>
    </xdr:to>
    <xdr:sp macro="" textlink="">
      <xdr:nvSpPr>
        <xdr:cNvPr id="439" name="楕円 438">
          <a:extLst>
            <a:ext uri="{FF2B5EF4-FFF2-40B4-BE49-F238E27FC236}">
              <a16:creationId xmlns:a16="http://schemas.microsoft.com/office/drawing/2014/main" id="{00000000-0008-0000-0600-0000B7010000}"/>
            </a:ext>
          </a:extLst>
        </xdr:cNvPr>
        <xdr:cNvSpPr/>
      </xdr:nvSpPr>
      <xdr:spPr>
        <a:xfrm>
          <a:off x="6921500" y="1299797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74</xdr:row>
      <xdr:rowOff>85902</xdr:rowOff>
    </xdr:from>
    <xdr:ext cx="534377" cy="259045"/>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705111" y="12773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42" name="正方形/長方形 441">
          <a:extLst>
            <a:ext uri="{FF2B5EF4-FFF2-40B4-BE49-F238E27FC236}">
              <a16:creationId xmlns:a16="http://schemas.microsoft.com/office/drawing/2014/main" id="{00000000-0008-0000-0600-0000BA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3" name="正方形/長方形 442">
          <a:extLst>
            <a:ext uri="{FF2B5EF4-FFF2-40B4-BE49-F238E27FC236}">
              <a16:creationId xmlns:a16="http://schemas.microsoft.com/office/drawing/2014/main" id="{00000000-0008-0000-0600-0000BB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4" name="正方形/長方形 443">
          <a:extLst>
            <a:ext uri="{FF2B5EF4-FFF2-40B4-BE49-F238E27FC236}">
              <a16:creationId xmlns:a16="http://schemas.microsoft.com/office/drawing/2014/main" id="{00000000-0008-0000-0600-0000BC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5" name="正方形/長方形 444">
          <a:extLst>
            <a:ext uri="{FF2B5EF4-FFF2-40B4-BE49-F238E27FC236}">
              <a16:creationId xmlns:a16="http://schemas.microsoft.com/office/drawing/2014/main" id="{00000000-0008-0000-0600-0000BD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6" name="正方形/長方形 445">
          <a:extLst>
            <a:ext uri="{FF2B5EF4-FFF2-40B4-BE49-F238E27FC236}">
              <a16:creationId xmlns:a16="http://schemas.microsoft.com/office/drawing/2014/main" id="{00000000-0008-0000-0600-0000BE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7" name="正方形/長方形 446">
          <a:extLst>
            <a:ext uri="{FF2B5EF4-FFF2-40B4-BE49-F238E27FC236}">
              <a16:creationId xmlns:a16="http://schemas.microsoft.com/office/drawing/2014/main" id="{00000000-0008-0000-0600-0000BF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8" name="正方形/長方形 447">
          <a:extLst>
            <a:ext uri="{FF2B5EF4-FFF2-40B4-BE49-F238E27FC236}">
              <a16:creationId xmlns:a16="http://schemas.microsoft.com/office/drawing/2014/main" id="{00000000-0008-0000-0600-0000C0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56" name="テキスト ボックス 455">
          <a:extLst>
            <a:ext uri="{FF2B5EF4-FFF2-40B4-BE49-F238E27FC236}">
              <a16:creationId xmlns:a16="http://schemas.microsoft.com/office/drawing/2014/main" id="{00000000-0008-0000-0600-0000C8010000}"/>
            </a:ext>
          </a:extLst>
        </xdr:cNvPr>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58" name="テキスト ボックス 457">
          <a:extLst>
            <a:ext uri="{FF2B5EF4-FFF2-40B4-BE49-F238E27FC236}">
              <a16:creationId xmlns:a16="http://schemas.microsoft.com/office/drawing/2014/main" id="{00000000-0008-0000-0600-0000CA010000}"/>
            </a:ext>
          </a:extLst>
        </xdr:cNvPr>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5" name="普通建設事業費 （ うち更新整備　）グラフ枠">
          <a:extLst>
            <a:ext uri="{FF2B5EF4-FFF2-40B4-BE49-F238E27FC236}">
              <a16:creationId xmlns:a16="http://schemas.microsoft.com/office/drawing/2014/main" id="{00000000-0008-0000-0600-0000D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92</xdr:row>
      <xdr:rowOff>101361</xdr:rowOff>
    </xdr:from>
    <xdr:to>
      <xdr:col>54</xdr:col>
      <xdr:colOff>189865</xdr:colOff>
      <xdr:row>98</xdr:row>
      <xdr:rowOff>96059</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flipV="1">
          <a:off x="10475595" y="15874761"/>
          <a:ext cx="1270" cy="10233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99886</xdr:rowOff>
    </xdr:from>
    <xdr:ext cx="534377" cy="259045"/>
    <xdr:sp macro="" textlink="">
      <xdr:nvSpPr>
        <xdr:cNvPr id="467" name="普通建設事業費 （ うち更新整備　）最小値テキスト">
          <a:extLst>
            <a:ext uri="{FF2B5EF4-FFF2-40B4-BE49-F238E27FC236}">
              <a16:creationId xmlns:a16="http://schemas.microsoft.com/office/drawing/2014/main" id="{00000000-0008-0000-0600-0000D3010000}"/>
            </a:ext>
          </a:extLst>
        </xdr:cNvPr>
        <xdr:cNvSpPr txBox="1"/>
      </xdr:nvSpPr>
      <xdr:spPr>
        <a:xfrm>
          <a:off x="10528300" y="169019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96059</xdr:rowOff>
    </xdr:from>
    <xdr:to>
      <xdr:col>55</xdr:col>
      <xdr:colOff>88900</xdr:colOff>
      <xdr:row>98</xdr:row>
      <xdr:rowOff>96059</xdr:rowOff>
    </xdr:to>
    <xdr:cxnSp macro="">
      <xdr:nvCxnSpPr>
        <xdr:cNvPr id="468" name="直線コネクタ 467">
          <a:extLst>
            <a:ext uri="{FF2B5EF4-FFF2-40B4-BE49-F238E27FC236}">
              <a16:creationId xmlns:a16="http://schemas.microsoft.com/office/drawing/2014/main" id="{00000000-0008-0000-0600-0000D4010000}"/>
            </a:ext>
          </a:extLst>
        </xdr:cNvPr>
        <xdr:cNvCxnSpPr/>
      </xdr:nvCxnSpPr>
      <xdr:spPr>
        <a:xfrm>
          <a:off x="10388600" y="168981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91</xdr:row>
      <xdr:rowOff>48038</xdr:rowOff>
    </xdr:from>
    <xdr:ext cx="599010" cy="259045"/>
    <xdr:sp macro="" textlink="">
      <xdr:nvSpPr>
        <xdr:cNvPr id="469" name="普通建設事業費 （ うち更新整備　）最大値テキスト">
          <a:extLst>
            <a:ext uri="{FF2B5EF4-FFF2-40B4-BE49-F238E27FC236}">
              <a16:creationId xmlns:a16="http://schemas.microsoft.com/office/drawing/2014/main" id="{00000000-0008-0000-0600-0000D5010000}"/>
            </a:ext>
          </a:extLst>
        </xdr:cNvPr>
        <xdr:cNvSpPr txBox="1"/>
      </xdr:nvSpPr>
      <xdr:spPr>
        <a:xfrm>
          <a:off x="10528300" y="156499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110,022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92</xdr:row>
      <xdr:rowOff>101361</xdr:rowOff>
    </xdr:from>
    <xdr:to>
      <xdr:col>55</xdr:col>
      <xdr:colOff>88900</xdr:colOff>
      <xdr:row>92</xdr:row>
      <xdr:rowOff>101361</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a:off x="10388600" y="158747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91</xdr:row>
      <xdr:rowOff>60723</xdr:rowOff>
    </xdr:from>
    <xdr:to>
      <xdr:col>55</xdr:col>
      <xdr:colOff>0</xdr:colOff>
      <xdr:row>92</xdr:row>
      <xdr:rowOff>101361</xdr:rowOff>
    </xdr:to>
    <xdr:cxnSp macro="">
      <xdr:nvCxnSpPr>
        <xdr:cNvPr id="471" name="直線コネクタ 470">
          <a:extLst>
            <a:ext uri="{FF2B5EF4-FFF2-40B4-BE49-F238E27FC236}">
              <a16:creationId xmlns:a16="http://schemas.microsoft.com/office/drawing/2014/main" id="{00000000-0008-0000-0600-0000D7010000}"/>
            </a:ext>
          </a:extLst>
        </xdr:cNvPr>
        <xdr:cNvCxnSpPr/>
      </xdr:nvCxnSpPr>
      <xdr:spPr>
        <a:xfrm>
          <a:off x="9639300" y="15662673"/>
          <a:ext cx="838200" cy="212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131869</xdr:rowOff>
    </xdr:from>
    <xdr:ext cx="534377" cy="259045"/>
    <xdr:sp macro="" textlink="">
      <xdr:nvSpPr>
        <xdr:cNvPr id="472" name="普通建設事業費 （ うち更新整備　）平均値テキスト">
          <a:extLst>
            <a:ext uri="{FF2B5EF4-FFF2-40B4-BE49-F238E27FC236}">
              <a16:creationId xmlns:a16="http://schemas.microsoft.com/office/drawing/2014/main" id="{00000000-0008-0000-0600-0000D8010000}"/>
            </a:ext>
          </a:extLst>
        </xdr:cNvPr>
        <xdr:cNvSpPr txBox="1"/>
      </xdr:nvSpPr>
      <xdr:spPr>
        <a:xfrm>
          <a:off x="10528300" y="1641961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153442</xdr:rowOff>
    </xdr:from>
    <xdr:to>
      <xdr:col>55</xdr:col>
      <xdr:colOff>50800</xdr:colOff>
      <xdr:row>96</xdr:row>
      <xdr:rowOff>83592</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10426700" y="164411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91</xdr:row>
      <xdr:rowOff>15821</xdr:rowOff>
    </xdr:from>
    <xdr:to>
      <xdr:col>50</xdr:col>
      <xdr:colOff>114300</xdr:colOff>
      <xdr:row>91</xdr:row>
      <xdr:rowOff>60723</xdr:rowOff>
    </xdr:to>
    <xdr:cxnSp macro="">
      <xdr:nvCxnSpPr>
        <xdr:cNvPr id="474" name="直線コネクタ 473">
          <a:extLst>
            <a:ext uri="{FF2B5EF4-FFF2-40B4-BE49-F238E27FC236}">
              <a16:creationId xmlns:a16="http://schemas.microsoft.com/office/drawing/2014/main" id="{00000000-0008-0000-0600-0000DA010000}"/>
            </a:ext>
          </a:extLst>
        </xdr:cNvPr>
        <xdr:cNvCxnSpPr/>
      </xdr:nvCxnSpPr>
      <xdr:spPr>
        <a:xfrm>
          <a:off x="8750300" y="15617771"/>
          <a:ext cx="889000" cy="449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2761</xdr:rowOff>
    </xdr:from>
    <xdr:to>
      <xdr:col>50</xdr:col>
      <xdr:colOff>165100</xdr:colOff>
      <xdr:row>95</xdr:row>
      <xdr:rowOff>104361</xdr:rowOff>
    </xdr:to>
    <xdr:sp macro="" textlink="">
      <xdr:nvSpPr>
        <xdr:cNvPr id="475" name="フローチャート: 判断 474">
          <a:extLst>
            <a:ext uri="{FF2B5EF4-FFF2-40B4-BE49-F238E27FC236}">
              <a16:creationId xmlns:a16="http://schemas.microsoft.com/office/drawing/2014/main" id="{00000000-0008-0000-0600-0000DB010000}"/>
            </a:ext>
          </a:extLst>
        </xdr:cNvPr>
        <xdr:cNvSpPr/>
      </xdr:nvSpPr>
      <xdr:spPr>
        <a:xfrm>
          <a:off x="9588500" y="16290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95488</xdr:rowOff>
    </xdr:from>
    <xdr:ext cx="534377"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372111" y="16383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91</xdr:row>
      <xdr:rowOff>15821</xdr:rowOff>
    </xdr:from>
    <xdr:to>
      <xdr:col>45</xdr:col>
      <xdr:colOff>177800</xdr:colOff>
      <xdr:row>95</xdr:row>
      <xdr:rowOff>35632</xdr:rowOff>
    </xdr:to>
    <xdr:cxnSp macro="">
      <xdr:nvCxnSpPr>
        <xdr:cNvPr id="477" name="直線コネクタ 476">
          <a:extLst>
            <a:ext uri="{FF2B5EF4-FFF2-40B4-BE49-F238E27FC236}">
              <a16:creationId xmlns:a16="http://schemas.microsoft.com/office/drawing/2014/main" id="{00000000-0008-0000-0600-0000DD010000}"/>
            </a:ext>
          </a:extLst>
        </xdr:cNvPr>
        <xdr:cNvCxnSpPr/>
      </xdr:nvCxnSpPr>
      <xdr:spPr>
        <a:xfrm flipV="1">
          <a:off x="7861300" y="15617771"/>
          <a:ext cx="889000" cy="7056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20799</xdr:rowOff>
    </xdr:from>
    <xdr:to>
      <xdr:col>46</xdr:col>
      <xdr:colOff>38100</xdr:colOff>
      <xdr:row>95</xdr:row>
      <xdr:rowOff>122399</xdr:rowOff>
    </xdr:to>
    <xdr:sp macro="" textlink="">
      <xdr:nvSpPr>
        <xdr:cNvPr id="478" name="フローチャート: 判断 477">
          <a:extLst>
            <a:ext uri="{FF2B5EF4-FFF2-40B4-BE49-F238E27FC236}">
              <a16:creationId xmlns:a16="http://schemas.microsoft.com/office/drawing/2014/main" id="{00000000-0008-0000-0600-0000DE010000}"/>
            </a:ext>
          </a:extLst>
        </xdr:cNvPr>
        <xdr:cNvSpPr/>
      </xdr:nvSpPr>
      <xdr:spPr>
        <a:xfrm>
          <a:off x="8699500" y="16308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113526</xdr:rowOff>
    </xdr:from>
    <xdr:ext cx="534377"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8483111" y="16401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35632</xdr:rowOff>
    </xdr:from>
    <xdr:to>
      <xdr:col>41</xdr:col>
      <xdr:colOff>50800</xdr:colOff>
      <xdr:row>96</xdr:row>
      <xdr:rowOff>1670</xdr:rowOff>
    </xdr:to>
    <xdr:cxnSp macro="">
      <xdr:nvCxnSpPr>
        <xdr:cNvPr id="480" name="直線コネクタ 479">
          <a:extLst>
            <a:ext uri="{FF2B5EF4-FFF2-40B4-BE49-F238E27FC236}">
              <a16:creationId xmlns:a16="http://schemas.microsoft.com/office/drawing/2014/main" id="{00000000-0008-0000-0600-0000E0010000}"/>
            </a:ext>
          </a:extLst>
        </xdr:cNvPr>
        <xdr:cNvCxnSpPr/>
      </xdr:nvCxnSpPr>
      <xdr:spPr>
        <a:xfrm flipV="1">
          <a:off x="6972300" y="16323382"/>
          <a:ext cx="889000" cy="137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132552</xdr:rowOff>
    </xdr:from>
    <xdr:to>
      <xdr:col>41</xdr:col>
      <xdr:colOff>101600</xdr:colOff>
      <xdr:row>96</xdr:row>
      <xdr:rowOff>62702</xdr:rowOff>
    </xdr:to>
    <xdr:sp macro="" textlink="">
      <xdr:nvSpPr>
        <xdr:cNvPr id="481" name="フローチャート: 判断 480">
          <a:extLst>
            <a:ext uri="{FF2B5EF4-FFF2-40B4-BE49-F238E27FC236}">
              <a16:creationId xmlns:a16="http://schemas.microsoft.com/office/drawing/2014/main" id="{00000000-0008-0000-0600-0000E1010000}"/>
            </a:ext>
          </a:extLst>
        </xdr:cNvPr>
        <xdr:cNvSpPr/>
      </xdr:nvSpPr>
      <xdr:spPr>
        <a:xfrm>
          <a:off x="7810500" y="16420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53829</xdr:rowOff>
    </xdr:from>
    <xdr:ext cx="534377"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7594111" y="16513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129656</xdr:rowOff>
    </xdr:from>
    <xdr:to>
      <xdr:col>36</xdr:col>
      <xdr:colOff>165100</xdr:colOff>
      <xdr:row>96</xdr:row>
      <xdr:rowOff>59806</xdr:rowOff>
    </xdr:to>
    <xdr:sp macro="" textlink="">
      <xdr:nvSpPr>
        <xdr:cNvPr id="483" name="フローチャート: 判断 482">
          <a:extLst>
            <a:ext uri="{FF2B5EF4-FFF2-40B4-BE49-F238E27FC236}">
              <a16:creationId xmlns:a16="http://schemas.microsoft.com/office/drawing/2014/main" id="{00000000-0008-0000-0600-0000E3010000}"/>
            </a:ext>
          </a:extLst>
        </xdr:cNvPr>
        <xdr:cNvSpPr/>
      </xdr:nvSpPr>
      <xdr:spPr>
        <a:xfrm>
          <a:off x="6921500" y="16417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50933</xdr:rowOff>
    </xdr:from>
    <xdr:ext cx="534377" cy="259045"/>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6705111" y="16510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8" name="テキスト ボックス 487">
          <a:extLst>
            <a:ext uri="{FF2B5EF4-FFF2-40B4-BE49-F238E27FC236}">
              <a16:creationId xmlns:a16="http://schemas.microsoft.com/office/drawing/2014/main" id="{00000000-0008-0000-0600-0000E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92</xdr:row>
      <xdr:rowOff>50561</xdr:rowOff>
    </xdr:from>
    <xdr:to>
      <xdr:col>55</xdr:col>
      <xdr:colOff>50800</xdr:colOff>
      <xdr:row>92</xdr:row>
      <xdr:rowOff>152161</xdr:rowOff>
    </xdr:to>
    <xdr:sp macro="" textlink="">
      <xdr:nvSpPr>
        <xdr:cNvPr id="490" name="楕円 489">
          <a:extLst>
            <a:ext uri="{FF2B5EF4-FFF2-40B4-BE49-F238E27FC236}">
              <a16:creationId xmlns:a16="http://schemas.microsoft.com/office/drawing/2014/main" id="{00000000-0008-0000-0600-0000EA010000}"/>
            </a:ext>
          </a:extLst>
        </xdr:cNvPr>
        <xdr:cNvSpPr/>
      </xdr:nvSpPr>
      <xdr:spPr>
        <a:xfrm>
          <a:off x="10426700" y="15823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92</xdr:row>
      <xdr:rowOff>3588</xdr:rowOff>
    </xdr:from>
    <xdr:ext cx="599010" cy="259045"/>
    <xdr:sp macro="" textlink="">
      <xdr:nvSpPr>
        <xdr:cNvPr id="491" name="普通建設事業費 （ うち更新整備　）該当値テキスト">
          <a:extLst>
            <a:ext uri="{FF2B5EF4-FFF2-40B4-BE49-F238E27FC236}">
              <a16:creationId xmlns:a16="http://schemas.microsoft.com/office/drawing/2014/main" id="{00000000-0008-0000-0600-0000EB010000}"/>
            </a:ext>
          </a:extLst>
        </xdr:cNvPr>
        <xdr:cNvSpPr txBox="1"/>
      </xdr:nvSpPr>
      <xdr:spPr>
        <a:xfrm>
          <a:off x="10528300" y="157769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110,022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91</xdr:row>
      <xdr:rowOff>9923</xdr:rowOff>
    </xdr:from>
    <xdr:to>
      <xdr:col>50</xdr:col>
      <xdr:colOff>165100</xdr:colOff>
      <xdr:row>91</xdr:row>
      <xdr:rowOff>111523</xdr:rowOff>
    </xdr:to>
    <xdr:sp macro="" textlink="">
      <xdr:nvSpPr>
        <xdr:cNvPr id="492" name="楕円 491">
          <a:extLst>
            <a:ext uri="{FF2B5EF4-FFF2-40B4-BE49-F238E27FC236}">
              <a16:creationId xmlns:a16="http://schemas.microsoft.com/office/drawing/2014/main" id="{00000000-0008-0000-0600-0000EC010000}"/>
            </a:ext>
          </a:extLst>
        </xdr:cNvPr>
        <xdr:cNvSpPr/>
      </xdr:nvSpPr>
      <xdr:spPr>
        <a:xfrm>
          <a:off x="9588500" y="15611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89</xdr:row>
      <xdr:rowOff>128050</xdr:rowOff>
    </xdr:from>
    <xdr:ext cx="599010" cy="259045"/>
    <xdr:sp macro=""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9339795" y="15387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90</xdr:row>
      <xdr:rowOff>136471</xdr:rowOff>
    </xdr:from>
    <xdr:to>
      <xdr:col>46</xdr:col>
      <xdr:colOff>38100</xdr:colOff>
      <xdr:row>91</xdr:row>
      <xdr:rowOff>66621</xdr:rowOff>
    </xdr:to>
    <xdr:sp macro="" textlink="">
      <xdr:nvSpPr>
        <xdr:cNvPr id="494" name="楕円 493">
          <a:extLst>
            <a:ext uri="{FF2B5EF4-FFF2-40B4-BE49-F238E27FC236}">
              <a16:creationId xmlns:a16="http://schemas.microsoft.com/office/drawing/2014/main" id="{00000000-0008-0000-0600-0000EE010000}"/>
            </a:ext>
          </a:extLst>
        </xdr:cNvPr>
        <xdr:cNvSpPr/>
      </xdr:nvSpPr>
      <xdr:spPr>
        <a:xfrm>
          <a:off x="8699500" y="155669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89</xdr:row>
      <xdr:rowOff>83148</xdr:rowOff>
    </xdr:from>
    <xdr:ext cx="599010" cy="259045"/>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8450795" y="153421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94</xdr:row>
      <xdr:rowOff>156282</xdr:rowOff>
    </xdr:from>
    <xdr:to>
      <xdr:col>41</xdr:col>
      <xdr:colOff>101600</xdr:colOff>
      <xdr:row>95</xdr:row>
      <xdr:rowOff>86432</xdr:rowOff>
    </xdr:to>
    <xdr:sp macro="" textlink="">
      <xdr:nvSpPr>
        <xdr:cNvPr id="496" name="楕円 495">
          <a:extLst>
            <a:ext uri="{FF2B5EF4-FFF2-40B4-BE49-F238E27FC236}">
              <a16:creationId xmlns:a16="http://schemas.microsoft.com/office/drawing/2014/main" id="{00000000-0008-0000-0600-0000F0010000}"/>
            </a:ext>
          </a:extLst>
        </xdr:cNvPr>
        <xdr:cNvSpPr/>
      </xdr:nvSpPr>
      <xdr:spPr>
        <a:xfrm>
          <a:off x="7810500" y="16272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93</xdr:row>
      <xdr:rowOff>102959</xdr:rowOff>
    </xdr:from>
    <xdr:ext cx="534377"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7594111" y="160478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122320</xdr:rowOff>
    </xdr:from>
    <xdr:to>
      <xdr:col>36</xdr:col>
      <xdr:colOff>165100</xdr:colOff>
      <xdr:row>96</xdr:row>
      <xdr:rowOff>52470</xdr:rowOff>
    </xdr:to>
    <xdr:sp macro="" textlink="">
      <xdr:nvSpPr>
        <xdr:cNvPr id="498" name="楕円 497">
          <a:extLst>
            <a:ext uri="{FF2B5EF4-FFF2-40B4-BE49-F238E27FC236}">
              <a16:creationId xmlns:a16="http://schemas.microsoft.com/office/drawing/2014/main" id="{00000000-0008-0000-0600-0000F2010000}"/>
            </a:ext>
          </a:extLst>
        </xdr:cNvPr>
        <xdr:cNvSpPr/>
      </xdr:nvSpPr>
      <xdr:spPr>
        <a:xfrm>
          <a:off x="6921500" y="1641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68997</xdr:rowOff>
    </xdr:from>
    <xdr:ext cx="534377"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6705111" y="16185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500" name="正方形/長方形 499">
          <a:extLst>
            <a:ext uri="{FF2B5EF4-FFF2-40B4-BE49-F238E27FC236}">
              <a16:creationId xmlns:a16="http://schemas.microsoft.com/office/drawing/2014/main" id="{00000000-0008-0000-0600-0000F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501" name="正方形/長方形 500">
          <a:extLst>
            <a:ext uri="{FF2B5EF4-FFF2-40B4-BE49-F238E27FC236}">
              <a16:creationId xmlns:a16="http://schemas.microsoft.com/office/drawing/2014/main" id="{00000000-0008-0000-0600-0000F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502" name="正方形/長方形 501">
          <a:extLst>
            <a:ext uri="{FF2B5EF4-FFF2-40B4-BE49-F238E27FC236}">
              <a16:creationId xmlns:a16="http://schemas.microsoft.com/office/drawing/2014/main" id="{00000000-0008-0000-0600-0000F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3" name="正方形/長方形 502">
          <a:extLst>
            <a:ext uri="{FF2B5EF4-FFF2-40B4-BE49-F238E27FC236}">
              <a16:creationId xmlns:a16="http://schemas.microsoft.com/office/drawing/2014/main" id="{00000000-0008-0000-0600-0000F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4" name="正方形/長方形 503">
          <a:extLst>
            <a:ext uri="{FF2B5EF4-FFF2-40B4-BE49-F238E27FC236}">
              <a16:creationId xmlns:a16="http://schemas.microsoft.com/office/drawing/2014/main" id="{00000000-0008-0000-0600-0000F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5" name="正方形/長方形 504">
          <a:extLst>
            <a:ext uri="{FF2B5EF4-FFF2-40B4-BE49-F238E27FC236}">
              <a16:creationId xmlns:a16="http://schemas.microsoft.com/office/drawing/2014/main" id="{00000000-0008-0000-0600-0000F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6" name="正方形/長方形 505">
          <a:extLst>
            <a:ext uri="{FF2B5EF4-FFF2-40B4-BE49-F238E27FC236}">
              <a16:creationId xmlns:a16="http://schemas.microsoft.com/office/drawing/2014/main" id="{00000000-0008-0000-0600-0000F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7" name="正方形/長方形 506">
          <a:extLst>
            <a:ext uri="{FF2B5EF4-FFF2-40B4-BE49-F238E27FC236}">
              <a16:creationId xmlns:a16="http://schemas.microsoft.com/office/drawing/2014/main" id="{00000000-0008-0000-0600-0000F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13" name="テキスト ボックス 512">
          <a:extLst>
            <a:ext uri="{FF2B5EF4-FFF2-40B4-BE49-F238E27FC236}">
              <a16:creationId xmlns:a16="http://schemas.microsoft.com/office/drawing/2014/main" id="{00000000-0008-0000-0600-00000102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5" name="テキスト ボックス 514">
          <a:extLst>
            <a:ext uri="{FF2B5EF4-FFF2-40B4-BE49-F238E27FC236}">
              <a16:creationId xmlns:a16="http://schemas.microsoft.com/office/drawing/2014/main" id="{00000000-0008-0000-0600-00000302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19" name="テキスト ボックス 518">
          <a:extLst>
            <a:ext uri="{FF2B5EF4-FFF2-40B4-BE49-F238E27FC236}">
              <a16:creationId xmlns:a16="http://schemas.microsoft.com/office/drawing/2014/main" id="{00000000-0008-0000-0600-000007020000}"/>
            </a:ext>
          </a:extLst>
        </xdr:cNvPr>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20" name="直線コネクタ 519">
          <a:extLst>
            <a:ext uri="{FF2B5EF4-FFF2-40B4-BE49-F238E27FC236}">
              <a16:creationId xmlns:a16="http://schemas.microsoft.com/office/drawing/2014/main" id="{00000000-0008-0000-0600-000008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2" name="災害復旧事業費グラフ枠">
          <a:extLst>
            <a:ext uri="{FF2B5EF4-FFF2-40B4-BE49-F238E27FC236}">
              <a16:creationId xmlns:a16="http://schemas.microsoft.com/office/drawing/2014/main" id="{00000000-0008-0000-0600-00000A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86969</xdr:rowOff>
    </xdr:from>
    <xdr:to>
      <xdr:col>85</xdr:col>
      <xdr:colOff>126364</xdr:colOff>
      <xdr:row>39</xdr:row>
      <xdr:rowOff>35534</xdr:rowOff>
    </xdr:to>
    <xdr:cxnSp macro="">
      <xdr:nvCxnSpPr>
        <xdr:cNvPr id="523" name="直線コネクタ 522">
          <a:extLst>
            <a:ext uri="{FF2B5EF4-FFF2-40B4-BE49-F238E27FC236}">
              <a16:creationId xmlns:a16="http://schemas.microsoft.com/office/drawing/2014/main" id="{00000000-0008-0000-0600-00000B020000}"/>
            </a:ext>
          </a:extLst>
        </xdr:cNvPr>
        <xdr:cNvCxnSpPr/>
      </xdr:nvCxnSpPr>
      <xdr:spPr>
        <a:xfrm flipV="1">
          <a:off x="16317595" y="5230469"/>
          <a:ext cx="1269" cy="14916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39361</xdr:rowOff>
    </xdr:from>
    <xdr:ext cx="378565" cy="259045"/>
    <xdr:sp macro="" textlink="">
      <xdr:nvSpPr>
        <xdr:cNvPr id="524" name="災害復旧事業費最小値テキスト">
          <a:extLst>
            <a:ext uri="{FF2B5EF4-FFF2-40B4-BE49-F238E27FC236}">
              <a16:creationId xmlns:a16="http://schemas.microsoft.com/office/drawing/2014/main" id="{00000000-0008-0000-0600-00000C020000}"/>
            </a:ext>
          </a:extLst>
        </xdr:cNvPr>
        <xdr:cNvSpPr txBox="1"/>
      </xdr:nvSpPr>
      <xdr:spPr>
        <a:xfrm>
          <a:off x="16370300" y="67259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35534</xdr:rowOff>
    </xdr:from>
    <xdr:to>
      <xdr:col>86</xdr:col>
      <xdr:colOff>25400</xdr:colOff>
      <xdr:row>39</xdr:row>
      <xdr:rowOff>35534</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a:off x="16230600" y="67220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33646</xdr:rowOff>
    </xdr:from>
    <xdr:ext cx="534377" cy="259045"/>
    <xdr:sp macro="" textlink="">
      <xdr:nvSpPr>
        <xdr:cNvPr id="526" name="災害復旧事業費最大値テキスト">
          <a:extLst>
            <a:ext uri="{FF2B5EF4-FFF2-40B4-BE49-F238E27FC236}">
              <a16:creationId xmlns:a16="http://schemas.microsoft.com/office/drawing/2014/main" id="{00000000-0008-0000-0600-00000E020000}"/>
            </a:ext>
          </a:extLst>
        </xdr:cNvPr>
        <xdr:cNvSpPr txBox="1"/>
      </xdr:nvSpPr>
      <xdr:spPr>
        <a:xfrm>
          <a:off x="16370300" y="5005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39,384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86969</xdr:rowOff>
    </xdr:from>
    <xdr:to>
      <xdr:col>86</xdr:col>
      <xdr:colOff>25400</xdr:colOff>
      <xdr:row>30</xdr:row>
      <xdr:rowOff>86969</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6230600" y="52304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30</xdr:row>
      <xdr:rowOff>86969</xdr:rowOff>
    </xdr:from>
    <xdr:to>
      <xdr:col>85</xdr:col>
      <xdr:colOff>127000</xdr:colOff>
      <xdr:row>33</xdr:row>
      <xdr:rowOff>62243</xdr:rowOff>
    </xdr:to>
    <xdr:cxnSp macro="">
      <xdr:nvCxnSpPr>
        <xdr:cNvPr id="528" name="直線コネクタ 527">
          <a:extLst>
            <a:ext uri="{FF2B5EF4-FFF2-40B4-BE49-F238E27FC236}">
              <a16:creationId xmlns:a16="http://schemas.microsoft.com/office/drawing/2014/main" id="{00000000-0008-0000-0600-000010020000}"/>
            </a:ext>
          </a:extLst>
        </xdr:cNvPr>
        <xdr:cNvCxnSpPr/>
      </xdr:nvCxnSpPr>
      <xdr:spPr>
        <a:xfrm flipV="1">
          <a:off x="15481300" y="5230469"/>
          <a:ext cx="838200" cy="489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30256</xdr:rowOff>
    </xdr:from>
    <xdr:ext cx="469744" cy="259045"/>
    <xdr:sp macro="" textlink="">
      <xdr:nvSpPr>
        <xdr:cNvPr id="529" name="災害復旧事業費平均値テキスト">
          <a:extLst>
            <a:ext uri="{FF2B5EF4-FFF2-40B4-BE49-F238E27FC236}">
              <a16:creationId xmlns:a16="http://schemas.microsoft.com/office/drawing/2014/main" id="{00000000-0008-0000-0600-000011020000}"/>
            </a:ext>
          </a:extLst>
        </xdr:cNvPr>
        <xdr:cNvSpPr txBox="1"/>
      </xdr:nvSpPr>
      <xdr:spPr>
        <a:xfrm>
          <a:off x="16370300" y="637390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51829</xdr:rowOff>
    </xdr:from>
    <xdr:to>
      <xdr:col>85</xdr:col>
      <xdr:colOff>177800</xdr:colOff>
      <xdr:row>37</xdr:row>
      <xdr:rowOff>153429</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6268700" y="6395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62243</xdr:rowOff>
    </xdr:from>
    <xdr:to>
      <xdr:col>81</xdr:col>
      <xdr:colOff>50800</xdr:colOff>
      <xdr:row>34</xdr:row>
      <xdr:rowOff>88493</xdr:rowOff>
    </xdr:to>
    <xdr:cxnSp macro="">
      <xdr:nvCxnSpPr>
        <xdr:cNvPr id="531" name="直線コネクタ 530">
          <a:extLst>
            <a:ext uri="{FF2B5EF4-FFF2-40B4-BE49-F238E27FC236}">
              <a16:creationId xmlns:a16="http://schemas.microsoft.com/office/drawing/2014/main" id="{00000000-0008-0000-0600-000013020000}"/>
            </a:ext>
          </a:extLst>
        </xdr:cNvPr>
        <xdr:cNvCxnSpPr/>
      </xdr:nvCxnSpPr>
      <xdr:spPr>
        <a:xfrm flipV="1">
          <a:off x="14592300" y="5720093"/>
          <a:ext cx="889000" cy="197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106883</xdr:rowOff>
    </xdr:from>
    <xdr:to>
      <xdr:col>81</xdr:col>
      <xdr:colOff>101600</xdr:colOff>
      <xdr:row>38</xdr:row>
      <xdr:rowOff>37033</xdr:rowOff>
    </xdr:to>
    <xdr:sp macro="" textlink="">
      <xdr:nvSpPr>
        <xdr:cNvPr id="532" name="フローチャート: 判断 531">
          <a:extLst>
            <a:ext uri="{FF2B5EF4-FFF2-40B4-BE49-F238E27FC236}">
              <a16:creationId xmlns:a16="http://schemas.microsoft.com/office/drawing/2014/main" id="{00000000-0008-0000-0600-000014020000}"/>
            </a:ext>
          </a:extLst>
        </xdr:cNvPr>
        <xdr:cNvSpPr/>
      </xdr:nvSpPr>
      <xdr:spPr>
        <a:xfrm>
          <a:off x="15430500" y="6450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38</xdr:row>
      <xdr:rowOff>28160</xdr:rowOff>
    </xdr:from>
    <xdr:ext cx="469744"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46428" y="65432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34</xdr:row>
      <xdr:rowOff>88493</xdr:rowOff>
    </xdr:from>
    <xdr:to>
      <xdr:col>76</xdr:col>
      <xdr:colOff>114300</xdr:colOff>
      <xdr:row>35</xdr:row>
      <xdr:rowOff>32106</xdr:rowOff>
    </xdr:to>
    <xdr:cxnSp macro="">
      <xdr:nvCxnSpPr>
        <xdr:cNvPr id="534" name="直線コネクタ 533">
          <a:extLst>
            <a:ext uri="{FF2B5EF4-FFF2-40B4-BE49-F238E27FC236}">
              <a16:creationId xmlns:a16="http://schemas.microsoft.com/office/drawing/2014/main" id="{00000000-0008-0000-0600-000016020000}"/>
            </a:ext>
          </a:extLst>
        </xdr:cNvPr>
        <xdr:cNvCxnSpPr/>
      </xdr:nvCxnSpPr>
      <xdr:spPr>
        <a:xfrm flipV="1">
          <a:off x="13703300" y="5917793"/>
          <a:ext cx="889000" cy="115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58839</xdr:rowOff>
    </xdr:from>
    <xdr:to>
      <xdr:col>76</xdr:col>
      <xdr:colOff>165100</xdr:colOff>
      <xdr:row>37</xdr:row>
      <xdr:rowOff>160439</xdr:rowOff>
    </xdr:to>
    <xdr:sp macro="" textlink="">
      <xdr:nvSpPr>
        <xdr:cNvPr id="535" name="フローチャート: 判断 534">
          <a:extLst>
            <a:ext uri="{FF2B5EF4-FFF2-40B4-BE49-F238E27FC236}">
              <a16:creationId xmlns:a16="http://schemas.microsoft.com/office/drawing/2014/main" id="{00000000-0008-0000-0600-000017020000}"/>
            </a:ext>
          </a:extLst>
        </xdr:cNvPr>
        <xdr:cNvSpPr/>
      </xdr:nvSpPr>
      <xdr:spPr>
        <a:xfrm>
          <a:off x="14541500" y="6402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37</xdr:row>
      <xdr:rowOff>151566</xdr:rowOff>
    </xdr:from>
    <xdr:ext cx="469744"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4357428" y="64952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35</xdr:row>
      <xdr:rowOff>32106</xdr:rowOff>
    </xdr:from>
    <xdr:to>
      <xdr:col>71</xdr:col>
      <xdr:colOff>177800</xdr:colOff>
      <xdr:row>35</xdr:row>
      <xdr:rowOff>74359</xdr:rowOff>
    </xdr:to>
    <xdr:cxnSp macro="">
      <xdr:nvCxnSpPr>
        <xdr:cNvPr id="537" name="直線コネクタ 536">
          <a:extLst>
            <a:ext uri="{FF2B5EF4-FFF2-40B4-BE49-F238E27FC236}">
              <a16:creationId xmlns:a16="http://schemas.microsoft.com/office/drawing/2014/main" id="{00000000-0008-0000-0600-000019020000}"/>
            </a:ext>
          </a:extLst>
        </xdr:cNvPr>
        <xdr:cNvCxnSpPr/>
      </xdr:nvCxnSpPr>
      <xdr:spPr>
        <a:xfrm flipV="1">
          <a:off x="12814300" y="6032856"/>
          <a:ext cx="889000" cy="422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10757</xdr:rowOff>
    </xdr:from>
    <xdr:to>
      <xdr:col>72</xdr:col>
      <xdr:colOff>38100</xdr:colOff>
      <xdr:row>36</xdr:row>
      <xdr:rowOff>112357</xdr:rowOff>
    </xdr:to>
    <xdr:sp macro="" textlink="">
      <xdr:nvSpPr>
        <xdr:cNvPr id="538" name="フローチャート: 判断 537">
          <a:extLst>
            <a:ext uri="{FF2B5EF4-FFF2-40B4-BE49-F238E27FC236}">
              <a16:creationId xmlns:a16="http://schemas.microsoft.com/office/drawing/2014/main" id="{00000000-0008-0000-0600-00001A020000}"/>
            </a:ext>
          </a:extLst>
        </xdr:cNvPr>
        <xdr:cNvSpPr/>
      </xdr:nvSpPr>
      <xdr:spPr>
        <a:xfrm>
          <a:off x="13652500" y="6182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103484</xdr:rowOff>
    </xdr:from>
    <xdr:ext cx="534377" cy="259045"/>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3436111" y="6275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35</xdr:row>
      <xdr:rowOff>163538</xdr:rowOff>
    </xdr:from>
    <xdr:to>
      <xdr:col>67</xdr:col>
      <xdr:colOff>101600</xdr:colOff>
      <xdr:row>36</xdr:row>
      <xdr:rowOff>93688</xdr:rowOff>
    </xdr:to>
    <xdr:sp macro="" textlink="">
      <xdr:nvSpPr>
        <xdr:cNvPr id="540" name="フローチャート: 判断 539">
          <a:extLst>
            <a:ext uri="{FF2B5EF4-FFF2-40B4-BE49-F238E27FC236}">
              <a16:creationId xmlns:a16="http://schemas.microsoft.com/office/drawing/2014/main" id="{00000000-0008-0000-0600-00001C020000}"/>
            </a:ext>
          </a:extLst>
        </xdr:cNvPr>
        <xdr:cNvSpPr/>
      </xdr:nvSpPr>
      <xdr:spPr>
        <a:xfrm>
          <a:off x="12763500" y="6164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84815</xdr:rowOff>
    </xdr:from>
    <xdr:ext cx="534377"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2547111" y="62570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5" name="テキスト ボックス 544">
          <a:extLst>
            <a:ext uri="{FF2B5EF4-FFF2-40B4-BE49-F238E27FC236}">
              <a16:creationId xmlns:a16="http://schemas.microsoft.com/office/drawing/2014/main" id="{00000000-0008-0000-0600-000021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30</xdr:row>
      <xdr:rowOff>36169</xdr:rowOff>
    </xdr:from>
    <xdr:to>
      <xdr:col>85</xdr:col>
      <xdr:colOff>177800</xdr:colOff>
      <xdr:row>30</xdr:row>
      <xdr:rowOff>137769</xdr:rowOff>
    </xdr:to>
    <xdr:sp macro="" textlink="">
      <xdr:nvSpPr>
        <xdr:cNvPr id="547" name="楕円 546">
          <a:extLst>
            <a:ext uri="{FF2B5EF4-FFF2-40B4-BE49-F238E27FC236}">
              <a16:creationId xmlns:a16="http://schemas.microsoft.com/office/drawing/2014/main" id="{00000000-0008-0000-0600-000023020000}"/>
            </a:ext>
          </a:extLst>
        </xdr:cNvPr>
        <xdr:cNvSpPr/>
      </xdr:nvSpPr>
      <xdr:spPr>
        <a:xfrm>
          <a:off x="16268700" y="5179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29</xdr:row>
      <xdr:rowOff>160646</xdr:rowOff>
    </xdr:from>
    <xdr:ext cx="534377" cy="259045"/>
    <xdr:sp macro="" textlink="">
      <xdr:nvSpPr>
        <xdr:cNvPr id="548" name="災害復旧事業費該当値テキスト">
          <a:extLst>
            <a:ext uri="{FF2B5EF4-FFF2-40B4-BE49-F238E27FC236}">
              <a16:creationId xmlns:a16="http://schemas.microsoft.com/office/drawing/2014/main" id="{00000000-0008-0000-0600-000024020000}"/>
            </a:ext>
          </a:extLst>
        </xdr:cNvPr>
        <xdr:cNvSpPr txBox="1"/>
      </xdr:nvSpPr>
      <xdr:spPr>
        <a:xfrm>
          <a:off x="16370300" y="5132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33</xdr:row>
      <xdr:rowOff>11443</xdr:rowOff>
    </xdr:from>
    <xdr:to>
      <xdr:col>81</xdr:col>
      <xdr:colOff>101600</xdr:colOff>
      <xdr:row>33</xdr:row>
      <xdr:rowOff>113043</xdr:rowOff>
    </xdr:to>
    <xdr:sp macro="" textlink="">
      <xdr:nvSpPr>
        <xdr:cNvPr id="549" name="楕円 548">
          <a:extLst>
            <a:ext uri="{FF2B5EF4-FFF2-40B4-BE49-F238E27FC236}">
              <a16:creationId xmlns:a16="http://schemas.microsoft.com/office/drawing/2014/main" id="{00000000-0008-0000-0600-000025020000}"/>
            </a:ext>
          </a:extLst>
        </xdr:cNvPr>
        <xdr:cNvSpPr/>
      </xdr:nvSpPr>
      <xdr:spPr>
        <a:xfrm>
          <a:off x="15430500" y="5669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31</xdr:row>
      <xdr:rowOff>129570</xdr:rowOff>
    </xdr:from>
    <xdr:ext cx="534377" cy="259045"/>
    <xdr:sp macro="" textlink="">
      <xdr:nvSpPr>
        <xdr:cNvPr id="550" name="テキスト ボックス 549">
          <a:extLst>
            <a:ext uri="{FF2B5EF4-FFF2-40B4-BE49-F238E27FC236}">
              <a16:creationId xmlns:a16="http://schemas.microsoft.com/office/drawing/2014/main" id="{00000000-0008-0000-0600-000026020000}"/>
            </a:ext>
          </a:extLst>
        </xdr:cNvPr>
        <xdr:cNvSpPr txBox="1"/>
      </xdr:nvSpPr>
      <xdr:spPr>
        <a:xfrm>
          <a:off x="15214111" y="54445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34</xdr:row>
      <xdr:rowOff>37693</xdr:rowOff>
    </xdr:from>
    <xdr:to>
      <xdr:col>76</xdr:col>
      <xdr:colOff>165100</xdr:colOff>
      <xdr:row>34</xdr:row>
      <xdr:rowOff>139293</xdr:rowOff>
    </xdr:to>
    <xdr:sp macro="" textlink="">
      <xdr:nvSpPr>
        <xdr:cNvPr id="551" name="楕円 550">
          <a:extLst>
            <a:ext uri="{FF2B5EF4-FFF2-40B4-BE49-F238E27FC236}">
              <a16:creationId xmlns:a16="http://schemas.microsoft.com/office/drawing/2014/main" id="{00000000-0008-0000-0600-000027020000}"/>
            </a:ext>
          </a:extLst>
        </xdr:cNvPr>
        <xdr:cNvSpPr/>
      </xdr:nvSpPr>
      <xdr:spPr>
        <a:xfrm>
          <a:off x="14541500" y="58669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32</xdr:row>
      <xdr:rowOff>155820</xdr:rowOff>
    </xdr:from>
    <xdr:ext cx="534377" cy="259045"/>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4325111" y="56422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34</xdr:row>
      <xdr:rowOff>152756</xdr:rowOff>
    </xdr:from>
    <xdr:to>
      <xdr:col>72</xdr:col>
      <xdr:colOff>38100</xdr:colOff>
      <xdr:row>35</xdr:row>
      <xdr:rowOff>82906</xdr:rowOff>
    </xdr:to>
    <xdr:sp macro="" textlink="">
      <xdr:nvSpPr>
        <xdr:cNvPr id="553" name="楕円 552">
          <a:extLst>
            <a:ext uri="{FF2B5EF4-FFF2-40B4-BE49-F238E27FC236}">
              <a16:creationId xmlns:a16="http://schemas.microsoft.com/office/drawing/2014/main" id="{00000000-0008-0000-0600-000029020000}"/>
            </a:ext>
          </a:extLst>
        </xdr:cNvPr>
        <xdr:cNvSpPr/>
      </xdr:nvSpPr>
      <xdr:spPr>
        <a:xfrm>
          <a:off x="13652500" y="5982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33</xdr:row>
      <xdr:rowOff>99433</xdr:rowOff>
    </xdr:from>
    <xdr:ext cx="534377" cy="259045"/>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3436111" y="5757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35</xdr:row>
      <xdr:rowOff>23559</xdr:rowOff>
    </xdr:from>
    <xdr:to>
      <xdr:col>67</xdr:col>
      <xdr:colOff>101600</xdr:colOff>
      <xdr:row>35</xdr:row>
      <xdr:rowOff>125159</xdr:rowOff>
    </xdr:to>
    <xdr:sp macro="" textlink="">
      <xdr:nvSpPr>
        <xdr:cNvPr id="555" name="楕円 554">
          <a:extLst>
            <a:ext uri="{FF2B5EF4-FFF2-40B4-BE49-F238E27FC236}">
              <a16:creationId xmlns:a16="http://schemas.microsoft.com/office/drawing/2014/main" id="{00000000-0008-0000-0600-00002B020000}"/>
            </a:ext>
          </a:extLst>
        </xdr:cNvPr>
        <xdr:cNvSpPr/>
      </xdr:nvSpPr>
      <xdr:spPr>
        <a:xfrm>
          <a:off x="12763500" y="6024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33</xdr:row>
      <xdr:rowOff>141686</xdr:rowOff>
    </xdr:from>
    <xdr:ext cx="534377"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547111" y="57995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7" name="正方形/長方形 556">
          <a:extLst>
            <a:ext uri="{FF2B5EF4-FFF2-40B4-BE49-F238E27FC236}">
              <a16:creationId xmlns:a16="http://schemas.microsoft.com/office/drawing/2014/main" id="{00000000-0008-0000-0600-00002D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8" name="正方形/長方形 557">
          <a:extLst>
            <a:ext uri="{FF2B5EF4-FFF2-40B4-BE49-F238E27FC236}">
              <a16:creationId xmlns:a16="http://schemas.microsoft.com/office/drawing/2014/main" id="{00000000-0008-0000-0600-00002E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9" name="正方形/長方形 558">
          <a:extLst>
            <a:ext uri="{FF2B5EF4-FFF2-40B4-BE49-F238E27FC236}">
              <a16:creationId xmlns:a16="http://schemas.microsoft.com/office/drawing/2014/main" id="{00000000-0008-0000-0600-00002F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60" name="正方形/長方形 559">
          <a:extLst>
            <a:ext uri="{FF2B5EF4-FFF2-40B4-BE49-F238E27FC236}">
              <a16:creationId xmlns:a16="http://schemas.microsoft.com/office/drawing/2014/main" id="{00000000-0008-0000-0600-000030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61" name="正方形/長方形 560">
          <a:extLst>
            <a:ext uri="{FF2B5EF4-FFF2-40B4-BE49-F238E27FC236}">
              <a16:creationId xmlns:a16="http://schemas.microsoft.com/office/drawing/2014/main" id="{00000000-0008-0000-0600-000031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2" name="正方形/長方形 561">
          <a:extLst>
            <a:ext uri="{FF2B5EF4-FFF2-40B4-BE49-F238E27FC236}">
              <a16:creationId xmlns:a16="http://schemas.microsoft.com/office/drawing/2014/main" id="{00000000-0008-0000-0600-000032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3" name="正方形/長方形 562">
          <a:extLst>
            <a:ext uri="{FF2B5EF4-FFF2-40B4-BE49-F238E27FC236}">
              <a16:creationId xmlns:a16="http://schemas.microsoft.com/office/drawing/2014/main" id="{00000000-0008-0000-0600-000033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4" name="正方形/長方形 563">
          <a:extLst>
            <a:ext uri="{FF2B5EF4-FFF2-40B4-BE49-F238E27FC236}">
              <a16:creationId xmlns:a16="http://schemas.microsoft.com/office/drawing/2014/main" id="{00000000-0008-0000-0600-000034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5" name="テキスト ボックス 564">
          <a:extLst>
            <a:ext uri="{FF2B5EF4-FFF2-40B4-BE49-F238E27FC236}">
              <a16:creationId xmlns:a16="http://schemas.microsoft.com/office/drawing/2014/main" id="{00000000-0008-0000-0600-000035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失業対策事業費グラフ枠">
          <a:extLst>
            <a:ext uri="{FF2B5EF4-FFF2-40B4-BE49-F238E27FC236}">
              <a16:creationId xmlns:a16="http://schemas.microsoft.com/office/drawing/2014/main" id="{00000000-0008-0000-06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73" name="失業対策事業費最小値テキスト">
          <a:extLst>
            <a:ext uri="{FF2B5EF4-FFF2-40B4-BE49-F238E27FC236}">
              <a16:creationId xmlns:a16="http://schemas.microsoft.com/office/drawing/2014/main" id="{00000000-0008-0000-0600-00003D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75" name="失業対策事業費最大値テキスト">
          <a:extLst>
            <a:ext uri="{FF2B5EF4-FFF2-40B4-BE49-F238E27FC236}">
              <a16:creationId xmlns:a16="http://schemas.microsoft.com/office/drawing/2014/main" id="{00000000-0008-0000-0600-00003F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78" name="失業対策事業費平均値テキスト">
          <a:extLst>
            <a:ext uri="{FF2B5EF4-FFF2-40B4-BE49-F238E27FC236}">
              <a16:creationId xmlns:a16="http://schemas.microsoft.com/office/drawing/2014/main" id="{00000000-0008-0000-0600-000042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80" name="直線コネクタ 579">
          <a:extLst>
            <a:ext uri="{FF2B5EF4-FFF2-40B4-BE49-F238E27FC236}">
              <a16:creationId xmlns:a16="http://schemas.microsoft.com/office/drawing/2014/main" id="{00000000-0008-0000-0600-000044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83" name="直線コネクタ 582">
          <a:extLst>
            <a:ext uri="{FF2B5EF4-FFF2-40B4-BE49-F238E27FC236}">
              <a16:creationId xmlns:a16="http://schemas.microsoft.com/office/drawing/2014/main" id="{00000000-0008-0000-0600-000047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86" name="直線コネクタ 585">
          <a:extLst>
            <a:ext uri="{FF2B5EF4-FFF2-40B4-BE49-F238E27FC236}">
              <a16:creationId xmlns:a16="http://schemas.microsoft.com/office/drawing/2014/main" id="{00000000-0008-0000-0600-00004A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87" name="フローチャート: 判断 586">
          <a:extLst>
            <a:ext uri="{FF2B5EF4-FFF2-40B4-BE49-F238E27FC236}">
              <a16:creationId xmlns:a16="http://schemas.microsoft.com/office/drawing/2014/main" id="{00000000-0008-0000-0600-00004B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9" name="フローチャート: 判断 588">
          <a:extLst>
            <a:ext uri="{FF2B5EF4-FFF2-40B4-BE49-F238E27FC236}">
              <a16:creationId xmlns:a16="http://schemas.microsoft.com/office/drawing/2014/main" id="{00000000-0008-0000-0600-00004D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97" name="失業対策事業費該当値テキスト">
          <a:extLst>
            <a:ext uri="{FF2B5EF4-FFF2-40B4-BE49-F238E27FC236}">
              <a16:creationId xmlns:a16="http://schemas.microsoft.com/office/drawing/2014/main" id="{00000000-0008-0000-0600-000055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600" name="楕円 599">
          <a:extLst>
            <a:ext uri="{FF2B5EF4-FFF2-40B4-BE49-F238E27FC236}">
              <a16:creationId xmlns:a16="http://schemas.microsoft.com/office/drawing/2014/main" id="{00000000-0008-0000-0600-000058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602" name="楕円 601">
          <a:extLst>
            <a:ext uri="{FF2B5EF4-FFF2-40B4-BE49-F238E27FC236}">
              <a16:creationId xmlns:a16="http://schemas.microsoft.com/office/drawing/2014/main" id="{00000000-0008-0000-0600-00005A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604" name="楕円 603">
          <a:extLst>
            <a:ext uri="{FF2B5EF4-FFF2-40B4-BE49-F238E27FC236}">
              <a16:creationId xmlns:a16="http://schemas.microsoft.com/office/drawing/2014/main" id="{00000000-0008-0000-0600-00005C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6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6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80</xdr:row>
      <xdr:rowOff>111777</xdr:rowOff>
    </xdr:from>
    <xdr:ext cx="248786"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2197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44450</xdr:rowOff>
    </xdr:from>
    <xdr:to>
      <xdr:col>89</xdr:col>
      <xdr:colOff>177800</xdr:colOff>
      <xdr:row>79</xdr:row>
      <xdr:rowOff>44450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78</xdr:row>
      <xdr:rowOff>73677</xdr:rowOff>
    </xdr:from>
    <xdr:ext cx="531299"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914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4" name="テキスト ボックス 623">
          <a:extLst>
            <a:ext uri="{FF2B5EF4-FFF2-40B4-BE49-F238E27FC236}">
              <a16:creationId xmlns:a16="http://schemas.microsoft.com/office/drawing/2014/main" id="{00000000-0008-0000-0600-000070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6" name="テキスト ボックス 625">
          <a:extLst>
            <a:ext uri="{FF2B5EF4-FFF2-40B4-BE49-F238E27FC236}">
              <a16:creationId xmlns:a16="http://schemas.microsoft.com/office/drawing/2014/main" id="{00000000-0008-0000-0600-000072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9" name="公債費グラフ枠">
          <a:extLst>
            <a:ext uri="{FF2B5EF4-FFF2-40B4-BE49-F238E27FC236}">
              <a16:creationId xmlns:a16="http://schemas.microsoft.com/office/drawing/2014/main" id="{00000000-0008-0000-0600-000075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80467</xdr:rowOff>
    </xdr:from>
    <xdr:to>
      <xdr:col>85</xdr:col>
      <xdr:colOff>126364</xdr:colOff>
      <xdr:row>78</xdr:row>
      <xdr:rowOff>69114</xdr:rowOff>
    </xdr:to>
    <xdr:cxnSp macro="">
      <xdr:nvCxnSpPr>
        <xdr:cNvPr id="630" name="直線コネクタ 629">
          <a:extLst>
            <a:ext uri="{FF2B5EF4-FFF2-40B4-BE49-F238E27FC236}">
              <a16:creationId xmlns:a16="http://schemas.microsoft.com/office/drawing/2014/main" id="{00000000-0008-0000-0600-000076020000}"/>
            </a:ext>
          </a:extLst>
        </xdr:cNvPr>
        <xdr:cNvCxnSpPr/>
      </xdr:nvCxnSpPr>
      <xdr:spPr>
        <a:xfrm flipV="1">
          <a:off x="16317595" y="12424867"/>
          <a:ext cx="1269" cy="10173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72941</xdr:rowOff>
    </xdr:from>
    <xdr:ext cx="534377" cy="259045"/>
    <xdr:sp macro="" textlink="">
      <xdr:nvSpPr>
        <xdr:cNvPr id="631" name="公債費最小値テキスト">
          <a:extLst>
            <a:ext uri="{FF2B5EF4-FFF2-40B4-BE49-F238E27FC236}">
              <a16:creationId xmlns:a16="http://schemas.microsoft.com/office/drawing/2014/main" id="{00000000-0008-0000-0600-000077020000}"/>
            </a:ext>
          </a:extLst>
        </xdr:cNvPr>
        <xdr:cNvSpPr txBox="1"/>
      </xdr:nvSpPr>
      <xdr:spPr>
        <a:xfrm>
          <a:off x="16370300" y="13446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41,558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69114</xdr:rowOff>
    </xdr:from>
    <xdr:to>
      <xdr:col>86</xdr:col>
      <xdr:colOff>25400</xdr:colOff>
      <xdr:row>78</xdr:row>
      <xdr:rowOff>69114</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a:off x="16230600" y="13442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71</xdr:row>
      <xdr:rowOff>27144</xdr:rowOff>
    </xdr:from>
    <xdr:ext cx="599010" cy="259045"/>
    <xdr:sp macro="" textlink="">
      <xdr:nvSpPr>
        <xdr:cNvPr id="633" name="公債費最大値テキスト">
          <a:extLst>
            <a:ext uri="{FF2B5EF4-FFF2-40B4-BE49-F238E27FC236}">
              <a16:creationId xmlns:a16="http://schemas.microsoft.com/office/drawing/2014/main" id="{00000000-0008-0000-0600-000079020000}"/>
            </a:ext>
          </a:extLst>
        </xdr:cNvPr>
        <xdr:cNvSpPr txBox="1"/>
      </xdr:nvSpPr>
      <xdr:spPr>
        <a:xfrm>
          <a:off x="16370300" y="122000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121,664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72</xdr:row>
      <xdr:rowOff>80467</xdr:rowOff>
    </xdr:from>
    <xdr:to>
      <xdr:col>86</xdr:col>
      <xdr:colOff>25400</xdr:colOff>
      <xdr:row>72</xdr:row>
      <xdr:rowOff>80467</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a:off x="16230600" y="124248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70</xdr:row>
      <xdr:rowOff>74943</xdr:rowOff>
    </xdr:from>
    <xdr:to>
      <xdr:col>85</xdr:col>
      <xdr:colOff>127000</xdr:colOff>
      <xdr:row>72</xdr:row>
      <xdr:rowOff>138900</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a:off x="15481300" y="12076443"/>
          <a:ext cx="838200" cy="406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34701</xdr:rowOff>
    </xdr:from>
    <xdr:ext cx="534377" cy="259045"/>
    <xdr:sp macro="" textlink="">
      <xdr:nvSpPr>
        <xdr:cNvPr id="636" name="公債費平均値テキスト">
          <a:extLst>
            <a:ext uri="{FF2B5EF4-FFF2-40B4-BE49-F238E27FC236}">
              <a16:creationId xmlns:a16="http://schemas.microsoft.com/office/drawing/2014/main" id="{00000000-0008-0000-0600-00007C020000}"/>
            </a:ext>
          </a:extLst>
        </xdr:cNvPr>
        <xdr:cNvSpPr txBox="1"/>
      </xdr:nvSpPr>
      <xdr:spPr>
        <a:xfrm>
          <a:off x="16370300" y="128934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56274</xdr:rowOff>
    </xdr:from>
    <xdr:to>
      <xdr:col>85</xdr:col>
      <xdr:colOff>177800</xdr:colOff>
      <xdr:row>75</xdr:row>
      <xdr:rowOff>157874</xdr:rowOff>
    </xdr:to>
    <xdr:sp macro="" textlink="">
      <xdr:nvSpPr>
        <xdr:cNvPr id="637" name="フローチャート: 判断 636">
          <a:extLst>
            <a:ext uri="{FF2B5EF4-FFF2-40B4-BE49-F238E27FC236}">
              <a16:creationId xmlns:a16="http://schemas.microsoft.com/office/drawing/2014/main" id="{00000000-0008-0000-0600-00007D020000}"/>
            </a:ext>
          </a:extLst>
        </xdr:cNvPr>
        <xdr:cNvSpPr/>
      </xdr:nvSpPr>
      <xdr:spPr>
        <a:xfrm>
          <a:off x="16268700" y="12915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70</xdr:row>
      <xdr:rowOff>74943</xdr:rowOff>
    </xdr:from>
    <xdr:to>
      <xdr:col>81</xdr:col>
      <xdr:colOff>50800</xdr:colOff>
      <xdr:row>71</xdr:row>
      <xdr:rowOff>100940</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flipV="1">
          <a:off x="14592300" y="12076443"/>
          <a:ext cx="889000" cy="197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37109</xdr:rowOff>
    </xdr:from>
    <xdr:to>
      <xdr:col>81</xdr:col>
      <xdr:colOff>101600</xdr:colOff>
      <xdr:row>75</xdr:row>
      <xdr:rowOff>138709</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5430500" y="12895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129836</xdr:rowOff>
    </xdr:from>
    <xdr:ext cx="534377"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5214111" y="12988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71</xdr:row>
      <xdr:rowOff>100940</xdr:rowOff>
    </xdr:from>
    <xdr:to>
      <xdr:col>76</xdr:col>
      <xdr:colOff>114300</xdr:colOff>
      <xdr:row>71</xdr:row>
      <xdr:rowOff>157849</xdr:rowOff>
    </xdr:to>
    <xdr:cxnSp macro="">
      <xdr:nvCxnSpPr>
        <xdr:cNvPr id="641" name="直線コネクタ 640">
          <a:extLst>
            <a:ext uri="{FF2B5EF4-FFF2-40B4-BE49-F238E27FC236}">
              <a16:creationId xmlns:a16="http://schemas.microsoft.com/office/drawing/2014/main" id="{00000000-0008-0000-0600-000081020000}"/>
            </a:ext>
          </a:extLst>
        </xdr:cNvPr>
        <xdr:cNvCxnSpPr/>
      </xdr:nvCxnSpPr>
      <xdr:spPr>
        <a:xfrm flipV="1">
          <a:off x="13703300" y="12273890"/>
          <a:ext cx="889000" cy="56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74511</xdr:rowOff>
    </xdr:from>
    <xdr:to>
      <xdr:col>76</xdr:col>
      <xdr:colOff>165100</xdr:colOff>
      <xdr:row>76</xdr:row>
      <xdr:rowOff>4660</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4541500" y="1293326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167237</xdr:rowOff>
    </xdr:from>
    <xdr:ext cx="534377"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4325111" y="13025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71</xdr:row>
      <xdr:rowOff>157849</xdr:rowOff>
    </xdr:from>
    <xdr:to>
      <xdr:col>71</xdr:col>
      <xdr:colOff>177800</xdr:colOff>
      <xdr:row>73</xdr:row>
      <xdr:rowOff>26353</xdr:rowOff>
    </xdr:to>
    <xdr:cxnSp macro="">
      <xdr:nvCxnSpPr>
        <xdr:cNvPr id="644" name="直線コネクタ 643">
          <a:extLst>
            <a:ext uri="{FF2B5EF4-FFF2-40B4-BE49-F238E27FC236}">
              <a16:creationId xmlns:a16="http://schemas.microsoft.com/office/drawing/2014/main" id="{00000000-0008-0000-0600-000084020000}"/>
            </a:ext>
          </a:extLst>
        </xdr:cNvPr>
        <xdr:cNvCxnSpPr/>
      </xdr:nvCxnSpPr>
      <xdr:spPr>
        <a:xfrm flipV="1">
          <a:off x="12814300" y="12330799"/>
          <a:ext cx="889000" cy="211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110731</xdr:rowOff>
    </xdr:from>
    <xdr:to>
      <xdr:col>72</xdr:col>
      <xdr:colOff>38100</xdr:colOff>
      <xdr:row>76</xdr:row>
      <xdr:rowOff>40881</xdr:rowOff>
    </xdr:to>
    <xdr:sp macro="" textlink="">
      <xdr:nvSpPr>
        <xdr:cNvPr id="645" name="フローチャート: 判断 644">
          <a:extLst>
            <a:ext uri="{FF2B5EF4-FFF2-40B4-BE49-F238E27FC236}">
              <a16:creationId xmlns:a16="http://schemas.microsoft.com/office/drawing/2014/main" id="{00000000-0008-0000-0600-000085020000}"/>
            </a:ext>
          </a:extLst>
        </xdr:cNvPr>
        <xdr:cNvSpPr/>
      </xdr:nvSpPr>
      <xdr:spPr>
        <a:xfrm>
          <a:off x="13652500" y="12969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32008</xdr:rowOff>
    </xdr:from>
    <xdr:ext cx="534377"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436111" y="130622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135293</xdr:rowOff>
    </xdr:from>
    <xdr:to>
      <xdr:col>67</xdr:col>
      <xdr:colOff>101600</xdr:colOff>
      <xdr:row>76</xdr:row>
      <xdr:rowOff>65444</xdr:rowOff>
    </xdr:to>
    <xdr:sp macro="" textlink="">
      <xdr:nvSpPr>
        <xdr:cNvPr id="647" name="フローチャート: 判断 646">
          <a:extLst>
            <a:ext uri="{FF2B5EF4-FFF2-40B4-BE49-F238E27FC236}">
              <a16:creationId xmlns:a16="http://schemas.microsoft.com/office/drawing/2014/main" id="{00000000-0008-0000-0600-000087020000}"/>
            </a:ext>
          </a:extLst>
        </xdr:cNvPr>
        <xdr:cNvSpPr/>
      </xdr:nvSpPr>
      <xdr:spPr>
        <a:xfrm>
          <a:off x="12763500" y="1299404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56570</xdr:rowOff>
    </xdr:from>
    <xdr:ext cx="534377"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2547111" y="13086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72</xdr:row>
      <xdr:rowOff>88100</xdr:rowOff>
    </xdr:from>
    <xdr:to>
      <xdr:col>85</xdr:col>
      <xdr:colOff>177800</xdr:colOff>
      <xdr:row>73</xdr:row>
      <xdr:rowOff>18250</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6268700" y="12432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72</xdr:row>
      <xdr:rowOff>3027</xdr:rowOff>
    </xdr:from>
    <xdr:ext cx="599010" cy="259045"/>
    <xdr:sp macro="" textlink="">
      <xdr:nvSpPr>
        <xdr:cNvPr id="655" name="公債費該当値テキスト">
          <a:extLst>
            <a:ext uri="{FF2B5EF4-FFF2-40B4-BE49-F238E27FC236}">
              <a16:creationId xmlns:a16="http://schemas.microsoft.com/office/drawing/2014/main" id="{00000000-0008-0000-0600-00008F020000}"/>
            </a:ext>
          </a:extLst>
        </xdr:cNvPr>
        <xdr:cNvSpPr txBox="1"/>
      </xdr:nvSpPr>
      <xdr:spPr>
        <a:xfrm>
          <a:off x="16370300" y="123474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117,063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70</xdr:row>
      <xdr:rowOff>24143</xdr:rowOff>
    </xdr:from>
    <xdr:to>
      <xdr:col>81</xdr:col>
      <xdr:colOff>101600</xdr:colOff>
      <xdr:row>70</xdr:row>
      <xdr:rowOff>125743</xdr:rowOff>
    </xdr:to>
    <xdr:sp macro="" textlink="">
      <xdr:nvSpPr>
        <xdr:cNvPr id="656" name="楕円 655">
          <a:extLst>
            <a:ext uri="{FF2B5EF4-FFF2-40B4-BE49-F238E27FC236}">
              <a16:creationId xmlns:a16="http://schemas.microsoft.com/office/drawing/2014/main" id="{00000000-0008-0000-0600-000090020000}"/>
            </a:ext>
          </a:extLst>
        </xdr:cNvPr>
        <xdr:cNvSpPr/>
      </xdr:nvSpPr>
      <xdr:spPr>
        <a:xfrm>
          <a:off x="15430500" y="12025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68</xdr:row>
      <xdr:rowOff>142270</xdr:rowOff>
    </xdr:from>
    <xdr:ext cx="599010" cy="25904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5181795" y="118008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71</xdr:row>
      <xdr:rowOff>50140</xdr:rowOff>
    </xdr:from>
    <xdr:to>
      <xdr:col>76</xdr:col>
      <xdr:colOff>165100</xdr:colOff>
      <xdr:row>71</xdr:row>
      <xdr:rowOff>151740</xdr:rowOff>
    </xdr:to>
    <xdr:sp macro="" textlink="">
      <xdr:nvSpPr>
        <xdr:cNvPr id="658" name="楕円 657">
          <a:extLst>
            <a:ext uri="{FF2B5EF4-FFF2-40B4-BE49-F238E27FC236}">
              <a16:creationId xmlns:a16="http://schemas.microsoft.com/office/drawing/2014/main" id="{00000000-0008-0000-0600-000092020000}"/>
            </a:ext>
          </a:extLst>
        </xdr:cNvPr>
        <xdr:cNvSpPr/>
      </xdr:nvSpPr>
      <xdr:spPr>
        <a:xfrm>
          <a:off x="14541500" y="12223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69</xdr:row>
      <xdr:rowOff>168267</xdr:rowOff>
    </xdr:from>
    <xdr:ext cx="599010" cy="259045"/>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4292795" y="11998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71</xdr:row>
      <xdr:rowOff>107049</xdr:rowOff>
    </xdr:from>
    <xdr:to>
      <xdr:col>72</xdr:col>
      <xdr:colOff>38100</xdr:colOff>
      <xdr:row>72</xdr:row>
      <xdr:rowOff>37199</xdr:rowOff>
    </xdr:to>
    <xdr:sp macro="" textlink="">
      <xdr:nvSpPr>
        <xdr:cNvPr id="660" name="楕円 659">
          <a:extLst>
            <a:ext uri="{FF2B5EF4-FFF2-40B4-BE49-F238E27FC236}">
              <a16:creationId xmlns:a16="http://schemas.microsoft.com/office/drawing/2014/main" id="{00000000-0008-0000-0600-000094020000}"/>
            </a:ext>
          </a:extLst>
        </xdr:cNvPr>
        <xdr:cNvSpPr/>
      </xdr:nvSpPr>
      <xdr:spPr>
        <a:xfrm>
          <a:off x="13652500" y="12279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70</xdr:row>
      <xdr:rowOff>53726</xdr:rowOff>
    </xdr:from>
    <xdr:ext cx="599010" cy="259045"/>
    <xdr:sp macro="" textlink="">
      <xdr:nvSpPr>
        <xdr:cNvPr id="661" name="テキスト ボックス 660">
          <a:extLst>
            <a:ext uri="{FF2B5EF4-FFF2-40B4-BE49-F238E27FC236}">
              <a16:creationId xmlns:a16="http://schemas.microsoft.com/office/drawing/2014/main" id="{00000000-0008-0000-0600-000095020000}"/>
            </a:ext>
          </a:extLst>
        </xdr:cNvPr>
        <xdr:cNvSpPr txBox="1"/>
      </xdr:nvSpPr>
      <xdr:spPr>
        <a:xfrm>
          <a:off x="13403795" y="12055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72</xdr:row>
      <xdr:rowOff>147003</xdr:rowOff>
    </xdr:from>
    <xdr:to>
      <xdr:col>67</xdr:col>
      <xdr:colOff>101600</xdr:colOff>
      <xdr:row>73</xdr:row>
      <xdr:rowOff>77153</xdr:rowOff>
    </xdr:to>
    <xdr:sp macro="" textlink="">
      <xdr:nvSpPr>
        <xdr:cNvPr id="662" name="楕円 661">
          <a:extLst>
            <a:ext uri="{FF2B5EF4-FFF2-40B4-BE49-F238E27FC236}">
              <a16:creationId xmlns:a16="http://schemas.microsoft.com/office/drawing/2014/main" id="{00000000-0008-0000-0600-000096020000}"/>
            </a:ext>
          </a:extLst>
        </xdr:cNvPr>
        <xdr:cNvSpPr/>
      </xdr:nvSpPr>
      <xdr:spPr>
        <a:xfrm>
          <a:off x="12763500" y="12491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71</xdr:row>
      <xdr:rowOff>93680</xdr:rowOff>
    </xdr:from>
    <xdr:ext cx="599010" cy="259045"/>
    <xdr:sp macro="" textlink="">
      <xdr:nvSpPr>
        <xdr:cNvPr id="663" name="テキスト ボックス 662">
          <a:extLst>
            <a:ext uri="{FF2B5EF4-FFF2-40B4-BE49-F238E27FC236}">
              <a16:creationId xmlns:a16="http://schemas.microsoft.com/office/drawing/2014/main" id="{00000000-0008-0000-0600-000097020000}"/>
            </a:ext>
          </a:extLst>
        </xdr:cNvPr>
        <xdr:cNvSpPr txBox="1"/>
      </xdr:nvSpPr>
      <xdr:spPr>
        <a:xfrm>
          <a:off x="12514795" y="122666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9" name="正方形/長方形 668">
          <a:extLst>
            <a:ext uri="{FF2B5EF4-FFF2-40B4-BE49-F238E27FC236}">
              <a16:creationId xmlns:a16="http://schemas.microsoft.com/office/drawing/2014/main" id="{00000000-0008-0000-0600-00009D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0" name="正方形/長方形 669">
          <a:extLst>
            <a:ext uri="{FF2B5EF4-FFF2-40B4-BE49-F238E27FC236}">
              <a16:creationId xmlns:a16="http://schemas.microsoft.com/office/drawing/2014/main" id="{00000000-0008-0000-0600-00009E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1" name="正方形/長方形 670">
          <a:extLst>
            <a:ext uri="{FF2B5EF4-FFF2-40B4-BE49-F238E27FC236}">
              <a16:creationId xmlns:a16="http://schemas.microsoft.com/office/drawing/2014/main" id="{00000000-0008-0000-0600-00009F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9" name="テキスト ボックス 678">
          <a:extLst>
            <a:ext uri="{FF2B5EF4-FFF2-40B4-BE49-F238E27FC236}">
              <a16:creationId xmlns:a16="http://schemas.microsoft.com/office/drawing/2014/main" id="{00000000-0008-0000-0600-0000A7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1" name="テキスト ボックス 680">
          <a:extLst>
            <a:ext uri="{FF2B5EF4-FFF2-40B4-BE49-F238E27FC236}">
              <a16:creationId xmlns:a16="http://schemas.microsoft.com/office/drawing/2014/main" id="{00000000-0008-0000-0600-0000A9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6" name="積立金グラフ枠">
          <a:extLst>
            <a:ext uri="{FF2B5EF4-FFF2-40B4-BE49-F238E27FC236}">
              <a16:creationId xmlns:a16="http://schemas.microsoft.com/office/drawing/2014/main" id="{00000000-0008-0000-0600-0000AE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23518</xdr:rowOff>
    </xdr:from>
    <xdr:to>
      <xdr:col>85</xdr:col>
      <xdr:colOff>126364</xdr:colOff>
      <xdr:row>98</xdr:row>
      <xdr:rowOff>148616</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flipV="1">
          <a:off x="16317595" y="15454018"/>
          <a:ext cx="1269" cy="14966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152443</xdr:rowOff>
    </xdr:from>
    <xdr:ext cx="469744" cy="259045"/>
    <xdr:sp macro="" textlink="">
      <xdr:nvSpPr>
        <xdr:cNvPr id="688" name="積立金最小値テキスト">
          <a:extLst>
            <a:ext uri="{FF2B5EF4-FFF2-40B4-BE49-F238E27FC236}">
              <a16:creationId xmlns:a16="http://schemas.microsoft.com/office/drawing/2014/main" id="{00000000-0008-0000-0600-0000B0020000}"/>
            </a:ext>
          </a:extLst>
        </xdr:cNvPr>
        <xdr:cNvSpPr txBox="1"/>
      </xdr:nvSpPr>
      <xdr:spPr>
        <a:xfrm>
          <a:off x="16370300" y="169545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148616</xdr:rowOff>
    </xdr:from>
    <xdr:to>
      <xdr:col>86</xdr:col>
      <xdr:colOff>25400</xdr:colOff>
      <xdr:row>98</xdr:row>
      <xdr:rowOff>148616</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a:off x="16230600" y="169507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141645</xdr:rowOff>
    </xdr:from>
    <xdr:ext cx="599010" cy="259045"/>
    <xdr:sp macro="" textlink="">
      <xdr:nvSpPr>
        <xdr:cNvPr id="690" name="積立金最大値テキスト">
          <a:extLst>
            <a:ext uri="{FF2B5EF4-FFF2-40B4-BE49-F238E27FC236}">
              <a16:creationId xmlns:a16="http://schemas.microsoft.com/office/drawing/2014/main" id="{00000000-0008-0000-0600-0000B2020000}"/>
            </a:ext>
          </a:extLst>
        </xdr:cNvPr>
        <xdr:cNvSpPr txBox="1"/>
      </xdr:nvSpPr>
      <xdr:spPr>
        <a:xfrm>
          <a:off x="16370300" y="152292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205,247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23518</xdr:rowOff>
    </xdr:from>
    <xdr:to>
      <xdr:col>86</xdr:col>
      <xdr:colOff>25400</xdr:colOff>
      <xdr:row>90</xdr:row>
      <xdr:rowOff>23518</xdr:rowOff>
    </xdr:to>
    <xdr:cxnSp macro="">
      <xdr:nvCxnSpPr>
        <xdr:cNvPr id="691" name="直線コネクタ 690">
          <a:extLst>
            <a:ext uri="{FF2B5EF4-FFF2-40B4-BE49-F238E27FC236}">
              <a16:creationId xmlns:a16="http://schemas.microsoft.com/office/drawing/2014/main" id="{00000000-0008-0000-0600-0000B3020000}"/>
            </a:ext>
          </a:extLst>
        </xdr:cNvPr>
        <xdr:cNvCxnSpPr/>
      </xdr:nvCxnSpPr>
      <xdr:spPr>
        <a:xfrm>
          <a:off x="16230600" y="154540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93</xdr:row>
      <xdr:rowOff>113060</xdr:rowOff>
    </xdr:from>
    <xdr:to>
      <xdr:col>85</xdr:col>
      <xdr:colOff>127000</xdr:colOff>
      <xdr:row>93</xdr:row>
      <xdr:rowOff>122501</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flipV="1">
          <a:off x="15481300" y="16057910"/>
          <a:ext cx="838200" cy="9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66184</xdr:rowOff>
    </xdr:from>
    <xdr:ext cx="534377" cy="259045"/>
    <xdr:sp macro="" textlink="">
      <xdr:nvSpPr>
        <xdr:cNvPr id="693" name="積立金平均値テキスト">
          <a:extLst>
            <a:ext uri="{FF2B5EF4-FFF2-40B4-BE49-F238E27FC236}">
              <a16:creationId xmlns:a16="http://schemas.microsoft.com/office/drawing/2014/main" id="{00000000-0008-0000-0600-0000B5020000}"/>
            </a:ext>
          </a:extLst>
        </xdr:cNvPr>
        <xdr:cNvSpPr txBox="1"/>
      </xdr:nvSpPr>
      <xdr:spPr>
        <a:xfrm>
          <a:off x="16370300" y="165253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87757</xdr:rowOff>
    </xdr:from>
    <xdr:to>
      <xdr:col>85</xdr:col>
      <xdr:colOff>177800</xdr:colOff>
      <xdr:row>97</xdr:row>
      <xdr:rowOff>17907</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6268700" y="16546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93</xdr:row>
      <xdr:rowOff>122501</xdr:rowOff>
    </xdr:from>
    <xdr:to>
      <xdr:col>81</xdr:col>
      <xdr:colOff>50800</xdr:colOff>
      <xdr:row>93</xdr:row>
      <xdr:rowOff>146078</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flipV="1">
          <a:off x="14592300" y="16067351"/>
          <a:ext cx="889000" cy="235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146126</xdr:rowOff>
    </xdr:from>
    <xdr:to>
      <xdr:col>81</xdr:col>
      <xdr:colOff>101600</xdr:colOff>
      <xdr:row>96</xdr:row>
      <xdr:rowOff>76276</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5430500" y="16433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67403</xdr:rowOff>
    </xdr:from>
    <xdr:ext cx="534377"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5214111" y="165266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93</xdr:row>
      <xdr:rowOff>146078</xdr:rowOff>
    </xdr:from>
    <xdr:to>
      <xdr:col>76</xdr:col>
      <xdr:colOff>114300</xdr:colOff>
      <xdr:row>95</xdr:row>
      <xdr:rowOff>60758</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flipV="1">
          <a:off x="13703300" y="16090928"/>
          <a:ext cx="889000" cy="257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11770</xdr:rowOff>
    </xdr:from>
    <xdr:to>
      <xdr:col>76</xdr:col>
      <xdr:colOff>165100</xdr:colOff>
      <xdr:row>97</xdr:row>
      <xdr:rowOff>113370</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4541500" y="16642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104497</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4325111" y="16735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94</xdr:row>
      <xdr:rowOff>157607</xdr:rowOff>
    </xdr:from>
    <xdr:to>
      <xdr:col>71</xdr:col>
      <xdr:colOff>177800</xdr:colOff>
      <xdr:row>95</xdr:row>
      <xdr:rowOff>60758</xdr:rowOff>
    </xdr:to>
    <xdr:cxnSp macro="">
      <xdr:nvCxnSpPr>
        <xdr:cNvPr id="701" name="直線コネクタ 700">
          <a:extLst>
            <a:ext uri="{FF2B5EF4-FFF2-40B4-BE49-F238E27FC236}">
              <a16:creationId xmlns:a16="http://schemas.microsoft.com/office/drawing/2014/main" id="{00000000-0008-0000-0600-0000BD020000}"/>
            </a:ext>
          </a:extLst>
        </xdr:cNvPr>
        <xdr:cNvCxnSpPr/>
      </xdr:nvCxnSpPr>
      <xdr:spPr>
        <a:xfrm>
          <a:off x="12814300" y="16273907"/>
          <a:ext cx="889000" cy="74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75261</xdr:rowOff>
    </xdr:from>
    <xdr:to>
      <xdr:col>72</xdr:col>
      <xdr:colOff>38100</xdr:colOff>
      <xdr:row>98</xdr:row>
      <xdr:rowOff>5411</xdr:rowOff>
    </xdr:to>
    <xdr:sp macro="" textlink="">
      <xdr:nvSpPr>
        <xdr:cNvPr id="702" name="フローチャート: 判断 701">
          <a:extLst>
            <a:ext uri="{FF2B5EF4-FFF2-40B4-BE49-F238E27FC236}">
              <a16:creationId xmlns:a16="http://schemas.microsoft.com/office/drawing/2014/main" id="{00000000-0008-0000-0600-0000BE020000}"/>
            </a:ext>
          </a:extLst>
        </xdr:cNvPr>
        <xdr:cNvSpPr/>
      </xdr:nvSpPr>
      <xdr:spPr>
        <a:xfrm>
          <a:off x="13652500" y="16705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167988</xdr:rowOff>
    </xdr:from>
    <xdr:ext cx="534377"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436111" y="167986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34,290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3442</xdr:rowOff>
    </xdr:from>
    <xdr:to>
      <xdr:col>67</xdr:col>
      <xdr:colOff>101600</xdr:colOff>
      <xdr:row>97</xdr:row>
      <xdr:rowOff>105042</xdr:rowOff>
    </xdr:to>
    <xdr:sp macro="" textlink="">
      <xdr:nvSpPr>
        <xdr:cNvPr id="704" name="フローチャート: 判断 703">
          <a:extLst>
            <a:ext uri="{FF2B5EF4-FFF2-40B4-BE49-F238E27FC236}">
              <a16:creationId xmlns:a16="http://schemas.microsoft.com/office/drawing/2014/main" id="{00000000-0008-0000-0600-0000C0020000}"/>
            </a:ext>
          </a:extLst>
        </xdr:cNvPr>
        <xdr:cNvSpPr/>
      </xdr:nvSpPr>
      <xdr:spPr>
        <a:xfrm>
          <a:off x="12763500" y="16634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96169</xdr:rowOff>
    </xdr:from>
    <xdr:ext cx="534377"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547111" y="167268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93</xdr:row>
      <xdr:rowOff>62260</xdr:rowOff>
    </xdr:from>
    <xdr:to>
      <xdr:col>85</xdr:col>
      <xdr:colOff>177800</xdr:colOff>
      <xdr:row>93</xdr:row>
      <xdr:rowOff>163860</xdr:rowOff>
    </xdr:to>
    <xdr:sp macro="" textlink="">
      <xdr:nvSpPr>
        <xdr:cNvPr id="711" name="楕円 710">
          <a:extLst>
            <a:ext uri="{FF2B5EF4-FFF2-40B4-BE49-F238E27FC236}">
              <a16:creationId xmlns:a16="http://schemas.microsoft.com/office/drawing/2014/main" id="{00000000-0008-0000-0600-0000C7020000}"/>
            </a:ext>
          </a:extLst>
        </xdr:cNvPr>
        <xdr:cNvSpPr/>
      </xdr:nvSpPr>
      <xdr:spPr>
        <a:xfrm>
          <a:off x="16268700" y="16007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92</xdr:row>
      <xdr:rowOff>85137</xdr:rowOff>
    </xdr:from>
    <xdr:ext cx="599010" cy="259045"/>
    <xdr:sp macro="" textlink="">
      <xdr:nvSpPr>
        <xdr:cNvPr id="712" name="積立金該当値テキスト">
          <a:extLst>
            <a:ext uri="{FF2B5EF4-FFF2-40B4-BE49-F238E27FC236}">
              <a16:creationId xmlns:a16="http://schemas.microsoft.com/office/drawing/2014/main" id="{00000000-0008-0000-0600-0000C8020000}"/>
            </a:ext>
          </a:extLst>
        </xdr:cNvPr>
        <xdr:cNvSpPr txBox="1"/>
      </xdr:nvSpPr>
      <xdr:spPr>
        <a:xfrm>
          <a:off x="16370300" y="158585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125,996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93</xdr:row>
      <xdr:rowOff>71701</xdr:rowOff>
    </xdr:from>
    <xdr:to>
      <xdr:col>81</xdr:col>
      <xdr:colOff>101600</xdr:colOff>
      <xdr:row>94</xdr:row>
      <xdr:rowOff>1851</xdr:rowOff>
    </xdr:to>
    <xdr:sp macro="" textlink="">
      <xdr:nvSpPr>
        <xdr:cNvPr id="713" name="楕円 712">
          <a:extLst>
            <a:ext uri="{FF2B5EF4-FFF2-40B4-BE49-F238E27FC236}">
              <a16:creationId xmlns:a16="http://schemas.microsoft.com/office/drawing/2014/main" id="{00000000-0008-0000-0600-0000C9020000}"/>
            </a:ext>
          </a:extLst>
        </xdr:cNvPr>
        <xdr:cNvSpPr/>
      </xdr:nvSpPr>
      <xdr:spPr>
        <a:xfrm>
          <a:off x="15430500" y="16016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92</xdr:row>
      <xdr:rowOff>18378</xdr:rowOff>
    </xdr:from>
    <xdr:ext cx="599010" cy="25904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5181795" y="157917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93</xdr:row>
      <xdr:rowOff>95278</xdr:rowOff>
    </xdr:from>
    <xdr:to>
      <xdr:col>76</xdr:col>
      <xdr:colOff>165100</xdr:colOff>
      <xdr:row>94</xdr:row>
      <xdr:rowOff>25428</xdr:rowOff>
    </xdr:to>
    <xdr:sp macro="" textlink="">
      <xdr:nvSpPr>
        <xdr:cNvPr id="715" name="楕円 714">
          <a:extLst>
            <a:ext uri="{FF2B5EF4-FFF2-40B4-BE49-F238E27FC236}">
              <a16:creationId xmlns:a16="http://schemas.microsoft.com/office/drawing/2014/main" id="{00000000-0008-0000-0600-0000CB020000}"/>
            </a:ext>
          </a:extLst>
        </xdr:cNvPr>
        <xdr:cNvSpPr/>
      </xdr:nvSpPr>
      <xdr:spPr>
        <a:xfrm>
          <a:off x="14541500" y="16040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92</xdr:row>
      <xdr:rowOff>41955</xdr:rowOff>
    </xdr:from>
    <xdr:ext cx="599010" cy="259045"/>
    <xdr:sp macro="" textlink="">
      <xdr:nvSpPr>
        <xdr:cNvPr id="716" name="テキスト ボックス 715">
          <a:extLst>
            <a:ext uri="{FF2B5EF4-FFF2-40B4-BE49-F238E27FC236}">
              <a16:creationId xmlns:a16="http://schemas.microsoft.com/office/drawing/2014/main" id="{00000000-0008-0000-0600-0000CC020000}"/>
            </a:ext>
          </a:extLst>
        </xdr:cNvPr>
        <xdr:cNvSpPr txBox="1"/>
      </xdr:nvSpPr>
      <xdr:spPr>
        <a:xfrm>
          <a:off x="14292795" y="158153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121,663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9958</xdr:rowOff>
    </xdr:from>
    <xdr:to>
      <xdr:col>72</xdr:col>
      <xdr:colOff>38100</xdr:colOff>
      <xdr:row>95</xdr:row>
      <xdr:rowOff>111558</xdr:rowOff>
    </xdr:to>
    <xdr:sp macro="" textlink="">
      <xdr:nvSpPr>
        <xdr:cNvPr id="717" name="楕円 716">
          <a:extLst>
            <a:ext uri="{FF2B5EF4-FFF2-40B4-BE49-F238E27FC236}">
              <a16:creationId xmlns:a16="http://schemas.microsoft.com/office/drawing/2014/main" id="{00000000-0008-0000-0600-0000CD020000}"/>
            </a:ext>
          </a:extLst>
        </xdr:cNvPr>
        <xdr:cNvSpPr/>
      </xdr:nvSpPr>
      <xdr:spPr>
        <a:xfrm>
          <a:off x="13652500" y="16297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93</xdr:row>
      <xdr:rowOff>128085</xdr:rowOff>
    </xdr:from>
    <xdr:ext cx="534377" cy="259045"/>
    <xdr:sp macro="" textlink="">
      <xdr:nvSpPr>
        <xdr:cNvPr id="718" name="テキスト ボックス 717">
          <a:extLst>
            <a:ext uri="{FF2B5EF4-FFF2-40B4-BE49-F238E27FC236}">
              <a16:creationId xmlns:a16="http://schemas.microsoft.com/office/drawing/2014/main" id="{00000000-0008-0000-0600-0000CE020000}"/>
            </a:ext>
          </a:extLst>
        </xdr:cNvPr>
        <xdr:cNvSpPr txBox="1"/>
      </xdr:nvSpPr>
      <xdr:spPr>
        <a:xfrm>
          <a:off x="13436111" y="160729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94</xdr:row>
      <xdr:rowOff>106807</xdr:rowOff>
    </xdr:from>
    <xdr:to>
      <xdr:col>67</xdr:col>
      <xdr:colOff>101600</xdr:colOff>
      <xdr:row>95</xdr:row>
      <xdr:rowOff>36957</xdr:rowOff>
    </xdr:to>
    <xdr:sp macro="" textlink="">
      <xdr:nvSpPr>
        <xdr:cNvPr id="719" name="楕円 718">
          <a:extLst>
            <a:ext uri="{FF2B5EF4-FFF2-40B4-BE49-F238E27FC236}">
              <a16:creationId xmlns:a16="http://schemas.microsoft.com/office/drawing/2014/main" id="{00000000-0008-0000-0600-0000CF020000}"/>
            </a:ext>
          </a:extLst>
        </xdr:cNvPr>
        <xdr:cNvSpPr/>
      </xdr:nvSpPr>
      <xdr:spPr>
        <a:xfrm>
          <a:off x="12763500" y="16223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93</xdr:row>
      <xdr:rowOff>53484</xdr:rowOff>
    </xdr:from>
    <xdr:ext cx="534377" cy="259045"/>
    <xdr:sp macro="" textlink="">
      <xdr:nvSpPr>
        <xdr:cNvPr id="720" name="テキスト ボックス 719">
          <a:extLst>
            <a:ext uri="{FF2B5EF4-FFF2-40B4-BE49-F238E27FC236}">
              <a16:creationId xmlns:a16="http://schemas.microsoft.com/office/drawing/2014/main" id="{00000000-0008-0000-0600-0000D0020000}"/>
            </a:ext>
          </a:extLst>
        </xdr:cNvPr>
        <xdr:cNvSpPr txBox="1"/>
      </xdr:nvSpPr>
      <xdr:spPr>
        <a:xfrm>
          <a:off x="12547111" y="15998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6" name="正方形/長方形 725">
          <a:extLst>
            <a:ext uri="{FF2B5EF4-FFF2-40B4-BE49-F238E27FC236}">
              <a16:creationId xmlns:a16="http://schemas.microsoft.com/office/drawing/2014/main" id="{00000000-0008-0000-0600-0000D6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7" name="正方形/長方形 726">
          <a:extLst>
            <a:ext uri="{FF2B5EF4-FFF2-40B4-BE49-F238E27FC236}">
              <a16:creationId xmlns:a16="http://schemas.microsoft.com/office/drawing/2014/main" id="{00000000-0008-0000-0600-0000D7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8" name="正方形/長方形 727">
          <a:extLst>
            <a:ext uri="{FF2B5EF4-FFF2-40B4-BE49-F238E27FC236}">
              <a16:creationId xmlns:a16="http://schemas.microsoft.com/office/drawing/2014/main" id="{00000000-0008-0000-0600-0000D8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6" name="テキスト ボックス 735">
          <a:extLst>
            <a:ext uri="{FF2B5EF4-FFF2-40B4-BE49-F238E27FC236}">
              <a16:creationId xmlns:a16="http://schemas.microsoft.com/office/drawing/2014/main" id="{00000000-0008-0000-0600-0000E0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7" name="直線コネクタ 736">
          <a:extLst>
            <a:ext uri="{FF2B5EF4-FFF2-40B4-BE49-F238E27FC236}">
              <a16:creationId xmlns:a16="http://schemas.microsoft.com/office/drawing/2014/main" id="{00000000-0008-0000-0600-0000E1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8" name="テキスト ボックス 737">
          <a:extLst>
            <a:ext uri="{FF2B5EF4-FFF2-40B4-BE49-F238E27FC236}">
              <a16:creationId xmlns:a16="http://schemas.microsoft.com/office/drawing/2014/main" id="{00000000-0008-0000-0600-0000E2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3" name="投資及び出資金グラフ枠">
          <a:extLst>
            <a:ext uri="{FF2B5EF4-FFF2-40B4-BE49-F238E27FC236}">
              <a16:creationId xmlns:a16="http://schemas.microsoft.com/office/drawing/2014/main" id="{00000000-0008-0000-0600-0000E7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162865</xdr:rowOff>
    </xdr:from>
    <xdr:to>
      <xdr:col>116</xdr:col>
      <xdr:colOff>62864</xdr:colOff>
      <xdr:row>39</xdr:row>
      <xdr:rowOff>44450</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flipV="1">
          <a:off x="22159595" y="5306365"/>
          <a:ext cx="1269" cy="14246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45" name="投資及び出資金最小値テキスト">
          <a:extLst>
            <a:ext uri="{FF2B5EF4-FFF2-40B4-BE49-F238E27FC236}">
              <a16:creationId xmlns:a16="http://schemas.microsoft.com/office/drawing/2014/main" id="{00000000-0008-0000-0600-0000E9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6" name="直線コネクタ 745">
          <a:extLst>
            <a:ext uri="{FF2B5EF4-FFF2-40B4-BE49-F238E27FC236}">
              <a16:creationId xmlns:a16="http://schemas.microsoft.com/office/drawing/2014/main" id="{00000000-0008-0000-0600-0000EA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109542</xdr:rowOff>
    </xdr:from>
    <xdr:ext cx="534377" cy="259045"/>
    <xdr:sp macro="" textlink="">
      <xdr:nvSpPr>
        <xdr:cNvPr id="747" name="投資及び出資金最大値テキスト">
          <a:extLst>
            <a:ext uri="{FF2B5EF4-FFF2-40B4-BE49-F238E27FC236}">
              <a16:creationId xmlns:a16="http://schemas.microsoft.com/office/drawing/2014/main" id="{00000000-0008-0000-0600-0000EB020000}"/>
            </a:ext>
          </a:extLst>
        </xdr:cNvPr>
        <xdr:cNvSpPr txBox="1"/>
      </xdr:nvSpPr>
      <xdr:spPr>
        <a:xfrm>
          <a:off x="22212300" y="50815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162865</xdr:rowOff>
    </xdr:from>
    <xdr:to>
      <xdr:col>116</xdr:col>
      <xdr:colOff>152400</xdr:colOff>
      <xdr:row>30</xdr:row>
      <xdr:rowOff>162865</xdr:rowOff>
    </xdr:to>
    <xdr:cxnSp macro="">
      <xdr:nvCxnSpPr>
        <xdr:cNvPr id="748" name="直線コネクタ 747">
          <a:extLst>
            <a:ext uri="{FF2B5EF4-FFF2-40B4-BE49-F238E27FC236}">
              <a16:creationId xmlns:a16="http://schemas.microsoft.com/office/drawing/2014/main" id="{00000000-0008-0000-0600-0000EC020000}"/>
            </a:ext>
          </a:extLst>
        </xdr:cNvPr>
        <xdr:cNvCxnSpPr/>
      </xdr:nvCxnSpPr>
      <xdr:spPr>
        <a:xfrm>
          <a:off x="22072600" y="53063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36</xdr:row>
      <xdr:rowOff>33325</xdr:rowOff>
    </xdr:from>
    <xdr:to>
      <xdr:col>116</xdr:col>
      <xdr:colOff>63500</xdr:colOff>
      <xdr:row>37</xdr:row>
      <xdr:rowOff>45288</xdr:rowOff>
    </xdr:to>
    <xdr:cxnSp macro="">
      <xdr:nvCxnSpPr>
        <xdr:cNvPr id="749" name="直線コネクタ 748">
          <a:extLst>
            <a:ext uri="{FF2B5EF4-FFF2-40B4-BE49-F238E27FC236}">
              <a16:creationId xmlns:a16="http://schemas.microsoft.com/office/drawing/2014/main" id="{00000000-0008-0000-0600-0000ED020000}"/>
            </a:ext>
          </a:extLst>
        </xdr:cNvPr>
        <xdr:cNvCxnSpPr/>
      </xdr:nvCxnSpPr>
      <xdr:spPr>
        <a:xfrm flipV="1">
          <a:off x="21323300" y="6205525"/>
          <a:ext cx="838200" cy="183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94607</xdr:rowOff>
    </xdr:from>
    <xdr:ext cx="469744" cy="259045"/>
    <xdr:sp macro="" textlink="">
      <xdr:nvSpPr>
        <xdr:cNvPr id="750" name="投資及び出資金平均値テキスト">
          <a:extLst>
            <a:ext uri="{FF2B5EF4-FFF2-40B4-BE49-F238E27FC236}">
              <a16:creationId xmlns:a16="http://schemas.microsoft.com/office/drawing/2014/main" id="{00000000-0008-0000-0600-0000EE020000}"/>
            </a:ext>
          </a:extLst>
        </xdr:cNvPr>
        <xdr:cNvSpPr txBox="1"/>
      </xdr:nvSpPr>
      <xdr:spPr>
        <a:xfrm>
          <a:off x="22212300" y="62668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116180</xdr:rowOff>
    </xdr:from>
    <xdr:to>
      <xdr:col>116</xdr:col>
      <xdr:colOff>114300</xdr:colOff>
      <xdr:row>37</xdr:row>
      <xdr:rowOff>46330</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22110700" y="6288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36</xdr:row>
      <xdr:rowOff>81102</xdr:rowOff>
    </xdr:from>
    <xdr:to>
      <xdr:col>111</xdr:col>
      <xdr:colOff>177800</xdr:colOff>
      <xdr:row>37</xdr:row>
      <xdr:rowOff>45288</xdr:rowOff>
    </xdr:to>
    <xdr:cxnSp macro="">
      <xdr:nvCxnSpPr>
        <xdr:cNvPr id="752" name="直線コネクタ 751">
          <a:extLst>
            <a:ext uri="{FF2B5EF4-FFF2-40B4-BE49-F238E27FC236}">
              <a16:creationId xmlns:a16="http://schemas.microsoft.com/office/drawing/2014/main" id="{00000000-0008-0000-0600-0000F0020000}"/>
            </a:ext>
          </a:extLst>
        </xdr:cNvPr>
        <xdr:cNvCxnSpPr/>
      </xdr:nvCxnSpPr>
      <xdr:spPr>
        <a:xfrm>
          <a:off x="20434300" y="6253302"/>
          <a:ext cx="889000" cy="135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36</xdr:row>
      <xdr:rowOff>129896</xdr:rowOff>
    </xdr:from>
    <xdr:to>
      <xdr:col>112</xdr:col>
      <xdr:colOff>38100</xdr:colOff>
      <xdr:row>37</xdr:row>
      <xdr:rowOff>60046</xdr:rowOff>
    </xdr:to>
    <xdr:sp macro="" textlink="">
      <xdr:nvSpPr>
        <xdr:cNvPr id="753" name="フローチャート: 判断 752">
          <a:extLst>
            <a:ext uri="{FF2B5EF4-FFF2-40B4-BE49-F238E27FC236}">
              <a16:creationId xmlns:a16="http://schemas.microsoft.com/office/drawing/2014/main" id="{00000000-0008-0000-0600-0000F1020000}"/>
            </a:ext>
          </a:extLst>
        </xdr:cNvPr>
        <xdr:cNvSpPr/>
      </xdr:nvSpPr>
      <xdr:spPr>
        <a:xfrm>
          <a:off x="21272500" y="6302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35</xdr:row>
      <xdr:rowOff>76573</xdr:rowOff>
    </xdr:from>
    <xdr:ext cx="469744"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1088428" y="60773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36</xdr:row>
      <xdr:rowOff>81102</xdr:rowOff>
    </xdr:from>
    <xdr:to>
      <xdr:col>107</xdr:col>
      <xdr:colOff>50800</xdr:colOff>
      <xdr:row>39</xdr:row>
      <xdr:rowOff>44450</xdr:rowOff>
    </xdr:to>
    <xdr:cxnSp macro="">
      <xdr:nvCxnSpPr>
        <xdr:cNvPr id="755" name="直線コネクタ 754">
          <a:extLst>
            <a:ext uri="{FF2B5EF4-FFF2-40B4-BE49-F238E27FC236}">
              <a16:creationId xmlns:a16="http://schemas.microsoft.com/office/drawing/2014/main" id="{00000000-0008-0000-0600-0000F3020000}"/>
            </a:ext>
          </a:extLst>
        </xdr:cNvPr>
        <xdr:cNvCxnSpPr/>
      </xdr:nvCxnSpPr>
      <xdr:spPr>
        <a:xfrm flipV="1">
          <a:off x="19545300" y="6253302"/>
          <a:ext cx="889000" cy="477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36</xdr:row>
      <xdr:rowOff>168377</xdr:rowOff>
    </xdr:from>
    <xdr:to>
      <xdr:col>107</xdr:col>
      <xdr:colOff>101600</xdr:colOff>
      <xdr:row>37</xdr:row>
      <xdr:rowOff>98527</xdr:rowOff>
    </xdr:to>
    <xdr:sp macro="" textlink="">
      <xdr:nvSpPr>
        <xdr:cNvPr id="756" name="フローチャート: 判断 755">
          <a:extLst>
            <a:ext uri="{FF2B5EF4-FFF2-40B4-BE49-F238E27FC236}">
              <a16:creationId xmlns:a16="http://schemas.microsoft.com/office/drawing/2014/main" id="{00000000-0008-0000-0600-0000F4020000}"/>
            </a:ext>
          </a:extLst>
        </xdr:cNvPr>
        <xdr:cNvSpPr/>
      </xdr:nvSpPr>
      <xdr:spPr>
        <a:xfrm>
          <a:off x="20383500" y="6340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89654</xdr:rowOff>
    </xdr:from>
    <xdr:ext cx="469744"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20199428" y="64333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8" name="直線コネクタ 757">
          <a:extLst>
            <a:ext uri="{FF2B5EF4-FFF2-40B4-BE49-F238E27FC236}">
              <a16:creationId xmlns:a16="http://schemas.microsoft.com/office/drawing/2014/main" id="{00000000-0008-0000-0600-0000F6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36</xdr:row>
      <xdr:rowOff>157404</xdr:rowOff>
    </xdr:from>
    <xdr:to>
      <xdr:col>102</xdr:col>
      <xdr:colOff>165100</xdr:colOff>
      <xdr:row>37</xdr:row>
      <xdr:rowOff>87554</xdr:rowOff>
    </xdr:to>
    <xdr:sp macro="" textlink="">
      <xdr:nvSpPr>
        <xdr:cNvPr id="759" name="フローチャート: 判断 758">
          <a:extLst>
            <a:ext uri="{FF2B5EF4-FFF2-40B4-BE49-F238E27FC236}">
              <a16:creationId xmlns:a16="http://schemas.microsoft.com/office/drawing/2014/main" id="{00000000-0008-0000-0600-0000F7020000}"/>
            </a:ext>
          </a:extLst>
        </xdr:cNvPr>
        <xdr:cNvSpPr/>
      </xdr:nvSpPr>
      <xdr:spPr>
        <a:xfrm>
          <a:off x="19494500" y="6329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35</xdr:row>
      <xdr:rowOff>104081</xdr:rowOff>
    </xdr:from>
    <xdr:ext cx="469744"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9310428" y="6104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71679</xdr:rowOff>
    </xdr:from>
    <xdr:to>
      <xdr:col>98</xdr:col>
      <xdr:colOff>38100</xdr:colOff>
      <xdr:row>38</xdr:row>
      <xdr:rowOff>1829</xdr:rowOff>
    </xdr:to>
    <xdr:sp macro="" textlink="">
      <xdr:nvSpPr>
        <xdr:cNvPr id="761" name="フローチャート: 判断 760">
          <a:extLst>
            <a:ext uri="{FF2B5EF4-FFF2-40B4-BE49-F238E27FC236}">
              <a16:creationId xmlns:a16="http://schemas.microsoft.com/office/drawing/2014/main" id="{00000000-0008-0000-0600-0000F9020000}"/>
            </a:ext>
          </a:extLst>
        </xdr:cNvPr>
        <xdr:cNvSpPr/>
      </xdr:nvSpPr>
      <xdr:spPr>
        <a:xfrm>
          <a:off x="18605500" y="6415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18356</xdr:rowOff>
    </xdr:from>
    <xdr:ext cx="469744"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8421428" y="61905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35</xdr:row>
      <xdr:rowOff>153975</xdr:rowOff>
    </xdr:from>
    <xdr:to>
      <xdr:col>116</xdr:col>
      <xdr:colOff>114300</xdr:colOff>
      <xdr:row>36</xdr:row>
      <xdr:rowOff>84125</xdr:rowOff>
    </xdr:to>
    <xdr:sp macro="" textlink="">
      <xdr:nvSpPr>
        <xdr:cNvPr id="768" name="楕円 767">
          <a:extLst>
            <a:ext uri="{FF2B5EF4-FFF2-40B4-BE49-F238E27FC236}">
              <a16:creationId xmlns:a16="http://schemas.microsoft.com/office/drawing/2014/main" id="{00000000-0008-0000-0600-000000030000}"/>
            </a:ext>
          </a:extLst>
        </xdr:cNvPr>
        <xdr:cNvSpPr/>
      </xdr:nvSpPr>
      <xdr:spPr>
        <a:xfrm>
          <a:off x="22110700" y="6154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35</xdr:row>
      <xdr:rowOff>5402</xdr:rowOff>
    </xdr:from>
    <xdr:ext cx="469744" cy="259045"/>
    <xdr:sp macro="" textlink="">
      <xdr:nvSpPr>
        <xdr:cNvPr id="769" name="投資及び出資金該当値テキスト">
          <a:extLst>
            <a:ext uri="{FF2B5EF4-FFF2-40B4-BE49-F238E27FC236}">
              <a16:creationId xmlns:a16="http://schemas.microsoft.com/office/drawing/2014/main" id="{00000000-0008-0000-0600-000001030000}"/>
            </a:ext>
          </a:extLst>
        </xdr:cNvPr>
        <xdr:cNvSpPr txBox="1"/>
      </xdr:nvSpPr>
      <xdr:spPr>
        <a:xfrm>
          <a:off x="22212300" y="60061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36</xdr:row>
      <xdr:rowOff>165938</xdr:rowOff>
    </xdr:from>
    <xdr:to>
      <xdr:col>112</xdr:col>
      <xdr:colOff>38100</xdr:colOff>
      <xdr:row>37</xdr:row>
      <xdr:rowOff>96088</xdr:rowOff>
    </xdr:to>
    <xdr:sp macro="" textlink="">
      <xdr:nvSpPr>
        <xdr:cNvPr id="770" name="楕円 769">
          <a:extLst>
            <a:ext uri="{FF2B5EF4-FFF2-40B4-BE49-F238E27FC236}">
              <a16:creationId xmlns:a16="http://schemas.microsoft.com/office/drawing/2014/main" id="{00000000-0008-0000-0600-000002030000}"/>
            </a:ext>
          </a:extLst>
        </xdr:cNvPr>
        <xdr:cNvSpPr/>
      </xdr:nvSpPr>
      <xdr:spPr>
        <a:xfrm>
          <a:off x="21272500" y="6338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87215</xdr:rowOff>
    </xdr:from>
    <xdr:ext cx="469744" cy="259045"/>
    <xdr:sp macro="" textlink="">
      <xdr:nvSpPr>
        <xdr:cNvPr id="771" name="テキスト ボックス 770">
          <a:extLst>
            <a:ext uri="{FF2B5EF4-FFF2-40B4-BE49-F238E27FC236}">
              <a16:creationId xmlns:a16="http://schemas.microsoft.com/office/drawing/2014/main" id="{00000000-0008-0000-0600-000003030000}"/>
            </a:ext>
          </a:extLst>
        </xdr:cNvPr>
        <xdr:cNvSpPr txBox="1"/>
      </xdr:nvSpPr>
      <xdr:spPr>
        <a:xfrm>
          <a:off x="21088428" y="64308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36</xdr:row>
      <xdr:rowOff>30302</xdr:rowOff>
    </xdr:from>
    <xdr:to>
      <xdr:col>107</xdr:col>
      <xdr:colOff>101600</xdr:colOff>
      <xdr:row>36</xdr:row>
      <xdr:rowOff>131902</xdr:rowOff>
    </xdr:to>
    <xdr:sp macro="" textlink="">
      <xdr:nvSpPr>
        <xdr:cNvPr id="772" name="楕円 771">
          <a:extLst>
            <a:ext uri="{FF2B5EF4-FFF2-40B4-BE49-F238E27FC236}">
              <a16:creationId xmlns:a16="http://schemas.microsoft.com/office/drawing/2014/main" id="{00000000-0008-0000-0600-000004030000}"/>
            </a:ext>
          </a:extLst>
        </xdr:cNvPr>
        <xdr:cNvSpPr/>
      </xdr:nvSpPr>
      <xdr:spPr>
        <a:xfrm>
          <a:off x="20383500" y="6202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34</xdr:row>
      <xdr:rowOff>148429</xdr:rowOff>
    </xdr:from>
    <xdr:ext cx="469744" cy="259045"/>
    <xdr:sp macro="" textlink="">
      <xdr:nvSpPr>
        <xdr:cNvPr id="773" name="テキスト ボックス 772">
          <a:extLst>
            <a:ext uri="{FF2B5EF4-FFF2-40B4-BE49-F238E27FC236}">
              <a16:creationId xmlns:a16="http://schemas.microsoft.com/office/drawing/2014/main" id="{00000000-0008-0000-0600-000005030000}"/>
            </a:ext>
          </a:extLst>
        </xdr:cNvPr>
        <xdr:cNvSpPr txBox="1"/>
      </xdr:nvSpPr>
      <xdr:spPr>
        <a:xfrm>
          <a:off x="20199428" y="5977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4" name="楕円 773">
          <a:extLst>
            <a:ext uri="{FF2B5EF4-FFF2-40B4-BE49-F238E27FC236}">
              <a16:creationId xmlns:a16="http://schemas.microsoft.com/office/drawing/2014/main" id="{00000000-0008-0000-0600-000006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5" name="テキスト ボックス 774">
          <a:extLst>
            <a:ext uri="{FF2B5EF4-FFF2-40B4-BE49-F238E27FC236}">
              <a16:creationId xmlns:a16="http://schemas.microsoft.com/office/drawing/2014/main" id="{00000000-0008-0000-0600-000007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6" name="楕円 775">
          <a:extLst>
            <a:ext uri="{FF2B5EF4-FFF2-40B4-BE49-F238E27FC236}">
              <a16:creationId xmlns:a16="http://schemas.microsoft.com/office/drawing/2014/main" id="{00000000-0008-0000-0600-000008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7" name="テキスト ボックス 776">
          <a:extLst>
            <a:ext uri="{FF2B5EF4-FFF2-40B4-BE49-F238E27FC236}">
              <a16:creationId xmlns:a16="http://schemas.microsoft.com/office/drawing/2014/main" id="{00000000-0008-0000-0600-000009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3" name="正方形/長方形 782">
          <a:extLst>
            <a:ext uri="{FF2B5EF4-FFF2-40B4-BE49-F238E27FC236}">
              <a16:creationId xmlns:a16="http://schemas.microsoft.com/office/drawing/2014/main" id="{00000000-0008-0000-0600-00000F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4" name="正方形/長方形 783">
          <a:extLst>
            <a:ext uri="{FF2B5EF4-FFF2-40B4-BE49-F238E27FC236}">
              <a16:creationId xmlns:a16="http://schemas.microsoft.com/office/drawing/2014/main" id="{00000000-0008-0000-0600-000010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5" name="正方形/長方形 784">
          <a:extLst>
            <a:ext uri="{FF2B5EF4-FFF2-40B4-BE49-F238E27FC236}">
              <a16:creationId xmlns:a16="http://schemas.microsoft.com/office/drawing/2014/main" id="{00000000-0008-0000-0600-000011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91" name="テキスト ボックス 790">
          <a:extLst>
            <a:ext uri="{FF2B5EF4-FFF2-40B4-BE49-F238E27FC236}">
              <a16:creationId xmlns:a16="http://schemas.microsoft.com/office/drawing/2014/main" id="{00000000-0008-0000-0600-000017030000}"/>
            </a:ext>
          </a:extLst>
        </xdr:cNvPr>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93" name="テキスト ボックス 792">
          <a:extLst>
            <a:ext uri="{FF2B5EF4-FFF2-40B4-BE49-F238E27FC236}">
              <a16:creationId xmlns:a16="http://schemas.microsoft.com/office/drawing/2014/main" id="{00000000-0008-0000-0600-000019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0" name="貸付金グラフ枠">
          <a:extLst>
            <a:ext uri="{FF2B5EF4-FFF2-40B4-BE49-F238E27FC236}">
              <a16:creationId xmlns:a16="http://schemas.microsoft.com/office/drawing/2014/main" id="{00000000-0008-0000-0600-000020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41173</xdr:rowOff>
    </xdr:from>
    <xdr:to>
      <xdr:col>116</xdr:col>
      <xdr:colOff>62864</xdr:colOff>
      <xdr:row>59</xdr:row>
      <xdr:rowOff>44450</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flipV="1">
          <a:off x="22159595" y="8785123"/>
          <a:ext cx="1269" cy="13748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802" name="貸付金最小値テキスト">
          <a:extLst>
            <a:ext uri="{FF2B5EF4-FFF2-40B4-BE49-F238E27FC236}">
              <a16:creationId xmlns:a16="http://schemas.microsoft.com/office/drawing/2014/main" id="{00000000-0008-0000-0600-000022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3" name="直線コネクタ 802">
          <a:extLst>
            <a:ext uri="{FF2B5EF4-FFF2-40B4-BE49-F238E27FC236}">
              <a16:creationId xmlns:a16="http://schemas.microsoft.com/office/drawing/2014/main" id="{00000000-0008-0000-0600-000023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159300</xdr:rowOff>
    </xdr:from>
    <xdr:ext cx="534377" cy="259045"/>
    <xdr:sp macro="" textlink="">
      <xdr:nvSpPr>
        <xdr:cNvPr id="804" name="貸付金最大値テキスト">
          <a:extLst>
            <a:ext uri="{FF2B5EF4-FFF2-40B4-BE49-F238E27FC236}">
              <a16:creationId xmlns:a16="http://schemas.microsoft.com/office/drawing/2014/main" id="{00000000-0008-0000-0600-000024030000}"/>
            </a:ext>
          </a:extLst>
        </xdr:cNvPr>
        <xdr:cNvSpPr txBox="1"/>
      </xdr:nvSpPr>
      <xdr:spPr>
        <a:xfrm>
          <a:off x="22212300" y="85603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18,043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41173</xdr:rowOff>
    </xdr:from>
    <xdr:to>
      <xdr:col>116</xdr:col>
      <xdr:colOff>152400</xdr:colOff>
      <xdr:row>51</xdr:row>
      <xdr:rowOff>41173</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a:off x="22072600" y="8785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806" name="直線コネクタ 805">
          <a:extLst>
            <a:ext uri="{FF2B5EF4-FFF2-40B4-BE49-F238E27FC236}">
              <a16:creationId xmlns:a16="http://schemas.microsoft.com/office/drawing/2014/main" id="{00000000-0008-0000-0600-000026030000}"/>
            </a:ext>
          </a:extLst>
        </xdr:cNvPr>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54703</xdr:rowOff>
    </xdr:from>
    <xdr:ext cx="469744" cy="259045"/>
    <xdr:sp macro="" textlink="">
      <xdr:nvSpPr>
        <xdr:cNvPr id="807" name="貸付金平均値テキスト">
          <a:extLst>
            <a:ext uri="{FF2B5EF4-FFF2-40B4-BE49-F238E27FC236}">
              <a16:creationId xmlns:a16="http://schemas.microsoft.com/office/drawing/2014/main" id="{00000000-0008-0000-0600-000027030000}"/>
            </a:ext>
          </a:extLst>
        </xdr:cNvPr>
        <xdr:cNvSpPr txBox="1"/>
      </xdr:nvSpPr>
      <xdr:spPr>
        <a:xfrm>
          <a:off x="22212300" y="965590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31826</xdr:rowOff>
    </xdr:from>
    <xdr:to>
      <xdr:col>116</xdr:col>
      <xdr:colOff>114300</xdr:colOff>
      <xdr:row>57</xdr:row>
      <xdr:rowOff>133426</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22110700" y="9804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09" name="直線コネクタ 808">
          <a:extLst>
            <a:ext uri="{FF2B5EF4-FFF2-40B4-BE49-F238E27FC236}">
              <a16:creationId xmlns:a16="http://schemas.microsoft.com/office/drawing/2014/main" id="{00000000-0008-0000-0600-000029030000}"/>
            </a:ext>
          </a:extLst>
        </xdr:cNvPr>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31217</xdr:rowOff>
    </xdr:from>
    <xdr:to>
      <xdr:col>112</xdr:col>
      <xdr:colOff>38100</xdr:colOff>
      <xdr:row>57</xdr:row>
      <xdr:rowOff>132817</xdr:rowOff>
    </xdr:to>
    <xdr:sp macro="" textlink="">
      <xdr:nvSpPr>
        <xdr:cNvPr id="810" name="フローチャート: 判断 809">
          <a:extLst>
            <a:ext uri="{FF2B5EF4-FFF2-40B4-BE49-F238E27FC236}">
              <a16:creationId xmlns:a16="http://schemas.microsoft.com/office/drawing/2014/main" id="{00000000-0008-0000-0600-00002A030000}"/>
            </a:ext>
          </a:extLst>
        </xdr:cNvPr>
        <xdr:cNvSpPr/>
      </xdr:nvSpPr>
      <xdr:spPr>
        <a:xfrm>
          <a:off x="21272500" y="9803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55</xdr:row>
      <xdr:rowOff>149344</xdr:rowOff>
    </xdr:from>
    <xdr:ext cx="469744"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1088428" y="95790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7721</xdr:rowOff>
    </xdr:from>
    <xdr:to>
      <xdr:col>107</xdr:col>
      <xdr:colOff>50800</xdr:colOff>
      <xdr:row>59</xdr:row>
      <xdr:rowOff>44450</xdr:rowOff>
    </xdr:to>
    <xdr:cxnSp macro="">
      <xdr:nvCxnSpPr>
        <xdr:cNvPr id="812" name="直線コネクタ 811">
          <a:extLst>
            <a:ext uri="{FF2B5EF4-FFF2-40B4-BE49-F238E27FC236}">
              <a16:creationId xmlns:a16="http://schemas.microsoft.com/office/drawing/2014/main" id="{00000000-0008-0000-0600-00002C030000}"/>
            </a:ext>
          </a:extLst>
        </xdr:cNvPr>
        <xdr:cNvCxnSpPr/>
      </xdr:nvCxnSpPr>
      <xdr:spPr>
        <a:xfrm>
          <a:off x="19545300" y="10123271"/>
          <a:ext cx="889000" cy="36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54839</xdr:rowOff>
    </xdr:from>
    <xdr:to>
      <xdr:col>107</xdr:col>
      <xdr:colOff>101600</xdr:colOff>
      <xdr:row>57</xdr:row>
      <xdr:rowOff>156439</xdr:rowOff>
    </xdr:to>
    <xdr:sp macro="" textlink="">
      <xdr:nvSpPr>
        <xdr:cNvPr id="813" name="フローチャート: 判断 812">
          <a:extLst>
            <a:ext uri="{FF2B5EF4-FFF2-40B4-BE49-F238E27FC236}">
              <a16:creationId xmlns:a16="http://schemas.microsoft.com/office/drawing/2014/main" id="{00000000-0008-0000-0600-00002D030000}"/>
            </a:ext>
          </a:extLst>
        </xdr:cNvPr>
        <xdr:cNvSpPr/>
      </xdr:nvSpPr>
      <xdr:spPr>
        <a:xfrm>
          <a:off x="20383500" y="9827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1516</xdr:rowOff>
    </xdr:from>
    <xdr:ext cx="469744"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20199428" y="9602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7721</xdr:rowOff>
    </xdr:from>
    <xdr:to>
      <xdr:col>102</xdr:col>
      <xdr:colOff>114300</xdr:colOff>
      <xdr:row>59</xdr:row>
      <xdr:rowOff>44450</xdr:rowOff>
    </xdr:to>
    <xdr:cxnSp macro="">
      <xdr:nvCxnSpPr>
        <xdr:cNvPr id="815" name="直線コネクタ 814">
          <a:extLst>
            <a:ext uri="{FF2B5EF4-FFF2-40B4-BE49-F238E27FC236}">
              <a16:creationId xmlns:a16="http://schemas.microsoft.com/office/drawing/2014/main" id="{00000000-0008-0000-0600-00002F030000}"/>
            </a:ext>
          </a:extLst>
        </xdr:cNvPr>
        <xdr:cNvCxnSpPr/>
      </xdr:nvCxnSpPr>
      <xdr:spPr>
        <a:xfrm flipV="1">
          <a:off x="18656300" y="10123271"/>
          <a:ext cx="889000" cy="36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93091</xdr:rowOff>
    </xdr:from>
    <xdr:to>
      <xdr:col>102</xdr:col>
      <xdr:colOff>165100</xdr:colOff>
      <xdr:row>58</xdr:row>
      <xdr:rowOff>23241</xdr:rowOff>
    </xdr:to>
    <xdr:sp macro="" textlink="">
      <xdr:nvSpPr>
        <xdr:cNvPr id="816" name="フローチャート: 判断 815">
          <a:extLst>
            <a:ext uri="{FF2B5EF4-FFF2-40B4-BE49-F238E27FC236}">
              <a16:creationId xmlns:a16="http://schemas.microsoft.com/office/drawing/2014/main" id="{00000000-0008-0000-0600-000030030000}"/>
            </a:ext>
          </a:extLst>
        </xdr:cNvPr>
        <xdr:cNvSpPr/>
      </xdr:nvSpPr>
      <xdr:spPr>
        <a:xfrm>
          <a:off x="19494500" y="9865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39768</xdr:rowOff>
    </xdr:from>
    <xdr:ext cx="469744"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19310428" y="96409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141554</xdr:rowOff>
    </xdr:from>
    <xdr:to>
      <xdr:col>98</xdr:col>
      <xdr:colOff>38100</xdr:colOff>
      <xdr:row>58</xdr:row>
      <xdr:rowOff>71704</xdr:rowOff>
    </xdr:to>
    <xdr:sp macro="" textlink="">
      <xdr:nvSpPr>
        <xdr:cNvPr id="818" name="フローチャート: 判断 817">
          <a:extLst>
            <a:ext uri="{FF2B5EF4-FFF2-40B4-BE49-F238E27FC236}">
              <a16:creationId xmlns:a16="http://schemas.microsoft.com/office/drawing/2014/main" id="{00000000-0008-0000-0600-000032030000}"/>
            </a:ext>
          </a:extLst>
        </xdr:cNvPr>
        <xdr:cNvSpPr/>
      </xdr:nvSpPr>
      <xdr:spPr>
        <a:xfrm>
          <a:off x="18605500" y="9914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88231</xdr:rowOff>
    </xdr:from>
    <xdr:ext cx="469744"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421428" y="96894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25" name="楕円 824">
          <a:extLst>
            <a:ext uri="{FF2B5EF4-FFF2-40B4-BE49-F238E27FC236}">
              <a16:creationId xmlns:a16="http://schemas.microsoft.com/office/drawing/2014/main" id="{00000000-0008-0000-0600-000039030000}"/>
            </a:ext>
          </a:extLst>
        </xdr:cNvPr>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80027</xdr:rowOff>
    </xdr:from>
    <xdr:ext cx="249299" cy="259045"/>
    <xdr:sp macro="" textlink="">
      <xdr:nvSpPr>
        <xdr:cNvPr id="826" name="貸付金該当値テキスト">
          <a:extLst>
            <a:ext uri="{FF2B5EF4-FFF2-40B4-BE49-F238E27FC236}">
              <a16:creationId xmlns:a16="http://schemas.microsoft.com/office/drawing/2014/main" id="{00000000-0008-0000-0600-00003A030000}"/>
            </a:ext>
          </a:extLst>
        </xdr:cNvPr>
        <xdr:cNvSpPr txBox="1"/>
      </xdr:nvSpPr>
      <xdr:spPr>
        <a:xfrm>
          <a:off x="22212300" y="10024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27" name="楕円 826">
          <a:extLst>
            <a:ext uri="{FF2B5EF4-FFF2-40B4-BE49-F238E27FC236}">
              <a16:creationId xmlns:a16="http://schemas.microsoft.com/office/drawing/2014/main" id="{00000000-0008-0000-0600-00003B030000}"/>
            </a:ext>
          </a:extLst>
        </xdr:cNvPr>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29" name="楕円 828">
          <a:extLst>
            <a:ext uri="{FF2B5EF4-FFF2-40B4-BE49-F238E27FC236}">
              <a16:creationId xmlns:a16="http://schemas.microsoft.com/office/drawing/2014/main" id="{00000000-0008-0000-0600-00003D030000}"/>
            </a:ext>
          </a:extLst>
        </xdr:cNvPr>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128371</xdr:rowOff>
    </xdr:from>
    <xdr:to>
      <xdr:col>102</xdr:col>
      <xdr:colOff>165100</xdr:colOff>
      <xdr:row>59</xdr:row>
      <xdr:rowOff>58521</xdr:rowOff>
    </xdr:to>
    <xdr:sp macro="" textlink="">
      <xdr:nvSpPr>
        <xdr:cNvPr id="831" name="楕円 830">
          <a:extLst>
            <a:ext uri="{FF2B5EF4-FFF2-40B4-BE49-F238E27FC236}">
              <a16:creationId xmlns:a16="http://schemas.microsoft.com/office/drawing/2014/main" id="{00000000-0008-0000-0600-00003F030000}"/>
            </a:ext>
          </a:extLst>
        </xdr:cNvPr>
        <xdr:cNvSpPr/>
      </xdr:nvSpPr>
      <xdr:spPr>
        <a:xfrm>
          <a:off x="19494500" y="10072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49648</xdr:rowOff>
    </xdr:from>
    <xdr:ext cx="378565" cy="259045"/>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9356017" y="101651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33" name="楕円 832">
          <a:extLst>
            <a:ext uri="{FF2B5EF4-FFF2-40B4-BE49-F238E27FC236}">
              <a16:creationId xmlns:a16="http://schemas.microsoft.com/office/drawing/2014/main" id="{00000000-0008-0000-0600-000041030000}"/>
            </a:ext>
          </a:extLst>
        </xdr:cNvPr>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9" name="正方形/長方形 838">
          <a:extLst>
            <a:ext uri="{FF2B5EF4-FFF2-40B4-BE49-F238E27FC236}">
              <a16:creationId xmlns:a16="http://schemas.microsoft.com/office/drawing/2014/main" id="{00000000-0008-0000-0600-000047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40" name="正方形/長方形 839">
          <a:extLst>
            <a:ext uri="{FF2B5EF4-FFF2-40B4-BE49-F238E27FC236}">
              <a16:creationId xmlns:a16="http://schemas.microsoft.com/office/drawing/2014/main" id="{00000000-0008-0000-0600-000048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41" name="正方形/長方形 840">
          <a:extLst>
            <a:ext uri="{FF2B5EF4-FFF2-40B4-BE49-F238E27FC236}">
              <a16:creationId xmlns:a16="http://schemas.microsoft.com/office/drawing/2014/main" id="{00000000-0008-0000-0600-000049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42" name="正方形/長方形 841">
          <a:extLst>
            <a:ext uri="{FF2B5EF4-FFF2-40B4-BE49-F238E27FC236}">
              <a16:creationId xmlns:a16="http://schemas.microsoft.com/office/drawing/2014/main" id="{00000000-0008-0000-0600-00004A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8" name="繰出金グラフ枠">
          <a:extLst>
            <a:ext uri="{FF2B5EF4-FFF2-40B4-BE49-F238E27FC236}">
              <a16:creationId xmlns:a16="http://schemas.microsoft.com/office/drawing/2014/main" id="{00000000-0008-0000-0600-00005A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126822</xdr:rowOff>
    </xdr:from>
    <xdr:to>
      <xdr:col>116</xdr:col>
      <xdr:colOff>62864</xdr:colOff>
      <xdr:row>77</xdr:row>
      <xdr:rowOff>120993</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flipV="1">
          <a:off x="22159595" y="12128322"/>
          <a:ext cx="1269" cy="11943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77</xdr:row>
      <xdr:rowOff>124820</xdr:rowOff>
    </xdr:from>
    <xdr:ext cx="534377" cy="259045"/>
    <xdr:sp macro="" textlink="">
      <xdr:nvSpPr>
        <xdr:cNvPr id="860" name="繰出金最小値テキスト">
          <a:extLst>
            <a:ext uri="{FF2B5EF4-FFF2-40B4-BE49-F238E27FC236}">
              <a16:creationId xmlns:a16="http://schemas.microsoft.com/office/drawing/2014/main" id="{00000000-0008-0000-0600-00005C030000}"/>
            </a:ext>
          </a:extLst>
        </xdr:cNvPr>
        <xdr:cNvSpPr txBox="1"/>
      </xdr:nvSpPr>
      <xdr:spPr>
        <a:xfrm>
          <a:off x="22212300" y="133264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33,982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120993</xdr:rowOff>
    </xdr:from>
    <xdr:to>
      <xdr:col>116</xdr:col>
      <xdr:colOff>152400</xdr:colOff>
      <xdr:row>77</xdr:row>
      <xdr:rowOff>120993</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a:off x="22072600" y="133226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73499</xdr:rowOff>
    </xdr:from>
    <xdr:ext cx="534377" cy="259045"/>
    <xdr:sp macro="" textlink="">
      <xdr:nvSpPr>
        <xdr:cNvPr id="862" name="繰出金最大値テキスト">
          <a:extLst>
            <a:ext uri="{FF2B5EF4-FFF2-40B4-BE49-F238E27FC236}">
              <a16:creationId xmlns:a16="http://schemas.microsoft.com/office/drawing/2014/main" id="{00000000-0008-0000-0600-00005E030000}"/>
            </a:ext>
          </a:extLst>
        </xdr:cNvPr>
        <xdr:cNvSpPr txBox="1"/>
      </xdr:nvSpPr>
      <xdr:spPr>
        <a:xfrm>
          <a:off x="22212300" y="11903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96,676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126822</xdr:rowOff>
    </xdr:from>
    <xdr:to>
      <xdr:col>116</xdr:col>
      <xdr:colOff>152400</xdr:colOff>
      <xdr:row>70</xdr:row>
      <xdr:rowOff>126822</xdr:rowOff>
    </xdr:to>
    <xdr:cxnSp macro="">
      <xdr:nvCxnSpPr>
        <xdr:cNvPr id="863" name="直線コネクタ 862">
          <a:extLst>
            <a:ext uri="{FF2B5EF4-FFF2-40B4-BE49-F238E27FC236}">
              <a16:creationId xmlns:a16="http://schemas.microsoft.com/office/drawing/2014/main" id="{00000000-0008-0000-0600-00005F030000}"/>
            </a:ext>
          </a:extLst>
        </xdr:cNvPr>
        <xdr:cNvCxnSpPr/>
      </xdr:nvCxnSpPr>
      <xdr:spPr>
        <a:xfrm>
          <a:off x="22072600" y="121283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71</xdr:row>
      <xdr:rowOff>162693</xdr:rowOff>
    </xdr:from>
    <xdr:to>
      <xdr:col>116</xdr:col>
      <xdr:colOff>63500</xdr:colOff>
      <xdr:row>72</xdr:row>
      <xdr:rowOff>11627</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flipV="1">
          <a:off x="21323300" y="12335643"/>
          <a:ext cx="838200" cy="20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73</xdr:row>
      <xdr:rowOff>30446</xdr:rowOff>
    </xdr:from>
    <xdr:ext cx="534377" cy="259045"/>
    <xdr:sp macro="" textlink="">
      <xdr:nvSpPr>
        <xdr:cNvPr id="865" name="繰出金平均値テキスト">
          <a:extLst>
            <a:ext uri="{FF2B5EF4-FFF2-40B4-BE49-F238E27FC236}">
              <a16:creationId xmlns:a16="http://schemas.microsoft.com/office/drawing/2014/main" id="{00000000-0008-0000-0600-000061030000}"/>
            </a:ext>
          </a:extLst>
        </xdr:cNvPr>
        <xdr:cNvSpPr txBox="1"/>
      </xdr:nvSpPr>
      <xdr:spPr>
        <a:xfrm>
          <a:off x="22212300" y="125462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52019</xdr:rowOff>
    </xdr:from>
    <xdr:to>
      <xdr:col>116</xdr:col>
      <xdr:colOff>114300</xdr:colOff>
      <xdr:row>73</xdr:row>
      <xdr:rowOff>153619</xdr:rowOff>
    </xdr:to>
    <xdr:sp macro="" textlink="">
      <xdr:nvSpPr>
        <xdr:cNvPr id="866" name="フローチャート: 判断 865">
          <a:extLst>
            <a:ext uri="{FF2B5EF4-FFF2-40B4-BE49-F238E27FC236}">
              <a16:creationId xmlns:a16="http://schemas.microsoft.com/office/drawing/2014/main" id="{00000000-0008-0000-0600-000062030000}"/>
            </a:ext>
          </a:extLst>
        </xdr:cNvPr>
        <xdr:cNvSpPr/>
      </xdr:nvSpPr>
      <xdr:spPr>
        <a:xfrm>
          <a:off x="22110700" y="12567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72</xdr:row>
      <xdr:rowOff>11627</xdr:rowOff>
    </xdr:from>
    <xdr:to>
      <xdr:col>111</xdr:col>
      <xdr:colOff>177800</xdr:colOff>
      <xdr:row>72</xdr:row>
      <xdr:rowOff>94876</xdr:rowOff>
    </xdr:to>
    <xdr:cxnSp macro="">
      <xdr:nvCxnSpPr>
        <xdr:cNvPr id="867" name="直線コネクタ 866">
          <a:extLst>
            <a:ext uri="{FF2B5EF4-FFF2-40B4-BE49-F238E27FC236}">
              <a16:creationId xmlns:a16="http://schemas.microsoft.com/office/drawing/2014/main" id="{00000000-0008-0000-0600-000063030000}"/>
            </a:ext>
          </a:extLst>
        </xdr:cNvPr>
        <xdr:cNvCxnSpPr/>
      </xdr:nvCxnSpPr>
      <xdr:spPr>
        <a:xfrm flipV="1">
          <a:off x="20434300" y="12356027"/>
          <a:ext cx="889000" cy="832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73</xdr:row>
      <xdr:rowOff>95548</xdr:rowOff>
    </xdr:from>
    <xdr:to>
      <xdr:col>112</xdr:col>
      <xdr:colOff>38100</xdr:colOff>
      <xdr:row>74</xdr:row>
      <xdr:rowOff>25698</xdr:rowOff>
    </xdr:to>
    <xdr:sp macro="" textlink="">
      <xdr:nvSpPr>
        <xdr:cNvPr id="868" name="フローチャート: 判断 867">
          <a:extLst>
            <a:ext uri="{FF2B5EF4-FFF2-40B4-BE49-F238E27FC236}">
              <a16:creationId xmlns:a16="http://schemas.microsoft.com/office/drawing/2014/main" id="{00000000-0008-0000-0600-000064030000}"/>
            </a:ext>
          </a:extLst>
        </xdr:cNvPr>
        <xdr:cNvSpPr/>
      </xdr:nvSpPr>
      <xdr:spPr>
        <a:xfrm>
          <a:off x="21272500" y="12611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74</xdr:row>
      <xdr:rowOff>16825</xdr:rowOff>
    </xdr:from>
    <xdr:ext cx="534377"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21056111" y="12704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70</xdr:row>
      <xdr:rowOff>149149</xdr:rowOff>
    </xdr:from>
    <xdr:to>
      <xdr:col>107</xdr:col>
      <xdr:colOff>50800</xdr:colOff>
      <xdr:row>72</xdr:row>
      <xdr:rowOff>94876</xdr:rowOff>
    </xdr:to>
    <xdr:cxnSp macro="">
      <xdr:nvCxnSpPr>
        <xdr:cNvPr id="870" name="直線コネクタ 869">
          <a:extLst>
            <a:ext uri="{FF2B5EF4-FFF2-40B4-BE49-F238E27FC236}">
              <a16:creationId xmlns:a16="http://schemas.microsoft.com/office/drawing/2014/main" id="{00000000-0008-0000-0600-000066030000}"/>
            </a:ext>
          </a:extLst>
        </xdr:cNvPr>
        <xdr:cNvCxnSpPr/>
      </xdr:nvCxnSpPr>
      <xdr:spPr>
        <a:xfrm>
          <a:off x="19545300" y="12150649"/>
          <a:ext cx="889000" cy="2886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73</xdr:row>
      <xdr:rowOff>148717</xdr:rowOff>
    </xdr:from>
    <xdr:to>
      <xdr:col>107</xdr:col>
      <xdr:colOff>101600</xdr:colOff>
      <xdr:row>74</xdr:row>
      <xdr:rowOff>78867</xdr:rowOff>
    </xdr:to>
    <xdr:sp macro="" textlink="">
      <xdr:nvSpPr>
        <xdr:cNvPr id="871" name="フローチャート: 判断 870">
          <a:extLst>
            <a:ext uri="{FF2B5EF4-FFF2-40B4-BE49-F238E27FC236}">
              <a16:creationId xmlns:a16="http://schemas.microsoft.com/office/drawing/2014/main" id="{00000000-0008-0000-0600-000067030000}"/>
            </a:ext>
          </a:extLst>
        </xdr:cNvPr>
        <xdr:cNvSpPr/>
      </xdr:nvSpPr>
      <xdr:spPr>
        <a:xfrm>
          <a:off x="20383500" y="12664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74</xdr:row>
      <xdr:rowOff>69994</xdr:rowOff>
    </xdr:from>
    <xdr:ext cx="534377"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0167111" y="127572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65,860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70</xdr:row>
      <xdr:rowOff>149149</xdr:rowOff>
    </xdr:from>
    <xdr:to>
      <xdr:col>102</xdr:col>
      <xdr:colOff>114300</xdr:colOff>
      <xdr:row>71</xdr:row>
      <xdr:rowOff>92170</xdr:rowOff>
    </xdr:to>
    <xdr:cxnSp macro="">
      <xdr:nvCxnSpPr>
        <xdr:cNvPr id="873" name="直線コネクタ 872">
          <a:extLst>
            <a:ext uri="{FF2B5EF4-FFF2-40B4-BE49-F238E27FC236}">
              <a16:creationId xmlns:a16="http://schemas.microsoft.com/office/drawing/2014/main" id="{00000000-0008-0000-0600-000069030000}"/>
            </a:ext>
          </a:extLst>
        </xdr:cNvPr>
        <xdr:cNvCxnSpPr/>
      </xdr:nvCxnSpPr>
      <xdr:spPr>
        <a:xfrm flipV="1">
          <a:off x="18656300" y="12150649"/>
          <a:ext cx="889000" cy="11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73</xdr:row>
      <xdr:rowOff>84385</xdr:rowOff>
    </xdr:from>
    <xdr:to>
      <xdr:col>102</xdr:col>
      <xdr:colOff>165100</xdr:colOff>
      <xdr:row>74</xdr:row>
      <xdr:rowOff>14535</xdr:rowOff>
    </xdr:to>
    <xdr:sp macro="" textlink="">
      <xdr:nvSpPr>
        <xdr:cNvPr id="874" name="フローチャート: 判断 873">
          <a:extLst>
            <a:ext uri="{FF2B5EF4-FFF2-40B4-BE49-F238E27FC236}">
              <a16:creationId xmlns:a16="http://schemas.microsoft.com/office/drawing/2014/main" id="{00000000-0008-0000-0600-00006A030000}"/>
            </a:ext>
          </a:extLst>
        </xdr:cNvPr>
        <xdr:cNvSpPr/>
      </xdr:nvSpPr>
      <xdr:spPr>
        <a:xfrm>
          <a:off x="19494500" y="12600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74</xdr:row>
      <xdr:rowOff>5662</xdr:rowOff>
    </xdr:from>
    <xdr:ext cx="534377"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9278111" y="12692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114408</xdr:rowOff>
    </xdr:from>
    <xdr:to>
      <xdr:col>98</xdr:col>
      <xdr:colOff>38100</xdr:colOff>
      <xdr:row>74</xdr:row>
      <xdr:rowOff>44558</xdr:rowOff>
    </xdr:to>
    <xdr:sp macro="" textlink="">
      <xdr:nvSpPr>
        <xdr:cNvPr id="876" name="フローチャート: 判断 875">
          <a:extLst>
            <a:ext uri="{FF2B5EF4-FFF2-40B4-BE49-F238E27FC236}">
              <a16:creationId xmlns:a16="http://schemas.microsoft.com/office/drawing/2014/main" id="{00000000-0008-0000-0600-00006C030000}"/>
            </a:ext>
          </a:extLst>
        </xdr:cNvPr>
        <xdr:cNvSpPr/>
      </xdr:nvSpPr>
      <xdr:spPr>
        <a:xfrm>
          <a:off x="18605500" y="12630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74</xdr:row>
      <xdr:rowOff>35685</xdr:rowOff>
    </xdr:from>
    <xdr:ext cx="534377"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8389111" y="127229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71</xdr:row>
      <xdr:rowOff>111893</xdr:rowOff>
    </xdr:from>
    <xdr:to>
      <xdr:col>116</xdr:col>
      <xdr:colOff>114300</xdr:colOff>
      <xdr:row>72</xdr:row>
      <xdr:rowOff>42043</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22110700" y="12284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70</xdr:row>
      <xdr:rowOff>134770</xdr:rowOff>
    </xdr:from>
    <xdr:ext cx="534377" cy="259045"/>
    <xdr:sp macro="" textlink="">
      <xdr:nvSpPr>
        <xdr:cNvPr id="884" name="繰出金該当値テキスト">
          <a:extLst>
            <a:ext uri="{FF2B5EF4-FFF2-40B4-BE49-F238E27FC236}">
              <a16:creationId xmlns:a16="http://schemas.microsoft.com/office/drawing/2014/main" id="{00000000-0008-0000-0600-000074030000}"/>
            </a:ext>
          </a:extLst>
        </xdr:cNvPr>
        <xdr:cNvSpPr txBox="1"/>
      </xdr:nvSpPr>
      <xdr:spPr>
        <a:xfrm>
          <a:off x="22212300" y="121362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71</xdr:row>
      <xdr:rowOff>132277</xdr:rowOff>
    </xdr:from>
    <xdr:to>
      <xdr:col>112</xdr:col>
      <xdr:colOff>38100</xdr:colOff>
      <xdr:row>72</xdr:row>
      <xdr:rowOff>62427</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21272500" y="12305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70</xdr:row>
      <xdr:rowOff>78954</xdr:rowOff>
    </xdr:from>
    <xdr:ext cx="534377"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21056111" y="120804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72</xdr:row>
      <xdr:rowOff>44076</xdr:rowOff>
    </xdr:from>
    <xdr:to>
      <xdr:col>107</xdr:col>
      <xdr:colOff>101600</xdr:colOff>
      <xdr:row>72</xdr:row>
      <xdr:rowOff>145676</xdr:rowOff>
    </xdr:to>
    <xdr:sp macro="" textlink="">
      <xdr:nvSpPr>
        <xdr:cNvPr id="887" name="楕円 886">
          <a:extLst>
            <a:ext uri="{FF2B5EF4-FFF2-40B4-BE49-F238E27FC236}">
              <a16:creationId xmlns:a16="http://schemas.microsoft.com/office/drawing/2014/main" id="{00000000-0008-0000-0600-000077030000}"/>
            </a:ext>
          </a:extLst>
        </xdr:cNvPr>
        <xdr:cNvSpPr/>
      </xdr:nvSpPr>
      <xdr:spPr>
        <a:xfrm>
          <a:off x="20383500" y="12388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70</xdr:row>
      <xdr:rowOff>162203</xdr:rowOff>
    </xdr:from>
    <xdr:ext cx="534377"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20167111" y="12163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70</xdr:row>
      <xdr:rowOff>98349</xdr:rowOff>
    </xdr:from>
    <xdr:to>
      <xdr:col>102</xdr:col>
      <xdr:colOff>165100</xdr:colOff>
      <xdr:row>71</xdr:row>
      <xdr:rowOff>28499</xdr:rowOff>
    </xdr:to>
    <xdr:sp macro="" textlink="">
      <xdr:nvSpPr>
        <xdr:cNvPr id="889" name="楕円 888">
          <a:extLst>
            <a:ext uri="{FF2B5EF4-FFF2-40B4-BE49-F238E27FC236}">
              <a16:creationId xmlns:a16="http://schemas.microsoft.com/office/drawing/2014/main" id="{00000000-0008-0000-0600-000079030000}"/>
            </a:ext>
          </a:extLst>
        </xdr:cNvPr>
        <xdr:cNvSpPr/>
      </xdr:nvSpPr>
      <xdr:spPr>
        <a:xfrm>
          <a:off x="19494500" y="12099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69</xdr:row>
      <xdr:rowOff>45026</xdr:rowOff>
    </xdr:from>
    <xdr:ext cx="534377" cy="259045"/>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9278111" y="118750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71</xdr:row>
      <xdr:rowOff>41370</xdr:rowOff>
    </xdr:from>
    <xdr:to>
      <xdr:col>98</xdr:col>
      <xdr:colOff>38100</xdr:colOff>
      <xdr:row>71</xdr:row>
      <xdr:rowOff>142970</xdr:rowOff>
    </xdr:to>
    <xdr:sp macro="" textlink="">
      <xdr:nvSpPr>
        <xdr:cNvPr id="891" name="楕円 890">
          <a:extLst>
            <a:ext uri="{FF2B5EF4-FFF2-40B4-BE49-F238E27FC236}">
              <a16:creationId xmlns:a16="http://schemas.microsoft.com/office/drawing/2014/main" id="{00000000-0008-0000-0600-00007B030000}"/>
            </a:ext>
          </a:extLst>
        </xdr:cNvPr>
        <xdr:cNvSpPr/>
      </xdr:nvSpPr>
      <xdr:spPr>
        <a:xfrm>
          <a:off x="18605500" y="12214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69</xdr:row>
      <xdr:rowOff>159497</xdr:rowOff>
    </xdr:from>
    <xdr:ext cx="534377" cy="259045"/>
    <xdr:sp macro="" textlink="">
      <xdr:nvSpPr>
        <xdr:cNvPr id="892" name="テキスト ボックス 891">
          <a:extLst>
            <a:ext uri="{FF2B5EF4-FFF2-40B4-BE49-F238E27FC236}">
              <a16:creationId xmlns:a16="http://schemas.microsoft.com/office/drawing/2014/main" id="{00000000-0008-0000-0600-00007C030000}"/>
            </a:ext>
          </a:extLst>
        </xdr:cNvPr>
        <xdr:cNvSpPr txBox="1"/>
      </xdr:nvSpPr>
      <xdr:spPr>
        <a:xfrm>
          <a:off x="18389111" y="11989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95" name="正方形/長方形 894">
          <a:extLst>
            <a:ext uri="{FF2B5EF4-FFF2-40B4-BE49-F238E27FC236}">
              <a16:creationId xmlns:a16="http://schemas.microsoft.com/office/drawing/2014/main" id="{00000000-0008-0000-0600-00007F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6" name="正方形/長方形 895">
          <a:extLst>
            <a:ext uri="{FF2B5EF4-FFF2-40B4-BE49-F238E27FC236}">
              <a16:creationId xmlns:a16="http://schemas.microsoft.com/office/drawing/2014/main" id="{00000000-0008-0000-0600-000080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7" name="正方形/長方形 896">
          <a:extLst>
            <a:ext uri="{FF2B5EF4-FFF2-40B4-BE49-F238E27FC236}">
              <a16:creationId xmlns:a16="http://schemas.microsoft.com/office/drawing/2014/main" id="{00000000-0008-0000-0600-000081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8" name="正方形/長方形 897">
          <a:extLst>
            <a:ext uri="{FF2B5EF4-FFF2-40B4-BE49-F238E27FC236}">
              <a16:creationId xmlns:a16="http://schemas.microsoft.com/office/drawing/2014/main" id="{00000000-0008-0000-0600-000082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9" name="正方形/長方形 898">
          <a:extLst>
            <a:ext uri="{FF2B5EF4-FFF2-40B4-BE49-F238E27FC236}">
              <a16:creationId xmlns:a16="http://schemas.microsoft.com/office/drawing/2014/main" id="{00000000-0008-0000-0600-000083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900" name="正方形/長方形 899">
          <a:extLst>
            <a:ext uri="{FF2B5EF4-FFF2-40B4-BE49-F238E27FC236}">
              <a16:creationId xmlns:a16="http://schemas.microsoft.com/office/drawing/2014/main" id="{00000000-0008-0000-0600-000084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7" name="前年度繰上充用金グラフ枠">
          <a:extLst>
            <a:ext uri="{FF2B5EF4-FFF2-40B4-BE49-F238E27FC236}">
              <a16:creationId xmlns:a16="http://schemas.microsoft.com/office/drawing/2014/main" id="{00000000-0008-0000-0600-00008B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9" name="前年度繰上充用金最小値テキスト">
          <a:extLst>
            <a:ext uri="{FF2B5EF4-FFF2-40B4-BE49-F238E27FC236}">
              <a16:creationId xmlns:a16="http://schemas.microsoft.com/office/drawing/2014/main" id="{00000000-0008-0000-0600-00008D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11" name="前年度繰上充用金最大値テキスト">
          <a:extLst>
            <a:ext uri="{FF2B5EF4-FFF2-40B4-BE49-F238E27FC236}">
              <a16:creationId xmlns:a16="http://schemas.microsoft.com/office/drawing/2014/main" id="{00000000-0008-0000-0600-00008F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14" name="前年度繰上充用金平均値テキスト">
          <a:extLst>
            <a:ext uri="{FF2B5EF4-FFF2-40B4-BE49-F238E27FC236}">
              <a16:creationId xmlns:a16="http://schemas.microsoft.com/office/drawing/2014/main" id="{00000000-0008-0000-0600-000092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6" name="直線コネクタ 915">
          <a:extLst>
            <a:ext uri="{FF2B5EF4-FFF2-40B4-BE49-F238E27FC236}">
              <a16:creationId xmlns:a16="http://schemas.microsoft.com/office/drawing/2014/main" id="{00000000-0008-0000-0600-000094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9" name="直線コネクタ 918">
          <a:extLst>
            <a:ext uri="{FF2B5EF4-FFF2-40B4-BE49-F238E27FC236}">
              <a16:creationId xmlns:a16="http://schemas.microsoft.com/office/drawing/2014/main" id="{00000000-0008-0000-0600-000097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20" name="フローチャート: 判断 919">
          <a:extLst>
            <a:ext uri="{FF2B5EF4-FFF2-40B4-BE49-F238E27FC236}">
              <a16:creationId xmlns:a16="http://schemas.microsoft.com/office/drawing/2014/main" id="{00000000-0008-0000-0600-000098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22" name="直線コネクタ 921">
          <a:extLst>
            <a:ext uri="{FF2B5EF4-FFF2-40B4-BE49-F238E27FC236}">
              <a16:creationId xmlns:a16="http://schemas.microsoft.com/office/drawing/2014/main" id="{00000000-0008-0000-0600-00009A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23" name="フローチャート: 判断 922">
          <a:extLst>
            <a:ext uri="{FF2B5EF4-FFF2-40B4-BE49-F238E27FC236}">
              <a16:creationId xmlns:a16="http://schemas.microsoft.com/office/drawing/2014/main" id="{00000000-0008-0000-0600-00009B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5" name="フローチャート: 判断 924">
          <a:extLst>
            <a:ext uri="{FF2B5EF4-FFF2-40B4-BE49-F238E27FC236}">
              <a16:creationId xmlns:a16="http://schemas.microsoft.com/office/drawing/2014/main" id="{00000000-0008-0000-0600-00009D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33" name="前年度繰上充用金該当値テキスト">
          <a:extLst>
            <a:ext uri="{FF2B5EF4-FFF2-40B4-BE49-F238E27FC236}">
              <a16:creationId xmlns:a16="http://schemas.microsoft.com/office/drawing/2014/main" id="{00000000-0008-0000-0600-0000A5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8" name="楕円 937">
          <a:extLst>
            <a:ext uri="{FF2B5EF4-FFF2-40B4-BE49-F238E27FC236}">
              <a16:creationId xmlns:a16="http://schemas.microsoft.com/office/drawing/2014/main" id="{00000000-0008-0000-0600-0000AA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9" name="テキスト ボックス 938">
          <a:extLst>
            <a:ext uri="{FF2B5EF4-FFF2-40B4-BE49-F238E27FC236}">
              <a16:creationId xmlns:a16="http://schemas.microsoft.com/office/drawing/2014/main" id="{00000000-0008-0000-0600-0000AB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40" name="楕円 939">
          <a:extLst>
            <a:ext uri="{FF2B5EF4-FFF2-40B4-BE49-F238E27FC236}">
              <a16:creationId xmlns:a16="http://schemas.microsoft.com/office/drawing/2014/main" id="{00000000-0008-0000-0600-0000AC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41" name="テキスト ボックス 940">
          <a:extLst>
            <a:ext uri="{FF2B5EF4-FFF2-40B4-BE49-F238E27FC236}">
              <a16:creationId xmlns:a16="http://schemas.microsoft.com/office/drawing/2014/main" id="{00000000-0008-0000-0600-0000AD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42" name="正方形/長方形 941">
          <a:extLst>
            <a:ext uri="{FF2B5EF4-FFF2-40B4-BE49-F238E27FC236}">
              <a16:creationId xmlns:a16="http://schemas.microsoft.com/office/drawing/2014/main" id="{00000000-0008-0000-0600-0000A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3" name="正方形/長方形 942">
          <a:extLst>
            <a:ext uri="{FF2B5EF4-FFF2-40B4-BE49-F238E27FC236}">
              <a16:creationId xmlns:a16="http://schemas.microsoft.com/office/drawing/2014/main" id="{00000000-0008-0000-0600-0000A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4" name="テキスト ボックス 943">
          <a:extLst>
            <a:ext uri="{FF2B5EF4-FFF2-40B4-BE49-F238E27FC236}">
              <a16:creationId xmlns:a16="http://schemas.microsoft.com/office/drawing/2014/main" id="{00000000-0008-0000-0600-0000B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人件費</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物件費</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　本町は３町村の合併により誕生し広大な面積を有しており、集落も点在しているため集中的な施設整備や運営が困難なことや、地域振興局（２ヵ所）及び出張所（１ヵ所）をはじめとする各種出先機関（学校・保育所・診療所・消防等）が数多く点在し各所に職員を配置していることから、類似団体と比較し高くなっています。また、物件費では「ふるさと納税」への関連経費（返礼品や事務費等）が大きな要因</a:t>
          </a:r>
        </a:p>
        <a:p>
          <a:r>
            <a:rPr kumimoji="1" lang="ja-JP" altLang="en-US" sz="900">
              <a:latin typeface="ＭＳ Ｐゴシック" panose="020B0600070205080204" pitchFamily="50" charset="-128"/>
              <a:ea typeface="ＭＳ Ｐゴシック" panose="020B0600070205080204" pitchFamily="50" charset="-128"/>
            </a:rPr>
            <a:t>　　　　　　　　　　　　　となっています。令和４年度は、ふるさと支援寄附金が減少したことに伴い、返礼品発送費などの関連経費が減となったため前年度より減少しています。</a:t>
          </a:r>
        </a:p>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補助費等</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　令和４年度は、電力・ガス・食料品等の価格高騰への支援として、生活支援・マイナンバーカード取得促進商品券事業を実施したことにより大幅に増加しています。</a:t>
          </a:r>
        </a:p>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普通建設事業費</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維持補修費</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　普通建設事業費では、令和３年度に実施した木材加工流通施設整備事業補助金の減により全体では減少しましたが、茂串ポンプ場防災倉庫の整備や文化的施設整備事業の増等により、新規整備は増加しています。また、維持補修費では、類似団体を下回る状況となっていますが、施設の老朽化により増加傾向にあるため、公共施設等総合管理計画に基づき適正に管理していく必要があります。</a:t>
          </a:r>
        </a:p>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扶助費</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　令和４年度は電力・ガス・食料品等価格高騰緊急支援給付金事業を実施したものの、令和３年度に実施した住民税非課税世帯等臨時特別給付金等の給付金事業の減により減少しています。</a:t>
          </a:r>
        </a:p>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公債費</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　令和３年度は、特殊要因として繰上償還を実施したにより公債費が増加しましたが、令和４年度は繰上償還を見送ったことにより減少しています。しかしながら、公共施設の老朽化に伴う大規模改修等に伴う借入れにより、公債費は依然として高い水準で推移する見込みであることから、地方債の計画的な発行や繰上償還に努めていく必要があります。</a:t>
          </a:r>
        </a:p>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積立金</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　令和４年度は今後の</a:t>
          </a:r>
          <a:r>
            <a:rPr kumimoji="1" lang="en-US" altLang="ja-JP" sz="900">
              <a:latin typeface="ＭＳ Ｐゴシック" panose="020B0600070205080204" pitchFamily="50" charset="-128"/>
              <a:ea typeface="ＭＳ Ｐゴシック" panose="020B0600070205080204" pitchFamily="50" charset="-128"/>
            </a:rPr>
            <a:t>CATV</a:t>
          </a:r>
          <a:r>
            <a:rPr kumimoji="1" lang="ja-JP" altLang="en-US" sz="900">
              <a:latin typeface="ＭＳ Ｐゴシック" panose="020B0600070205080204" pitchFamily="50" charset="-128"/>
              <a:ea typeface="ＭＳ Ｐゴシック" panose="020B0600070205080204" pitchFamily="50" charset="-128"/>
            </a:rPr>
            <a:t>施設の改修やその他施設の修繕等に対応するための積立として、施設等整備基金積立金が増となった一方、ふるさと支援寄附金の減少に伴い基金積立金が減となったことに伴い積立金全体では減少しており、類似団体を上回る規模で推移しています。</a:t>
          </a:r>
        </a:p>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総　 括</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　本町は、広大な面積を有し集落も点在していることから、いずれの経費も類似団体を上回る傾向にあり、さらに人口減少及び少子高齢化が進む中で今後も町民１人当りのコストが増加する見込みにあることから、引き続き事務事業のより一層の効率化と、中・長期的な視点に立った持続可能な財政運営に取り組んでいく必要があります。</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15,761
15,663
642.28
19,666,654
18,891,716
551,703
8,878,316
18,391,575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139700</xdr:rowOff>
    </xdr:from>
    <xdr:to>
      <xdr:col>28</xdr:col>
      <xdr:colOff>114300</xdr:colOff>
      <xdr:row>38</xdr:row>
      <xdr:rowOff>139700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37</xdr:row>
      <xdr:rowOff>168927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12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35</xdr:row>
      <xdr:rowOff>54627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111777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168927</xdr:rowOff>
    </xdr:from>
    <xdr:ext cx="46717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3" name="議会費グラフ枠">
          <a:extLst>
            <a:ext uri="{FF2B5EF4-FFF2-40B4-BE49-F238E27FC236}">
              <a16:creationId xmlns:a16="http://schemas.microsoft.com/office/drawing/2014/main" id="{00000000-0008-0000-0700-000035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59690</xdr:rowOff>
    </xdr:from>
    <xdr:to>
      <xdr:col>24</xdr:col>
      <xdr:colOff>62865</xdr:colOff>
      <xdr:row>37</xdr:row>
      <xdr:rowOff>105867</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flipV="1">
          <a:off x="4633595" y="5203190"/>
          <a:ext cx="1270" cy="12463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109694</xdr:rowOff>
    </xdr:from>
    <xdr:ext cx="469744" cy="259045"/>
    <xdr:sp macro="" textlink="">
      <xdr:nvSpPr>
        <xdr:cNvPr id="55" name="議会費最小値テキスト">
          <a:extLst>
            <a:ext uri="{FF2B5EF4-FFF2-40B4-BE49-F238E27FC236}">
              <a16:creationId xmlns:a16="http://schemas.microsoft.com/office/drawing/2014/main" id="{00000000-0008-0000-0700-000037000000}"/>
            </a:ext>
          </a:extLst>
        </xdr:cNvPr>
        <xdr:cNvSpPr txBox="1"/>
      </xdr:nvSpPr>
      <xdr:spPr>
        <a:xfrm>
          <a:off x="4686300" y="64533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105867</xdr:rowOff>
    </xdr:from>
    <xdr:to>
      <xdr:col>24</xdr:col>
      <xdr:colOff>152400</xdr:colOff>
      <xdr:row>37</xdr:row>
      <xdr:rowOff>105867</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a:off x="4546600" y="64495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6367</xdr:rowOff>
    </xdr:from>
    <xdr:ext cx="469744" cy="259045"/>
    <xdr:sp macro="" textlink="">
      <xdr:nvSpPr>
        <xdr:cNvPr id="57" name="議会費最大値テキスト">
          <a:extLst>
            <a:ext uri="{FF2B5EF4-FFF2-40B4-BE49-F238E27FC236}">
              <a16:creationId xmlns:a16="http://schemas.microsoft.com/office/drawing/2014/main" id="{00000000-0008-0000-0700-000039000000}"/>
            </a:ext>
          </a:extLst>
        </xdr:cNvPr>
        <xdr:cNvSpPr txBox="1"/>
      </xdr:nvSpPr>
      <xdr:spPr>
        <a:xfrm>
          <a:off x="4686300" y="4978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7,175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59690</xdr:rowOff>
    </xdr:from>
    <xdr:to>
      <xdr:col>24</xdr:col>
      <xdr:colOff>152400</xdr:colOff>
      <xdr:row>30</xdr:row>
      <xdr:rowOff>59690</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52031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30</xdr:row>
      <xdr:rowOff>59690</xdr:rowOff>
    </xdr:from>
    <xdr:to>
      <xdr:col>24</xdr:col>
      <xdr:colOff>63500</xdr:colOff>
      <xdr:row>31</xdr:row>
      <xdr:rowOff>3454</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flipV="1">
          <a:off x="3797300" y="5203190"/>
          <a:ext cx="838200" cy="115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26636</xdr:rowOff>
    </xdr:from>
    <xdr:ext cx="469744" cy="259045"/>
    <xdr:sp macro="" textlink="">
      <xdr:nvSpPr>
        <xdr:cNvPr id="60" name="議会費平均値テキスト">
          <a:extLst>
            <a:ext uri="{FF2B5EF4-FFF2-40B4-BE49-F238E27FC236}">
              <a16:creationId xmlns:a16="http://schemas.microsoft.com/office/drawing/2014/main" id="{00000000-0008-0000-0700-00003C000000}"/>
            </a:ext>
          </a:extLst>
        </xdr:cNvPr>
        <xdr:cNvSpPr txBox="1"/>
      </xdr:nvSpPr>
      <xdr:spPr>
        <a:xfrm>
          <a:off x="4686300" y="568448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48209</xdr:rowOff>
    </xdr:from>
    <xdr:to>
      <xdr:col>24</xdr:col>
      <xdr:colOff>114300</xdr:colOff>
      <xdr:row>33</xdr:row>
      <xdr:rowOff>149809</xdr:rowOff>
    </xdr:to>
    <xdr:sp macro="" textlink="">
      <xdr:nvSpPr>
        <xdr:cNvPr id="61" name="フローチャート: 判断 60">
          <a:extLst>
            <a:ext uri="{FF2B5EF4-FFF2-40B4-BE49-F238E27FC236}">
              <a16:creationId xmlns:a16="http://schemas.microsoft.com/office/drawing/2014/main" id="{00000000-0008-0000-0700-00003D000000}"/>
            </a:ext>
          </a:extLst>
        </xdr:cNvPr>
        <xdr:cNvSpPr/>
      </xdr:nvSpPr>
      <xdr:spPr>
        <a:xfrm>
          <a:off x="4584700" y="57060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30</xdr:row>
      <xdr:rowOff>163475</xdr:rowOff>
    </xdr:from>
    <xdr:to>
      <xdr:col>19</xdr:col>
      <xdr:colOff>177800</xdr:colOff>
      <xdr:row>31</xdr:row>
      <xdr:rowOff>3454</xdr:rowOff>
    </xdr:to>
    <xdr:cxnSp macro="">
      <xdr:nvCxnSpPr>
        <xdr:cNvPr id="62" name="直線コネクタ 61">
          <a:extLst>
            <a:ext uri="{FF2B5EF4-FFF2-40B4-BE49-F238E27FC236}">
              <a16:creationId xmlns:a16="http://schemas.microsoft.com/office/drawing/2014/main" id="{00000000-0008-0000-0700-00003E000000}"/>
            </a:ext>
          </a:extLst>
        </xdr:cNvPr>
        <xdr:cNvCxnSpPr/>
      </xdr:nvCxnSpPr>
      <xdr:spPr>
        <a:xfrm>
          <a:off x="2908300" y="5306975"/>
          <a:ext cx="889000" cy="11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33</xdr:row>
      <xdr:rowOff>157023</xdr:rowOff>
    </xdr:from>
    <xdr:to>
      <xdr:col>20</xdr:col>
      <xdr:colOff>38100</xdr:colOff>
      <xdr:row>34</xdr:row>
      <xdr:rowOff>87173</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3746500" y="58148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34</xdr:row>
      <xdr:rowOff>78300</xdr:rowOff>
    </xdr:from>
    <xdr:ext cx="469744" cy="259045"/>
    <xdr:sp macro="" textlink="">
      <xdr:nvSpPr>
        <xdr:cNvPr id="64" name="テキスト ボックス 63">
          <a:extLst>
            <a:ext uri="{FF2B5EF4-FFF2-40B4-BE49-F238E27FC236}">
              <a16:creationId xmlns:a16="http://schemas.microsoft.com/office/drawing/2014/main" id="{00000000-0008-0000-0700-000040000000}"/>
            </a:ext>
          </a:extLst>
        </xdr:cNvPr>
        <xdr:cNvSpPr txBox="1"/>
      </xdr:nvSpPr>
      <xdr:spPr>
        <a:xfrm>
          <a:off x="3562428" y="59076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30</xdr:row>
      <xdr:rowOff>163475</xdr:rowOff>
    </xdr:from>
    <xdr:to>
      <xdr:col>15</xdr:col>
      <xdr:colOff>50800</xdr:colOff>
      <xdr:row>31</xdr:row>
      <xdr:rowOff>13970</xdr:rowOff>
    </xdr:to>
    <xdr:cxnSp macro="">
      <xdr:nvCxnSpPr>
        <xdr:cNvPr id="65" name="直線コネクタ 64">
          <a:extLst>
            <a:ext uri="{FF2B5EF4-FFF2-40B4-BE49-F238E27FC236}">
              <a16:creationId xmlns:a16="http://schemas.microsoft.com/office/drawing/2014/main" id="{00000000-0008-0000-0700-000041000000}"/>
            </a:ext>
          </a:extLst>
        </xdr:cNvPr>
        <xdr:cNvCxnSpPr/>
      </xdr:nvCxnSpPr>
      <xdr:spPr>
        <a:xfrm flipV="1">
          <a:off x="2019300" y="5306975"/>
          <a:ext cx="889000" cy="219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61468</xdr:rowOff>
    </xdr:from>
    <xdr:to>
      <xdr:col>15</xdr:col>
      <xdr:colOff>101600</xdr:colOff>
      <xdr:row>34</xdr:row>
      <xdr:rowOff>163068</xdr:rowOff>
    </xdr:to>
    <xdr:sp macro="" textlink="">
      <xdr:nvSpPr>
        <xdr:cNvPr id="66" name="フローチャート: 判断 65">
          <a:extLst>
            <a:ext uri="{FF2B5EF4-FFF2-40B4-BE49-F238E27FC236}">
              <a16:creationId xmlns:a16="http://schemas.microsoft.com/office/drawing/2014/main" id="{00000000-0008-0000-0700-000042000000}"/>
            </a:ext>
          </a:extLst>
        </xdr:cNvPr>
        <xdr:cNvSpPr/>
      </xdr:nvSpPr>
      <xdr:spPr>
        <a:xfrm>
          <a:off x="2857500" y="5890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34</xdr:row>
      <xdr:rowOff>154195</xdr:rowOff>
    </xdr:from>
    <xdr:ext cx="469744" cy="259045"/>
    <xdr:sp macro="" textlink="">
      <xdr:nvSpPr>
        <xdr:cNvPr id="67" name="テキスト ボックス 66">
          <a:extLst>
            <a:ext uri="{FF2B5EF4-FFF2-40B4-BE49-F238E27FC236}">
              <a16:creationId xmlns:a16="http://schemas.microsoft.com/office/drawing/2014/main" id="{00000000-0008-0000-0700-000043000000}"/>
            </a:ext>
          </a:extLst>
        </xdr:cNvPr>
        <xdr:cNvSpPr txBox="1"/>
      </xdr:nvSpPr>
      <xdr:spPr>
        <a:xfrm>
          <a:off x="2673428" y="59834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31</xdr:row>
      <xdr:rowOff>13970</xdr:rowOff>
    </xdr:from>
    <xdr:to>
      <xdr:col>10</xdr:col>
      <xdr:colOff>114300</xdr:colOff>
      <xdr:row>32</xdr:row>
      <xdr:rowOff>52375</xdr:rowOff>
    </xdr:to>
    <xdr:cxnSp macro="">
      <xdr:nvCxnSpPr>
        <xdr:cNvPr id="68" name="直線コネクタ 67">
          <a:extLst>
            <a:ext uri="{FF2B5EF4-FFF2-40B4-BE49-F238E27FC236}">
              <a16:creationId xmlns:a16="http://schemas.microsoft.com/office/drawing/2014/main" id="{00000000-0008-0000-0700-000044000000}"/>
            </a:ext>
          </a:extLst>
        </xdr:cNvPr>
        <xdr:cNvCxnSpPr/>
      </xdr:nvCxnSpPr>
      <xdr:spPr>
        <a:xfrm flipV="1">
          <a:off x="1130300" y="5328920"/>
          <a:ext cx="889000" cy="2098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33</xdr:row>
      <xdr:rowOff>42266</xdr:rowOff>
    </xdr:from>
    <xdr:to>
      <xdr:col>10</xdr:col>
      <xdr:colOff>165100</xdr:colOff>
      <xdr:row>33</xdr:row>
      <xdr:rowOff>143866</xdr:rowOff>
    </xdr:to>
    <xdr:sp macro="" textlink="">
      <xdr:nvSpPr>
        <xdr:cNvPr id="69" name="フローチャート: 判断 68">
          <a:extLst>
            <a:ext uri="{FF2B5EF4-FFF2-40B4-BE49-F238E27FC236}">
              <a16:creationId xmlns:a16="http://schemas.microsoft.com/office/drawing/2014/main" id="{00000000-0008-0000-0700-000045000000}"/>
            </a:ext>
          </a:extLst>
        </xdr:cNvPr>
        <xdr:cNvSpPr/>
      </xdr:nvSpPr>
      <xdr:spPr>
        <a:xfrm>
          <a:off x="1968500" y="570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33</xdr:row>
      <xdr:rowOff>134993</xdr:rowOff>
    </xdr:from>
    <xdr:ext cx="469744" cy="259045"/>
    <xdr:sp macro="" textlink="">
      <xdr:nvSpPr>
        <xdr:cNvPr id="70" name="テキスト ボックス 69">
          <a:extLst>
            <a:ext uri="{FF2B5EF4-FFF2-40B4-BE49-F238E27FC236}">
              <a16:creationId xmlns:a16="http://schemas.microsoft.com/office/drawing/2014/main" id="{00000000-0008-0000-0700-000046000000}"/>
            </a:ext>
          </a:extLst>
        </xdr:cNvPr>
        <xdr:cNvSpPr txBox="1"/>
      </xdr:nvSpPr>
      <xdr:spPr>
        <a:xfrm>
          <a:off x="1784428" y="57928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34951</xdr:rowOff>
    </xdr:from>
    <xdr:to>
      <xdr:col>6</xdr:col>
      <xdr:colOff>38100</xdr:colOff>
      <xdr:row>33</xdr:row>
      <xdr:rowOff>136551</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079500" y="56928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33</xdr:row>
      <xdr:rowOff>127678</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895428" y="57855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30</xdr:row>
      <xdr:rowOff>8890</xdr:rowOff>
    </xdr:from>
    <xdr:to>
      <xdr:col>24</xdr:col>
      <xdr:colOff>114300</xdr:colOff>
      <xdr:row>30</xdr:row>
      <xdr:rowOff>110490</xdr:rowOff>
    </xdr:to>
    <xdr:sp macro="" textlink="">
      <xdr:nvSpPr>
        <xdr:cNvPr id="78" name="楕円 77">
          <a:extLst>
            <a:ext uri="{FF2B5EF4-FFF2-40B4-BE49-F238E27FC236}">
              <a16:creationId xmlns:a16="http://schemas.microsoft.com/office/drawing/2014/main" id="{00000000-0008-0000-0700-00004E000000}"/>
            </a:ext>
          </a:extLst>
        </xdr:cNvPr>
        <xdr:cNvSpPr/>
      </xdr:nvSpPr>
      <xdr:spPr>
        <a:xfrm>
          <a:off x="4584700" y="5152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29</xdr:row>
      <xdr:rowOff>133367</xdr:rowOff>
    </xdr:from>
    <xdr:ext cx="469744" cy="259045"/>
    <xdr:sp macro="" textlink="">
      <xdr:nvSpPr>
        <xdr:cNvPr id="79" name="議会費該当値テキスト">
          <a:extLst>
            <a:ext uri="{FF2B5EF4-FFF2-40B4-BE49-F238E27FC236}">
              <a16:creationId xmlns:a16="http://schemas.microsoft.com/office/drawing/2014/main" id="{00000000-0008-0000-0700-00004F000000}"/>
            </a:ext>
          </a:extLst>
        </xdr:cNvPr>
        <xdr:cNvSpPr txBox="1"/>
      </xdr:nvSpPr>
      <xdr:spPr>
        <a:xfrm>
          <a:off x="4686300" y="5105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30</xdr:row>
      <xdr:rowOff>124104</xdr:rowOff>
    </xdr:from>
    <xdr:to>
      <xdr:col>20</xdr:col>
      <xdr:colOff>38100</xdr:colOff>
      <xdr:row>31</xdr:row>
      <xdr:rowOff>54254</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3746500" y="5267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29</xdr:row>
      <xdr:rowOff>70781</xdr:rowOff>
    </xdr:from>
    <xdr:ext cx="469744" cy="259045"/>
    <xdr:sp macro=""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3562428" y="5042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30</xdr:row>
      <xdr:rowOff>112675</xdr:rowOff>
    </xdr:from>
    <xdr:to>
      <xdr:col>15</xdr:col>
      <xdr:colOff>101600</xdr:colOff>
      <xdr:row>31</xdr:row>
      <xdr:rowOff>42825</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2857500" y="5256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29</xdr:row>
      <xdr:rowOff>59352</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2673428" y="50314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30</xdr:row>
      <xdr:rowOff>134620</xdr:rowOff>
    </xdr:from>
    <xdr:to>
      <xdr:col>10</xdr:col>
      <xdr:colOff>165100</xdr:colOff>
      <xdr:row>31</xdr:row>
      <xdr:rowOff>64770</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1968500" y="527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29</xdr:row>
      <xdr:rowOff>81297</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1784428" y="5053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32</xdr:row>
      <xdr:rowOff>1575</xdr:rowOff>
    </xdr:from>
    <xdr:to>
      <xdr:col>6</xdr:col>
      <xdr:colOff>38100</xdr:colOff>
      <xdr:row>32</xdr:row>
      <xdr:rowOff>103175</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079500" y="5487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30</xdr:row>
      <xdr:rowOff>119702</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895428" y="52632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8" name="正方形/長方形 87">
          <a:extLst>
            <a:ext uri="{FF2B5EF4-FFF2-40B4-BE49-F238E27FC236}">
              <a16:creationId xmlns:a16="http://schemas.microsoft.com/office/drawing/2014/main" id="{00000000-0008-0000-0700-000058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6" name="テキスト ボックス 95">
          <a:extLst>
            <a:ext uri="{FF2B5EF4-FFF2-40B4-BE49-F238E27FC236}">
              <a16:creationId xmlns:a16="http://schemas.microsoft.com/office/drawing/2014/main" id="{00000000-0008-0000-0700-000060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7" name="直線コネクタ 96">
          <a:extLst>
            <a:ext uri="{FF2B5EF4-FFF2-40B4-BE49-F238E27FC236}">
              <a16:creationId xmlns:a16="http://schemas.microsoft.com/office/drawing/2014/main" id="{00000000-0008-0000-0700-000061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57</xdr:row>
      <xdr:rowOff>168927</xdr:rowOff>
    </xdr:from>
    <xdr:ext cx="595419"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166581" y="9941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79359</xdr:rowOff>
    </xdr:from>
    <xdr:to>
      <xdr:col>24</xdr:col>
      <xdr:colOff>62865</xdr:colOff>
      <xdr:row>59</xdr:row>
      <xdr:rowOff>65767</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651859"/>
          <a:ext cx="1270" cy="15294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69594</xdr:rowOff>
    </xdr:from>
    <xdr:ext cx="534377"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185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78,671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65767</xdr:rowOff>
    </xdr:from>
    <xdr:to>
      <xdr:col>24</xdr:col>
      <xdr:colOff>152400</xdr:colOff>
      <xdr:row>59</xdr:row>
      <xdr:rowOff>65767</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181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26036</xdr:rowOff>
    </xdr:from>
    <xdr:ext cx="599010"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4270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413,198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79359</xdr:rowOff>
    </xdr:from>
    <xdr:to>
      <xdr:col>24</xdr:col>
      <xdr:colOff>152400</xdr:colOff>
      <xdr:row>50</xdr:row>
      <xdr:rowOff>79359</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6518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52</xdr:row>
      <xdr:rowOff>110988</xdr:rowOff>
    </xdr:from>
    <xdr:to>
      <xdr:col>24</xdr:col>
      <xdr:colOff>63500</xdr:colOff>
      <xdr:row>53</xdr:row>
      <xdr:rowOff>168311</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026388"/>
          <a:ext cx="838200" cy="2287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134659</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73585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160,273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156232</xdr:rowOff>
    </xdr:from>
    <xdr:to>
      <xdr:col>24</xdr:col>
      <xdr:colOff>114300</xdr:colOff>
      <xdr:row>57</xdr:row>
      <xdr:rowOff>86382</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757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51</xdr:row>
      <xdr:rowOff>40090</xdr:rowOff>
    </xdr:from>
    <xdr:to>
      <xdr:col>19</xdr:col>
      <xdr:colOff>177800</xdr:colOff>
      <xdr:row>53</xdr:row>
      <xdr:rowOff>168311</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2908300" y="8784040"/>
          <a:ext cx="889000" cy="4711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102072</xdr:rowOff>
    </xdr:from>
    <xdr:to>
      <xdr:col>20</xdr:col>
      <xdr:colOff>38100</xdr:colOff>
      <xdr:row>57</xdr:row>
      <xdr:rowOff>32222</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703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23349</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7959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51</xdr:row>
      <xdr:rowOff>40090</xdr:rowOff>
    </xdr:from>
    <xdr:to>
      <xdr:col>15</xdr:col>
      <xdr:colOff>50800</xdr:colOff>
      <xdr:row>55</xdr:row>
      <xdr:rowOff>120388</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019300" y="8784040"/>
          <a:ext cx="889000" cy="766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54</xdr:row>
      <xdr:rowOff>155450</xdr:rowOff>
    </xdr:from>
    <xdr:to>
      <xdr:col>15</xdr:col>
      <xdr:colOff>101600</xdr:colOff>
      <xdr:row>55</xdr:row>
      <xdr:rowOff>85600</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413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76727</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5064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54</xdr:row>
      <xdr:rowOff>112131</xdr:rowOff>
    </xdr:from>
    <xdr:to>
      <xdr:col>10</xdr:col>
      <xdr:colOff>114300</xdr:colOff>
      <xdr:row>55</xdr:row>
      <xdr:rowOff>120388</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1130300" y="9370431"/>
          <a:ext cx="889000" cy="179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40464</xdr:rowOff>
    </xdr:from>
    <xdr:to>
      <xdr:col>10</xdr:col>
      <xdr:colOff>165100</xdr:colOff>
      <xdr:row>58</xdr:row>
      <xdr:rowOff>142064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84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133191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10077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81146</xdr:rowOff>
    </xdr:from>
    <xdr:to>
      <xdr:col>6</xdr:col>
      <xdr:colOff>38100</xdr:colOff>
      <xdr:row>59</xdr:row>
      <xdr:rowOff>11296</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10025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59</xdr:row>
      <xdr:rowOff>2423</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10117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52</xdr:row>
      <xdr:rowOff>60188</xdr:rowOff>
    </xdr:from>
    <xdr:to>
      <xdr:col>24</xdr:col>
      <xdr:colOff>114300</xdr:colOff>
      <xdr:row>52</xdr:row>
      <xdr:rowOff>161788</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8975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51</xdr:row>
      <xdr:rowOff>83065</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8827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331,280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53</xdr:row>
      <xdr:rowOff>117511</xdr:rowOff>
    </xdr:from>
    <xdr:to>
      <xdr:col>20</xdr:col>
      <xdr:colOff>38100</xdr:colOff>
      <xdr:row>54</xdr:row>
      <xdr:rowOff>47661</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204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52</xdr:row>
      <xdr:rowOff>64188</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8979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50</xdr:row>
      <xdr:rowOff>160740</xdr:rowOff>
    </xdr:from>
    <xdr:to>
      <xdr:col>15</xdr:col>
      <xdr:colOff>101600</xdr:colOff>
      <xdr:row>51</xdr:row>
      <xdr:rowOff>90890</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8733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49</xdr:row>
      <xdr:rowOff>107417</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85084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69588</xdr:rowOff>
    </xdr:from>
    <xdr:to>
      <xdr:col>10</xdr:col>
      <xdr:colOff>165100</xdr:colOff>
      <xdr:row>55</xdr:row>
      <xdr:rowOff>171188</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499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16265</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9274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54</xdr:row>
      <xdr:rowOff>61331</xdr:rowOff>
    </xdr:from>
    <xdr:to>
      <xdr:col>6</xdr:col>
      <xdr:colOff>38100</xdr:colOff>
      <xdr:row>54</xdr:row>
      <xdr:rowOff>162931</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319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53</xdr:row>
      <xdr:rowOff>8008</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0948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196,866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80</xdr:row>
      <xdr:rowOff>111777</xdr:rowOff>
    </xdr:from>
    <xdr:ext cx="595419" cy="259045"/>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166581" y="1382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民生費グラフ枠">
          <a:extLst>
            <a:ext uri="{FF2B5EF4-FFF2-40B4-BE49-F238E27FC236}">
              <a16:creationId xmlns:a16="http://schemas.microsoft.com/office/drawing/2014/main" id="{00000000-0008-0000-07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91956</xdr:rowOff>
    </xdr:from>
    <xdr:to>
      <xdr:col>24</xdr:col>
      <xdr:colOff>62865</xdr:colOff>
      <xdr:row>78</xdr:row>
      <xdr:rowOff>154249</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4633595" y="12264906"/>
          <a:ext cx="1270" cy="12624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158076</xdr:rowOff>
    </xdr:from>
    <xdr:ext cx="599010" cy="259045"/>
    <xdr:sp macro="" textlink="">
      <xdr:nvSpPr>
        <xdr:cNvPr id="171" name="民生費最小値テキスト">
          <a:extLst>
            <a:ext uri="{FF2B5EF4-FFF2-40B4-BE49-F238E27FC236}">
              <a16:creationId xmlns:a16="http://schemas.microsoft.com/office/drawing/2014/main" id="{00000000-0008-0000-0700-0000AB000000}"/>
            </a:ext>
          </a:extLst>
        </xdr:cNvPr>
        <xdr:cNvSpPr txBox="1"/>
      </xdr:nvSpPr>
      <xdr:spPr>
        <a:xfrm>
          <a:off x="4686300" y="135311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154249</xdr:rowOff>
    </xdr:from>
    <xdr:to>
      <xdr:col>24</xdr:col>
      <xdr:colOff>152400</xdr:colOff>
      <xdr:row>78</xdr:row>
      <xdr:rowOff>154249</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35273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38633</xdr:rowOff>
    </xdr:from>
    <xdr:ext cx="599010" cy="259045"/>
    <xdr:sp macro="" textlink="">
      <xdr:nvSpPr>
        <xdr:cNvPr id="173" name="民生費最大値テキスト">
          <a:extLst>
            <a:ext uri="{FF2B5EF4-FFF2-40B4-BE49-F238E27FC236}">
              <a16:creationId xmlns:a16="http://schemas.microsoft.com/office/drawing/2014/main" id="{00000000-0008-0000-0700-0000AD000000}"/>
            </a:ext>
          </a:extLst>
        </xdr:cNvPr>
        <xdr:cNvSpPr txBox="1"/>
      </xdr:nvSpPr>
      <xdr:spPr>
        <a:xfrm>
          <a:off x="4686300" y="12040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224,424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91956</xdr:rowOff>
    </xdr:from>
    <xdr:to>
      <xdr:col>24</xdr:col>
      <xdr:colOff>152400</xdr:colOff>
      <xdr:row>71</xdr:row>
      <xdr:rowOff>91956</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22649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70</xdr:row>
      <xdr:rowOff>70793</xdr:rowOff>
    </xdr:from>
    <xdr:to>
      <xdr:col>24</xdr:col>
      <xdr:colOff>63500</xdr:colOff>
      <xdr:row>71</xdr:row>
      <xdr:rowOff>91956</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3797300" y="12072293"/>
          <a:ext cx="838200" cy="1926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73</xdr:row>
      <xdr:rowOff>111888</xdr:rowOff>
    </xdr:from>
    <xdr:ext cx="599010" cy="259045"/>
    <xdr:sp macro="" textlink="">
      <xdr:nvSpPr>
        <xdr:cNvPr id="176" name="民生費平均値テキスト">
          <a:extLst>
            <a:ext uri="{FF2B5EF4-FFF2-40B4-BE49-F238E27FC236}">
              <a16:creationId xmlns:a16="http://schemas.microsoft.com/office/drawing/2014/main" id="{00000000-0008-0000-0700-0000B0000000}"/>
            </a:ext>
          </a:extLst>
        </xdr:cNvPr>
        <xdr:cNvSpPr txBox="1"/>
      </xdr:nvSpPr>
      <xdr:spPr>
        <a:xfrm>
          <a:off x="4686300" y="1262773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197,771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73</xdr:row>
      <xdr:rowOff>133461</xdr:rowOff>
    </xdr:from>
    <xdr:to>
      <xdr:col>24</xdr:col>
      <xdr:colOff>114300</xdr:colOff>
      <xdr:row>74</xdr:row>
      <xdr:rowOff>63611</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4584700" y="12649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70</xdr:row>
      <xdr:rowOff>70793</xdr:rowOff>
    </xdr:from>
    <xdr:to>
      <xdr:col>19</xdr:col>
      <xdr:colOff>177800</xdr:colOff>
      <xdr:row>72</xdr:row>
      <xdr:rowOff>21563</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2908300" y="12072293"/>
          <a:ext cx="889000" cy="293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73</xdr:row>
      <xdr:rowOff>37253</xdr:rowOff>
    </xdr:from>
    <xdr:to>
      <xdr:col>20</xdr:col>
      <xdr:colOff>38100</xdr:colOff>
      <xdr:row>73</xdr:row>
      <xdr:rowOff>138853</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3746500" y="12553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129980</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3497795" y="12645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72</xdr:row>
      <xdr:rowOff>21563</xdr:rowOff>
    </xdr:from>
    <xdr:to>
      <xdr:col>15</xdr:col>
      <xdr:colOff>50800</xdr:colOff>
      <xdr:row>73</xdr:row>
      <xdr:rowOff>90600</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019300" y="12365963"/>
          <a:ext cx="889000" cy="240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126047</xdr:rowOff>
    </xdr:from>
    <xdr:to>
      <xdr:col>15</xdr:col>
      <xdr:colOff>101600</xdr:colOff>
      <xdr:row>76</xdr:row>
      <xdr:rowOff>56198</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2857500" y="1298479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47325</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2608795" y="130775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177,225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73</xdr:row>
      <xdr:rowOff>90600</xdr:rowOff>
    </xdr:from>
    <xdr:to>
      <xdr:col>10</xdr:col>
      <xdr:colOff>114300</xdr:colOff>
      <xdr:row>74</xdr:row>
      <xdr:rowOff>156077</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1130300" y="12606450"/>
          <a:ext cx="889000" cy="2369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57778</xdr:rowOff>
    </xdr:from>
    <xdr:to>
      <xdr:col>10</xdr:col>
      <xdr:colOff>165100</xdr:colOff>
      <xdr:row>76</xdr:row>
      <xdr:rowOff>159378</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968500" y="13087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150505</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1719795" y="131807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145070</xdr:rowOff>
    </xdr:from>
    <xdr:to>
      <xdr:col>6</xdr:col>
      <xdr:colOff>38100</xdr:colOff>
      <xdr:row>77</xdr:row>
      <xdr:rowOff>75220</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079500" y="13175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66347</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830795" y="13267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71</xdr:row>
      <xdr:rowOff>41156</xdr:rowOff>
    </xdr:from>
    <xdr:to>
      <xdr:col>24</xdr:col>
      <xdr:colOff>114300</xdr:colOff>
      <xdr:row>71</xdr:row>
      <xdr:rowOff>142756</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4584700" y="12214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70</xdr:row>
      <xdr:rowOff>165633</xdr:rowOff>
    </xdr:from>
    <xdr:ext cx="599010" cy="259045"/>
    <xdr:sp macro="" textlink="">
      <xdr:nvSpPr>
        <xdr:cNvPr id="195" name="民生費該当値テキスト">
          <a:extLst>
            <a:ext uri="{FF2B5EF4-FFF2-40B4-BE49-F238E27FC236}">
              <a16:creationId xmlns:a16="http://schemas.microsoft.com/office/drawing/2014/main" id="{00000000-0008-0000-0700-0000C3000000}"/>
            </a:ext>
          </a:extLst>
        </xdr:cNvPr>
        <xdr:cNvSpPr txBox="1"/>
      </xdr:nvSpPr>
      <xdr:spPr>
        <a:xfrm>
          <a:off x="4686300" y="12167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224,424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70</xdr:row>
      <xdr:rowOff>19993</xdr:rowOff>
    </xdr:from>
    <xdr:to>
      <xdr:col>20</xdr:col>
      <xdr:colOff>38100</xdr:colOff>
      <xdr:row>70</xdr:row>
      <xdr:rowOff>121593</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3746500" y="12021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68</xdr:row>
      <xdr:rowOff>138120</xdr:rowOff>
    </xdr:from>
    <xdr:ext cx="59901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3497795" y="117967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71</xdr:row>
      <xdr:rowOff>142213</xdr:rowOff>
    </xdr:from>
    <xdr:to>
      <xdr:col>15</xdr:col>
      <xdr:colOff>101600</xdr:colOff>
      <xdr:row>72</xdr:row>
      <xdr:rowOff>72363</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2857500" y="12315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70</xdr:row>
      <xdr:rowOff>88890</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608795" y="120903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73</xdr:row>
      <xdr:rowOff>39800</xdr:rowOff>
    </xdr:from>
    <xdr:to>
      <xdr:col>10</xdr:col>
      <xdr:colOff>165100</xdr:colOff>
      <xdr:row>73</xdr:row>
      <xdr:rowOff>141400</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968500" y="12555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71</xdr:row>
      <xdr:rowOff>157927</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1719795" y="12330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74</xdr:row>
      <xdr:rowOff>105277</xdr:rowOff>
    </xdr:from>
    <xdr:to>
      <xdr:col>6</xdr:col>
      <xdr:colOff>38100</xdr:colOff>
      <xdr:row>75</xdr:row>
      <xdr:rowOff>35427</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079500" y="12792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73</xdr:row>
      <xdr:rowOff>51954</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830795" y="125678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衛生費グラフ枠">
          <a:extLst>
            <a:ext uri="{FF2B5EF4-FFF2-40B4-BE49-F238E27FC236}">
              <a16:creationId xmlns:a16="http://schemas.microsoft.com/office/drawing/2014/main" id="{00000000-0008-0000-0700-0000E3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3632</xdr:rowOff>
    </xdr:from>
    <xdr:to>
      <xdr:col>24</xdr:col>
      <xdr:colOff>62865</xdr:colOff>
      <xdr:row>98</xdr:row>
      <xdr:rowOff>102476</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flipV="1">
          <a:off x="4633595" y="15434132"/>
          <a:ext cx="1270" cy="14704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106303</xdr:rowOff>
    </xdr:from>
    <xdr:ext cx="534377" cy="259045"/>
    <xdr:sp macro="" textlink="">
      <xdr:nvSpPr>
        <xdr:cNvPr id="229" name="衛生費最小値テキスト">
          <a:extLst>
            <a:ext uri="{FF2B5EF4-FFF2-40B4-BE49-F238E27FC236}">
              <a16:creationId xmlns:a16="http://schemas.microsoft.com/office/drawing/2014/main" id="{00000000-0008-0000-0700-0000E5000000}"/>
            </a:ext>
          </a:extLst>
        </xdr:cNvPr>
        <xdr:cNvSpPr txBox="1"/>
      </xdr:nvSpPr>
      <xdr:spPr>
        <a:xfrm>
          <a:off x="4686300" y="169084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38,931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102476</xdr:rowOff>
    </xdr:from>
    <xdr:to>
      <xdr:col>24</xdr:col>
      <xdr:colOff>152400</xdr:colOff>
      <xdr:row>98</xdr:row>
      <xdr:rowOff>102476</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a:off x="4546600" y="16904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121759</xdr:rowOff>
    </xdr:from>
    <xdr:ext cx="599010" cy="259045"/>
    <xdr:sp macro="" textlink="">
      <xdr:nvSpPr>
        <xdr:cNvPr id="231" name="衛生費最大値テキスト">
          <a:extLst>
            <a:ext uri="{FF2B5EF4-FFF2-40B4-BE49-F238E27FC236}">
              <a16:creationId xmlns:a16="http://schemas.microsoft.com/office/drawing/2014/main" id="{00000000-0008-0000-0700-0000E7000000}"/>
            </a:ext>
          </a:extLst>
        </xdr:cNvPr>
        <xdr:cNvSpPr txBox="1"/>
      </xdr:nvSpPr>
      <xdr:spPr>
        <a:xfrm>
          <a:off x="4686300" y="15209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154,714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3632</xdr:rowOff>
    </xdr:from>
    <xdr:to>
      <xdr:col>24</xdr:col>
      <xdr:colOff>152400</xdr:colOff>
      <xdr:row>90</xdr:row>
      <xdr:rowOff>3632</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5434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152375</xdr:rowOff>
    </xdr:from>
    <xdr:to>
      <xdr:col>24</xdr:col>
      <xdr:colOff>63500</xdr:colOff>
      <xdr:row>95</xdr:row>
      <xdr:rowOff>34492</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flipV="1">
          <a:off x="3797300" y="16268675"/>
          <a:ext cx="838200" cy="535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99368</xdr:rowOff>
    </xdr:from>
    <xdr:ext cx="534377" cy="259045"/>
    <xdr:sp macro="" textlink="">
      <xdr:nvSpPr>
        <xdr:cNvPr id="234" name="衛生費平均値テキスト">
          <a:extLst>
            <a:ext uri="{FF2B5EF4-FFF2-40B4-BE49-F238E27FC236}">
              <a16:creationId xmlns:a16="http://schemas.microsoft.com/office/drawing/2014/main" id="{00000000-0008-0000-0700-0000EA000000}"/>
            </a:ext>
          </a:extLst>
        </xdr:cNvPr>
        <xdr:cNvSpPr txBox="1"/>
      </xdr:nvSpPr>
      <xdr:spPr>
        <a:xfrm>
          <a:off x="4686300" y="163871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120941</xdr:rowOff>
    </xdr:from>
    <xdr:to>
      <xdr:col>24</xdr:col>
      <xdr:colOff>114300</xdr:colOff>
      <xdr:row>96</xdr:row>
      <xdr:rowOff>51091</xdr:rowOff>
    </xdr:to>
    <xdr:sp macro="" textlink="">
      <xdr:nvSpPr>
        <xdr:cNvPr id="235" name="フローチャート: 判断 234">
          <a:extLst>
            <a:ext uri="{FF2B5EF4-FFF2-40B4-BE49-F238E27FC236}">
              <a16:creationId xmlns:a16="http://schemas.microsoft.com/office/drawing/2014/main" id="{00000000-0008-0000-0700-0000EB000000}"/>
            </a:ext>
          </a:extLst>
        </xdr:cNvPr>
        <xdr:cNvSpPr/>
      </xdr:nvSpPr>
      <xdr:spPr>
        <a:xfrm>
          <a:off x="4584700" y="16408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34492</xdr:rowOff>
    </xdr:from>
    <xdr:to>
      <xdr:col>19</xdr:col>
      <xdr:colOff>177800</xdr:colOff>
      <xdr:row>96</xdr:row>
      <xdr:rowOff>12585</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flipV="1">
          <a:off x="2908300" y="16322242"/>
          <a:ext cx="889000" cy="149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73749</xdr:rowOff>
    </xdr:from>
    <xdr:to>
      <xdr:col>20</xdr:col>
      <xdr:colOff>38100</xdr:colOff>
      <xdr:row>96</xdr:row>
      <xdr:rowOff>3899</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3746500" y="16361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166476</xdr:rowOff>
    </xdr:from>
    <xdr:ext cx="534377" cy="259045"/>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3530111" y="16454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12585</xdr:rowOff>
    </xdr:from>
    <xdr:to>
      <xdr:col>15</xdr:col>
      <xdr:colOff>50800</xdr:colOff>
      <xdr:row>96</xdr:row>
      <xdr:rowOff>23355</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flipV="1">
          <a:off x="2019300" y="16471785"/>
          <a:ext cx="889000" cy="10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135573</xdr:rowOff>
    </xdr:from>
    <xdr:to>
      <xdr:col>15</xdr:col>
      <xdr:colOff>101600</xdr:colOff>
      <xdr:row>96</xdr:row>
      <xdr:rowOff>65723</xdr:rowOff>
    </xdr:to>
    <xdr:sp macro="" textlink="">
      <xdr:nvSpPr>
        <xdr:cNvPr id="240" name="フローチャート: 判断 239">
          <a:extLst>
            <a:ext uri="{FF2B5EF4-FFF2-40B4-BE49-F238E27FC236}">
              <a16:creationId xmlns:a16="http://schemas.microsoft.com/office/drawing/2014/main" id="{00000000-0008-0000-0700-0000F0000000}"/>
            </a:ext>
          </a:extLst>
        </xdr:cNvPr>
        <xdr:cNvSpPr/>
      </xdr:nvSpPr>
      <xdr:spPr>
        <a:xfrm>
          <a:off x="2857500" y="164233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56850</xdr:rowOff>
    </xdr:from>
    <xdr:ext cx="534377"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2641111" y="165160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23355</xdr:rowOff>
    </xdr:from>
    <xdr:to>
      <xdr:col>10</xdr:col>
      <xdr:colOff>114300</xdr:colOff>
      <xdr:row>96</xdr:row>
      <xdr:rowOff>60489</xdr:rowOff>
    </xdr:to>
    <xdr:cxnSp macro="">
      <xdr:nvCxnSpPr>
        <xdr:cNvPr id="242" name="直線コネクタ 241">
          <a:extLst>
            <a:ext uri="{FF2B5EF4-FFF2-40B4-BE49-F238E27FC236}">
              <a16:creationId xmlns:a16="http://schemas.microsoft.com/office/drawing/2014/main" id="{00000000-0008-0000-0700-0000F2000000}"/>
            </a:ext>
          </a:extLst>
        </xdr:cNvPr>
        <xdr:cNvCxnSpPr/>
      </xdr:nvCxnSpPr>
      <xdr:spPr>
        <a:xfrm flipV="1">
          <a:off x="1130300" y="16482555"/>
          <a:ext cx="889000" cy="371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98679</xdr:rowOff>
    </xdr:from>
    <xdr:to>
      <xdr:col>10</xdr:col>
      <xdr:colOff>165100</xdr:colOff>
      <xdr:row>97</xdr:row>
      <xdr:rowOff>28829</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1968500" y="165578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19956</xdr:rowOff>
    </xdr:from>
    <xdr:ext cx="534377"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752111" y="166506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34989</xdr:rowOff>
    </xdr:from>
    <xdr:to>
      <xdr:col>6</xdr:col>
      <xdr:colOff>38100</xdr:colOff>
      <xdr:row>97</xdr:row>
      <xdr:rowOff>136589</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1079500" y="16665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127716</xdr:rowOff>
    </xdr:from>
    <xdr:ext cx="534377"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863111" y="16758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101575</xdr:rowOff>
    </xdr:from>
    <xdr:to>
      <xdr:col>24</xdr:col>
      <xdr:colOff>114300</xdr:colOff>
      <xdr:row>95</xdr:row>
      <xdr:rowOff>31725</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4584700" y="16217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124452</xdr:rowOff>
    </xdr:from>
    <xdr:ext cx="534377" cy="259045"/>
    <xdr:sp macro="" textlink="">
      <xdr:nvSpPr>
        <xdr:cNvPr id="253" name="衛生費該当値テキスト">
          <a:extLst>
            <a:ext uri="{FF2B5EF4-FFF2-40B4-BE49-F238E27FC236}">
              <a16:creationId xmlns:a16="http://schemas.microsoft.com/office/drawing/2014/main" id="{00000000-0008-0000-0700-0000FD000000}"/>
            </a:ext>
          </a:extLst>
        </xdr:cNvPr>
        <xdr:cNvSpPr txBox="1"/>
      </xdr:nvSpPr>
      <xdr:spPr>
        <a:xfrm>
          <a:off x="4686300" y="160693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89,002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155142</xdr:rowOff>
    </xdr:from>
    <xdr:to>
      <xdr:col>20</xdr:col>
      <xdr:colOff>38100</xdr:colOff>
      <xdr:row>95</xdr:row>
      <xdr:rowOff>85292</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3746500" y="16271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101819</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3530111" y="16046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133235</xdr:rowOff>
    </xdr:from>
    <xdr:to>
      <xdr:col>15</xdr:col>
      <xdr:colOff>101600</xdr:colOff>
      <xdr:row>96</xdr:row>
      <xdr:rowOff>63385</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2857500" y="16420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79912</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2641111" y="161962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144005</xdr:rowOff>
    </xdr:from>
    <xdr:to>
      <xdr:col>10</xdr:col>
      <xdr:colOff>165100</xdr:colOff>
      <xdr:row>96</xdr:row>
      <xdr:rowOff>74155</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1968500" y="16431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90682</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1752111" y="16206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9689</xdr:rowOff>
    </xdr:from>
    <xdr:to>
      <xdr:col>6</xdr:col>
      <xdr:colOff>38100</xdr:colOff>
      <xdr:row>96</xdr:row>
      <xdr:rowOff>111289</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1079500" y="16468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127816</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863111" y="162441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a:extLst>
            <a:ext uri="{FF2B5EF4-FFF2-40B4-BE49-F238E27FC236}">
              <a16:creationId xmlns:a16="http://schemas.microsoft.com/office/drawing/2014/main" id="{00000000-0008-0000-0700-00000E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54627</xdr:rowOff>
    </xdr:from>
    <xdr:ext cx="46717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136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111777</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168927</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労働費グラフ枠">
          <a:extLst>
            <a:ext uri="{FF2B5EF4-FFF2-40B4-BE49-F238E27FC236}">
              <a16:creationId xmlns:a16="http://schemas.microsoft.com/office/drawing/2014/main" id="{00000000-0008-0000-0700-00001A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157302</xdr:rowOff>
    </xdr:from>
    <xdr:to>
      <xdr:col>54</xdr:col>
      <xdr:colOff>189865</xdr:colOff>
      <xdr:row>38</xdr:row>
      <xdr:rowOff>139700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flipV="1">
          <a:off x="10475595" y="5472252"/>
          <a:ext cx="1270" cy="11825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143527</xdr:rowOff>
    </xdr:from>
    <xdr:ext cx="249299" cy="259045"/>
    <xdr:sp macro="" textlink="">
      <xdr:nvSpPr>
        <xdr:cNvPr id="284" name="労働費最小値テキスト">
          <a:extLst>
            <a:ext uri="{FF2B5EF4-FFF2-40B4-BE49-F238E27FC236}">
              <a16:creationId xmlns:a16="http://schemas.microsoft.com/office/drawing/2014/main" id="{00000000-0008-0000-0700-00001C010000}"/>
            </a:ext>
          </a:extLst>
        </xdr:cNvPr>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103979</xdr:rowOff>
    </xdr:from>
    <xdr:ext cx="469744" cy="259045"/>
    <xdr:sp macro="" textlink="">
      <xdr:nvSpPr>
        <xdr:cNvPr id="286" name="労働費最大値テキスト">
          <a:extLst>
            <a:ext uri="{FF2B5EF4-FFF2-40B4-BE49-F238E27FC236}">
              <a16:creationId xmlns:a16="http://schemas.microsoft.com/office/drawing/2014/main" id="{00000000-0008-0000-0700-00001E010000}"/>
            </a:ext>
          </a:extLst>
        </xdr:cNvPr>
        <xdr:cNvSpPr txBox="1"/>
      </xdr:nvSpPr>
      <xdr:spPr>
        <a:xfrm>
          <a:off x="10528300" y="52474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5,173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157302</xdr:rowOff>
    </xdr:from>
    <xdr:to>
      <xdr:col>55</xdr:col>
      <xdr:colOff>88900</xdr:colOff>
      <xdr:row>31</xdr:row>
      <xdr:rowOff>157302</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10388600" y="54722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138557</xdr:rowOff>
    </xdr:from>
    <xdr:to>
      <xdr:col>55</xdr:col>
      <xdr:colOff>0</xdr:colOff>
      <xdr:row>38</xdr:row>
      <xdr:rowOff>139014</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9639300" y="6653657"/>
          <a:ext cx="83820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168698</xdr:rowOff>
    </xdr:from>
    <xdr:ext cx="378565" cy="259045"/>
    <xdr:sp macro="" textlink="">
      <xdr:nvSpPr>
        <xdr:cNvPr id="289" name="労働費平均値テキスト">
          <a:extLst>
            <a:ext uri="{FF2B5EF4-FFF2-40B4-BE49-F238E27FC236}">
              <a16:creationId xmlns:a16="http://schemas.microsoft.com/office/drawing/2014/main" id="{00000000-0008-0000-0700-000021010000}"/>
            </a:ext>
          </a:extLst>
        </xdr:cNvPr>
        <xdr:cNvSpPr txBox="1"/>
      </xdr:nvSpPr>
      <xdr:spPr>
        <a:xfrm>
          <a:off x="10528300" y="634089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145821</xdr:rowOff>
    </xdr:from>
    <xdr:to>
      <xdr:col>55</xdr:col>
      <xdr:colOff>50800</xdr:colOff>
      <xdr:row>38</xdr:row>
      <xdr:rowOff>75971</xdr:rowOff>
    </xdr:to>
    <xdr:sp macro="" textlink="">
      <xdr:nvSpPr>
        <xdr:cNvPr id="290" name="フローチャート: 判断 289">
          <a:extLst>
            <a:ext uri="{FF2B5EF4-FFF2-40B4-BE49-F238E27FC236}">
              <a16:creationId xmlns:a16="http://schemas.microsoft.com/office/drawing/2014/main" id="{00000000-0008-0000-0700-000022010000}"/>
            </a:ext>
          </a:extLst>
        </xdr:cNvPr>
        <xdr:cNvSpPr/>
      </xdr:nvSpPr>
      <xdr:spPr>
        <a:xfrm>
          <a:off x="10426700" y="6489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107467</xdr:rowOff>
    </xdr:from>
    <xdr:to>
      <xdr:col>50</xdr:col>
      <xdr:colOff>114300</xdr:colOff>
      <xdr:row>38</xdr:row>
      <xdr:rowOff>138557</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8750300" y="6622567"/>
          <a:ext cx="889000" cy="31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167539</xdr:rowOff>
    </xdr:from>
    <xdr:to>
      <xdr:col>50</xdr:col>
      <xdr:colOff>165100</xdr:colOff>
      <xdr:row>38</xdr:row>
      <xdr:rowOff>97689</xdr:rowOff>
    </xdr:to>
    <xdr:sp macro=""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9588500" y="6511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114215</xdr:rowOff>
    </xdr:from>
    <xdr:ext cx="378565" cy="259045"/>
    <xdr:sp macro="" textlink="">
      <xdr:nvSpPr>
        <xdr:cNvPr id="293" name="テキスト ボックス 292">
          <a:extLst>
            <a:ext uri="{FF2B5EF4-FFF2-40B4-BE49-F238E27FC236}">
              <a16:creationId xmlns:a16="http://schemas.microsoft.com/office/drawing/2014/main" id="{00000000-0008-0000-0700-000025010000}"/>
            </a:ext>
          </a:extLst>
        </xdr:cNvPr>
        <xdr:cNvSpPr txBox="1"/>
      </xdr:nvSpPr>
      <xdr:spPr>
        <a:xfrm>
          <a:off x="9450017" y="62864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107467</xdr:rowOff>
    </xdr:from>
    <xdr:to>
      <xdr:col>45</xdr:col>
      <xdr:colOff>177800</xdr:colOff>
      <xdr:row>38</xdr:row>
      <xdr:rowOff>125755</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flipV="1">
          <a:off x="7861300" y="6622567"/>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138049</xdr:rowOff>
    </xdr:from>
    <xdr:to>
      <xdr:col>46</xdr:col>
      <xdr:colOff>38100</xdr:colOff>
      <xdr:row>38</xdr:row>
      <xdr:rowOff>68199</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8699500" y="6481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84726</xdr:rowOff>
    </xdr:from>
    <xdr:ext cx="378565" cy="259045"/>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8561017" y="62569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125755</xdr:rowOff>
    </xdr:from>
    <xdr:to>
      <xdr:col>41</xdr:col>
      <xdr:colOff>50800</xdr:colOff>
      <xdr:row>38</xdr:row>
      <xdr:rowOff>126670</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flipV="1">
          <a:off x="6972300" y="6640855"/>
          <a:ext cx="889000" cy="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171424</xdr:rowOff>
    </xdr:from>
    <xdr:to>
      <xdr:col>41</xdr:col>
      <xdr:colOff>101600</xdr:colOff>
      <xdr:row>38</xdr:row>
      <xdr:rowOff>101574</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7810500" y="6515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118101</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7672017" y="62903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31293</xdr:rowOff>
    </xdr:from>
    <xdr:to>
      <xdr:col>36</xdr:col>
      <xdr:colOff>165100</xdr:colOff>
      <xdr:row>38</xdr:row>
      <xdr:rowOff>132893</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6921500" y="6546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149420</xdr:rowOff>
    </xdr:from>
    <xdr:ext cx="378565"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6783017" y="63216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88214</xdr:rowOff>
    </xdr:from>
    <xdr:to>
      <xdr:col>55</xdr:col>
      <xdr:colOff>50800</xdr:colOff>
      <xdr:row>39</xdr:row>
      <xdr:rowOff>18364</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10426700" y="6603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3141</xdr:rowOff>
    </xdr:from>
    <xdr:ext cx="249299" cy="259045"/>
    <xdr:sp macro="" textlink="">
      <xdr:nvSpPr>
        <xdr:cNvPr id="308" name="労働費該当値テキスト">
          <a:extLst>
            <a:ext uri="{FF2B5EF4-FFF2-40B4-BE49-F238E27FC236}">
              <a16:creationId xmlns:a16="http://schemas.microsoft.com/office/drawing/2014/main" id="{00000000-0008-0000-0700-000034010000}"/>
            </a:ext>
          </a:extLst>
        </xdr:cNvPr>
        <xdr:cNvSpPr txBox="1"/>
      </xdr:nvSpPr>
      <xdr:spPr>
        <a:xfrm>
          <a:off x="10528300" y="651824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87757</xdr:rowOff>
    </xdr:from>
    <xdr:to>
      <xdr:col>50</xdr:col>
      <xdr:colOff>165100</xdr:colOff>
      <xdr:row>39</xdr:row>
      <xdr:rowOff>17907</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9588500" y="6602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9034</xdr:rowOff>
    </xdr:from>
    <xdr:ext cx="249299"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9514650" y="669558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56667</xdr:rowOff>
    </xdr:from>
    <xdr:to>
      <xdr:col>46</xdr:col>
      <xdr:colOff>38100</xdr:colOff>
      <xdr:row>38</xdr:row>
      <xdr:rowOff>158267</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8699500" y="6571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149394</xdr:rowOff>
    </xdr:from>
    <xdr:ext cx="378565"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8561017" y="666449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74955</xdr:rowOff>
    </xdr:from>
    <xdr:to>
      <xdr:col>41</xdr:col>
      <xdr:colOff>101600</xdr:colOff>
      <xdr:row>39</xdr:row>
      <xdr:rowOff>5105</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7810500" y="6590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84333</xdr:colOff>
      <xdr:row>38</xdr:row>
      <xdr:rowOff>167682</xdr:rowOff>
    </xdr:from>
    <xdr:ext cx="313932"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7704333" y="668278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75870</xdr:rowOff>
    </xdr:from>
    <xdr:to>
      <xdr:col>36</xdr:col>
      <xdr:colOff>165100</xdr:colOff>
      <xdr:row>39</xdr:row>
      <xdr:rowOff>6020</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6921500" y="6590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147833</xdr:colOff>
      <xdr:row>38</xdr:row>
      <xdr:rowOff>168597</xdr:rowOff>
    </xdr:from>
    <xdr:ext cx="313932"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6815333" y="668369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a:extLst>
            <a:ext uri="{FF2B5EF4-FFF2-40B4-BE49-F238E27FC236}">
              <a16:creationId xmlns:a16="http://schemas.microsoft.com/office/drawing/2014/main" id="{00000000-0008-0000-0700-000045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700-000046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60</xdr:row>
      <xdr:rowOff>111777</xdr:rowOff>
    </xdr:from>
    <xdr:ext cx="248786" cy="259045"/>
    <xdr:sp macro="" textlink="">
      <xdr:nvSpPr>
        <xdr:cNvPr id="327" name="テキスト ボックス 326">
          <a:extLst>
            <a:ext uri="{FF2B5EF4-FFF2-40B4-BE49-F238E27FC236}">
              <a16:creationId xmlns:a16="http://schemas.microsoft.com/office/drawing/2014/main" id="{00000000-0008-0000-0700-000047010000}"/>
            </a:ext>
          </a:extLst>
        </xdr:cNvPr>
        <xdr:cNvSpPr txBox="1"/>
      </xdr:nvSpPr>
      <xdr:spPr>
        <a:xfrm>
          <a:off x="6355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58</xdr:row>
      <xdr:rowOff>73677</xdr:rowOff>
    </xdr:from>
    <xdr:ext cx="531299" cy="259045"/>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072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53</xdr:row>
      <xdr:rowOff>38189</xdr:rowOff>
    </xdr:from>
    <xdr:to>
      <xdr:col>54</xdr:col>
      <xdr:colOff>189865</xdr:colOff>
      <xdr:row>59</xdr:row>
      <xdr:rowOff>68974</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9125039"/>
          <a:ext cx="1270" cy="10594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72801</xdr:rowOff>
    </xdr:from>
    <xdr:ext cx="534377" cy="25904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1883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28,069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68974</xdr:rowOff>
    </xdr:from>
    <xdr:to>
      <xdr:col>55</xdr:col>
      <xdr:colOff>88900</xdr:colOff>
      <xdr:row>59</xdr:row>
      <xdr:rowOff>68974</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1845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51</xdr:row>
      <xdr:rowOff>156316</xdr:rowOff>
    </xdr:from>
    <xdr:ext cx="599010" cy="25904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9002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111,493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53</xdr:row>
      <xdr:rowOff>38189</xdr:rowOff>
    </xdr:from>
    <xdr:to>
      <xdr:col>55</xdr:col>
      <xdr:colOff>88900</xdr:colOff>
      <xdr:row>53</xdr:row>
      <xdr:rowOff>38189</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9125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50</xdr:row>
      <xdr:rowOff>84150</xdr:rowOff>
    </xdr:from>
    <xdr:to>
      <xdr:col>55</xdr:col>
      <xdr:colOff>0</xdr:colOff>
      <xdr:row>53</xdr:row>
      <xdr:rowOff>38189</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9639300" y="8656650"/>
          <a:ext cx="838200" cy="468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122800</xdr:rowOff>
    </xdr:from>
    <xdr:ext cx="534377" cy="25904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72400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144373</xdr:rowOff>
    </xdr:from>
    <xdr:to>
      <xdr:col>55</xdr:col>
      <xdr:colOff>50800</xdr:colOff>
      <xdr:row>57</xdr:row>
      <xdr:rowOff>74523</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9745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50</xdr:row>
      <xdr:rowOff>84150</xdr:rowOff>
    </xdr:from>
    <xdr:to>
      <xdr:col>50</xdr:col>
      <xdr:colOff>114300</xdr:colOff>
      <xdr:row>54</xdr:row>
      <xdr:rowOff>40284</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8750300" y="8656650"/>
          <a:ext cx="889000" cy="641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65430</xdr:rowOff>
    </xdr:from>
    <xdr:to>
      <xdr:col>50</xdr:col>
      <xdr:colOff>165100</xdr:colOff>
      <xdr:row>56</xdr:row>
      <xdr:rowOff>167030</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9666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158157</xdr:rowOff>
    </xdr:from>
    <xdr:ext cx="534377"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72111" y="9759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53</xdr:row>
      <xdr:rowOff>63830</xdr:rowOff>
    </xdr:from>
    <xdr:to>
      <xdr:col>45</xdr:col>
      <xdr:colOff>177800</xdr:colOff>
      <xdr:row>54</xdr:row>
      <xdr:rowOff>40284</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7861300" y="9150680"/>
          <a:ext cx="889000" cy="1479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55</xdr:row>
      <xdr:rowOff>45301</xdr:rowOff>
    </xdr:from>
    <xdr:to>
      <xdr:col>46</xdr:col>
      <xdr:colOff>38100</xdr:colOff>
      <xdr:row>55</xdr:row>
      <xdr:rowOff>146901</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94750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138028</xdr:rowOff>
    </xdr:from>
    <xdr:ext cx="534377"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83111" y="9567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53</xdr:row>
      <xdr:rowOff>63830</xdr:rowOff>
    </xdr:from>
    <xdr:to>
      <xdr:col>41</xdr:col>
      <xdr:colOff>50800</xdr:colOff>
      <xdr:row>55</xdr:row>
      <xdr:rowOff>120193</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6972300" y="9150680"/>
          <a:ext cx="889000" cy="3992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100635</xdr:rowOff>
    </xdr:from>
    <xdr:to>
      <xdr:col>41</xdr:col>
      <xdr:colOff>101600</xdr:colOff>
      <xdr:row>56</xdr:row>
      <xdr:rowOff>30785</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530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21912</xdr:rowOff>
    </xdr:from>
    <xdr:ext cx="534377"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94111" y="9623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159398</xdr:rowOff>
    </xdr:from>
    <xdr:to>
      <xdr:col>36</xdr:col>
      <xdr:colOff>165100</xdr:colOff>
      <xdr:row>56</xdr:row>
      <xdr:rowOff>89548</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5891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80675</xdr:rowOff>
    </xdr:from>
    <xdr:ext cx="534377"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705111" y="96818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52</xdr:row>
      <xdr:rowOff>158839</xdr:rowOff>
    </xdr:from>
    <xdr:to>
      <xdr:col>55</xdr:col>
      <xdr:colOff>50800</xdr:colOff>
      <xdr:row>53</xdr:row>
      <xdr:rowOff>88989</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9074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52</xdr:row>
      <xdr:rowOff>111866</xdr:rowOff>
    </xdr:from>
    <xdr:ext cx="599010" cy="2590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0272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50</xdr:row>
      <xdr:rowOff>33350</xdr:rowOff>
    </xdr:from>
    <xdr:to>
      <xdr:col>50</xdr:col>
      <xdr:colOff>165100</xdr:colOff>
      <xdr:row>50</xdr:row>
      <xdr:rowOff>134950</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8605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48</xdr:row>
      <xdr:rowOff>151477</xdr:rowOff>
    </xdr:from>
    <xdr:ext cx="59901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39795" y="8381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53</xdr:row>
      <xdr:rowOff>160934</xdr:rowOff>
    </xdr:from>
    <xdr:to>
      <xdr:col>46</xdr:col>
      <xdr:colOff>38100</xdr:colOff>
      <xdr:row>54</xdr:row>
      <xdr:rowOff>91084</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9247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52</xdr:row>
      <xdr:rowOff>107611</xdr:rowOff>
    </xdr:from>
    <xdr:ext cx="534377"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83111" y="9023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53</xdr:row>
      <xdr:rowOff>13030</xdr:rowOff>
    </xdr:from>
    <xdr:to>
      <xdr:col>41</xdr:col>
      <xdr:colOff>101600</xdr:colOff>
      <xdr:row>53</xdr:row>
      <xdr:rowOff>114630</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9099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51</xdr:row>
      <xdr:rowOff>131157</xdr:rowOff>
    </xdr:from>
    <xdr:ext cx="59901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61795" y="8875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69393</xdr:rowOff>
    </xdr:from>
    <xdr:to>
      <xdr:col>36</xdr:col>
      <xdr:colOff>165100</xdr:colOff>
      <xdr:row>55</xdr:row>
      <xdr:rowOff>170993</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9499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16070</xdr:rowOff>
    </xdr:from>
    <xdr:ext cx="534377"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705111" y="9274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80</xdr:row>
      <xdr:rowOff>111777</xdr:rowOff>
    </xdr:from>
    <xdr:ext cx="248786"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355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78</xdr:row>
      <xdr:rowOff>73677</xdr:rowOff>
    </xdr:from>
    <xdr:ext cx="53129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72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67</xdr:row>
      <xdr:rowOff>54627</xdr:rowOff>
    </xdr:from>
    <xdr:ext cx="531299" cy="259045"/>
    <xdr:sp macro="" textlink="">
      <xdr:nvSpPr>
        <xdr:cNvPr id="397" name="テキスト ボックス 396">
          <a:extLst>
            <a:ext uri="{FF2B5EF4-FFF2-40B4-BE49-F238E27FC236}">
              <a16:creationId xmlns:a16="http://schemas.microsoft.com/office/drawing/2014/main" id="{00000000-0008-0000-0700-00008D010000}"/>
            </a:ext>
          </a:extLst>
        </xdr:cNvPr>
        <xdr:cNvSpPr txBox="1"/>
      </xdr:nvSpPr>
      <xdr:spPr>
        <a:xfrm>
          <a:off x="6072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商工費グラフ枠">
          <a:extLst>
            <a:ext uri="{FF2B5EF4-FFF2-40B4-BE49-F238E27FC236}">
              <a16:creationId xmlns:a16="http://schemas.microsoft.com/office/drawing/2014/main" id="{00000000-0008-0000-07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96800</xdr:rowOff>
    </xdr:from>
    <xdr:to>
      <xdr:col>54</xdr:col>
      <xdr:colOff>189865</xdr:colOff>
      <xdr:row>78</xdr:row>
      <xdr:rowOff>136919</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flipV="1">
          <a:off x="10475595" y="12098300"/>
          <a:ext cx="1270" cy="14117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140746</xdr:rowOff>
    </xdr:from>
    <xdr:ext cx="534377" cy="259045"/>
    <xdr:sp macro="" textlink="">
      <xdr:nvSpPr>
        <xdr:cNvPr id="400" name="商工費最小値テキスト">
          <a:extLst>
            <a:ext uri="{FF2B5EF4-FFF2-40B4-BE49-F238E27FC236}">
              <a16:creationId xmlns:a16="http://schemas.microsoft.com/office/drawing/2014/main" id="{00000000-0008-0000-0700-000090010000}"/>
            </a:ext>
          </a:extLst>
        </xdr:cNvPr>
        <xdr:cNvSpPr txBox="1"/>
      </xdr:nvSpPr>
      <xdr:spPr>
        <a:xfrm>
          <a:off x="10528300" y="13513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136919</xdr:rowOff>
    </xdr:from>
    <xdr:to>
      <xdr:col>55</xdr:col>
      <xdr:colOff>88900</xdr:colOff>
      <xdr:row>78</xdr:row>
      <xdr:rowOff>136919</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10388600" y="135100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43477</xdr:rowOff>
    </xdr:from>
    <xdr:ext cx="534377" cy="259045"/>
    <xdr:sp macro="" textlink="">
      <xdr:nvSpPr>
        <xdr:cNvPr id="402" name="商工費最大値テキスト">
          <a:extLst>
            <a:ext uri="{FF2B5EF4-FFF2-40B4-BE49-F238E27FC236}">
              <a16:creationId xmlns:a16="http://schemas.microsoft.com/office/drawing/2014/main" id="{00000000-0008-0000-0700-000092010000}"/>
            </a:ext>
          </a:extLst>
        </xdr:cNvPr>
        <xdr:cNvSpPr txBox="1"/>
      </xdr:nvSpPr>
      <xdr:spPr>
        <a:xfrm>
          <a:off x="10528300" y="11873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49,126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96800</xdr:rowOff>
    </xdr:from>
    <xdr:to>
      <xdr:col>55</xdr:col>
      <xdr:colOff>88900</xdr:colOff>
      <xdr:row>70</xdr:row>
      <xdr:rowOff>96800</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10388600" y="1209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71</xdr:row>
      <xdr:rowOff>149187</xdr:rowOff>
    </xdr:from>
    <xdr:to>
      <xdr:col>55</xdr:col>
      <xdr:colOff>0</xdr:colOff>
      <xdr:row>72</xdr:row>
      <xdr:rowOff>140881</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9639300" y="12322137"/>
          <a:ext cx="838200" cy="163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74</xdr:row>
      <xdr:rowOff>55668</xdr:rowOff>
    </xdr:from>
    <xdr:ext cx="534377" cy="259045"/>
    <xdr:sp macro="" textlink="">
      <xdr:nvSpPr>
        <xdr:cNvPr id="405" name="商工費平均値テキスト">
          <a:extLst>
            <a:ext uri="{FF2B5EF4-FFF2-40B4-BE49-F238E27FC236}">
              <a16:creationId xmlns:a16="http://schemas.microsoft.com/office/drawing/2014/main" id="{00000000-0008-0000-0700-000095010000}"/>
            </a:ext>
          </a:extLst>
        </xdr:cNvPr>
        <xdr:cNvSpPr txBox="1"/>
      </xdr:nvSpPr>
      <xdr:spPr>
        <a:xfrm>
          <a:off x="10528300" y="127429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30,306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74</xdr:row>
      <xdr:rowOff>77241</xdr:rowOff>
    </xdr:from>
    <xdr:to>
      <xdr:col>55</xdr:col>
      <xdr:colOff>50800</xdr:colOff>
      <xdr:row>75</xdr:row>
      <xdr:rowOff>7391</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10426700" y="12764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70</xdr:row>
      <xdr:rowOff>70815</xdr:rowOff>
    </xdr:from>
    <xdr:to>
      <xdr:col>50</xdr:col>
      <xdr:colOff>114300</xdr:colOff>
      <xdr:row>71</xdr:row>
      <xdr:rowOff>149187</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a:off x="8750300" y="12072315"/>
          <a:ext cx="889000" cy="249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74</xdr:row>
      <xdr:rowOff>165633</xdr:rowOff>
    </xdr:from>
    <xdr:to>
      <xdr:col>50</xdr:col>
      <xdr:colOff>165100</xdr:colOff>
      <xdr:row>75</xdr:row>
      <xdr:rowOff>95783</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9588500" y="12852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86910</xdr:rowOff>
    </xdr:from>
    <xdr:ext cx="534377"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9372111" y="129456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70</xdr:row>
      <xdr:rowOff>70815</xdr:rowOff>
    </xdr:from>
    <xdr:to>
      <xdr:col>45</xdr:col>
      <xdr:colOff>177800</xdr:colOff>
      <xdr:row>75</xdr:row>
      <xdr:rowOff>20256</xdr:rowOff>
    </xdr:to>
    <xdr:cxnSp macro="">
      <xdr:nvCxnSpPr>
        <xdr:cNvPr id="410" name="直線コネクタ 409">
          <a:extLst>
            <a:ext uri="{FF2B5EF4-FFF2-40B4-BE49-F238E27FC236}">
              <a16:creationId xmlns:a16="http://schemas.microsoft.com/office/drawing/2014/main" id="{00000000-0008-0000-0700-00009A010000}"/>
            </a:ext>
          </a:extLst>
        </xdr:cNvPr>
        <xdr:cNvCxnSpPr/>
      </xdr:nvCxnSpPr>
      <xdr:spPr>
        <a:xfrm flipV="1">
          <a:off x="7861300" y="12072315"/>
          <a:ext cx="889000" cy="8066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74</xdr:row>
      <xdr:rowOff>132067</xdr:rowOff>
    </xdr:from>
    <xdr:to>
      <xdr:col>46</xdr:col>
      <xdr:colOff>38100</xdr:colOff>
      <xdr:row>75</xdr:row>
      <xdr:rowOff>62217</xdr:rowOff>
    </xdr:to>
    <xdr:sp macro="" textlink="">
      <xdr:nvSpPr>
        <xdr:cNvPr id="411" name="フローチャート: 判断 410">
          <a:extLst>
            <a:ext uri="{FF2B5EF4-FFF2-40B4-BE49-F238E27FC236}">
              <a16:creationId xmlns:a16="http://schemas.microsoft.com/office/drawing/2014/main" id="{00000000-0008-0000-0700-00009B010000}"/>
            </a:ext>
          </a:extLst>
        </xdr:cNvPr>
        <xdr:cNvSpPr/>
      </xdr:nvSpPr>
      <xdr:spPr>
        <a:xfrm>
          <a:off x="8699500" y="12819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53344</xdr:rowOff>
    </xdr:from>
    <xdr:ext cx="534377"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8483111" y="129120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75</xdr:row>
      <xdr:rowOff>20256</xdr:rowOff>
    </xdr:from>
    <xdr:to>
      <xdr:col>41</xdr:col>
      <xdr:colOff>50800</xdr:colOff>
      <xdr:row>76</xdr:row>
      <xdr:rowOff>171286</xdr:rowOff>
    </xdr:to>
    <xdr:cxnSp macro="">
      <xdr:nvCxnSpPr>
        <xdr:cNvPr id="413" name="直線コネクタ 412">
          <a:extLst>
            <a:ext uri="{FF2B5EF4-FFF2-40B4-BE49-F238E27FC236}">
              <a16:creationId xmlns:a16="http://schemas.microsoft.com/office/drawing/2014/main" id="{00000000-0008-0000-0700-00009D010000}"/>
            </a:ext>
          </a:extLst>
        </xdr:cNvPr>
        <xdr:cNvCxnSpPr/>
      </xdr:nvCxnSpPr>
      <xdr:spPr>
        <a:xfrm flipV="1">
          <a:off x="6972300" y="12879006"/>
          <a:ext cx="889000" cy="322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75</xdr:row>
      <xdr:rowOff>160032</xdr:rowOff>
    </xdr:from>
    <xdr:to>
      <xdr:col>41</xdr:col>
      <xdr:colOff>101600</xdr:colOff>
      <xdr:row>76</xdr:row>
      <xdr:rowOff>90182</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7810500" y="13018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81309</xdr:rowOff>
    </xdr:from>
    <xdr:ext cx="534377"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7594111" y="13111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71</xdr:row>
      <xdr:rowOff>1498</xdr:rowOff>
    </xdr:from>
    <xdr:to>
      <xdr:col>36</xdr:col>
      <xdr:colOff>165100</xdr:colOff>
      <xdr:row>71</xdr:row>
      <xdr:rowOff>103098</xdr:rowOff>
    </xdr:to>
    <xdr:sp macro="" textlink="">
      <xdr:nvSpPr>
        <xdr:cNvPr id="416" name="フローチャート: 判断 415">
          <a:extLst>
            <a:ext uri="{FF2B5EF4-FFF2-40B4-BE49-F238E27FC236}">
              <a16:creationId xmlns:a16="http://schemas.microsoft.com/office/drawing/2014/main" id="{00000000-0008-0000-0700-0000A0010000}"/>
            </a:ext>
          </a:extLst>
        </xdr:cNvPr>
        <xdr:cNvSpPr/>
      </xdr:nvSpPr>
      <xdr:spPr>
        <a:xfrm>
          <a:off x="6921500" y="12174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69</xdr:row>
      <xdr:rowOff>119625</xdr:rowOff>
    </xdr:from>
    <xdr:ext cx="534377"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6705111" y="11949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72</xdr:row>
      <xdr:rowOff>90081</xdr:rowOff>
    </xdr:from>
    <xdr:to>
      <xdr:col>55</xdr:col>
      <xdr:colOff>50800</xdr:colOff>
      <xdr:row>73</xdr:row>
      <xdr:rowOff>20231</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10426700" y="12434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71</xdr:row>
      <xdr:rowOff>112958</xdr:rowOff>
    </xdr:from>
    <xdr:ext cx="534377" cy="259045"/>
    <xdr:sp macro="" textlink="">
      <xdr:nvSpPr>
        <xdr:cNvPr id="424" name="商工費該当値テキスト">
          <a:extLst>
            <a:ext uri="{FF2B5EF4-FFF2-40B4-BE49-F238E27FC236}">
              <a16:creationId xmlns:a16="http://schemas.microsoft.com/office/drawing/2014/main" id="{00000000-0008-0000-0700-0000A8010000}"/>
            </a:ext>
          </a:extLst>
        </xdr:cNvPr>
        <xdr:cNvSpPr txBox="1"/>
      </xdr:nvSpPr>
      <xdr:spPr>
        <a:xfrm>
          <a:off x="10528300" y="12285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71</xdr:row>
      <xdr:rowOff>98387</xdr:rowOff>
    </xdr:from>
    <xdr:to>
      <xdr:col>50</xdr:col>
      <xdr:colOff>165100</xdr:colOff>
      <xdr:row>72</xdr:row>
      <xdr:rowOff>28537</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9588500" y="12271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70</xdr:row>
      <xdr:rowOff>45064</xdr:rowOff>
    </xdr:from>
    <xdr:ext cx="534377"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9372111" y="12046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70</xdr:row>
      <xdr:rowOff>20015</xdr:rowOff>
    </xdr:from>
    <xdr:to>
      <xdr:col>46</xdr:col>
      <xdr:colOff>38100</xdr:colOff>
      <xdr:row>70</xdr:row>
      <xdr:rowOff>121615</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8699500" y="12021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68</xdr:row>
      <xdr:rowOff>138142</xdr:rowOff>
    </xdr:from>
    <xdr:ext cx="534377"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8483111" y="11796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74</xdr:row>
      <xdr:rowOff>140906</xdr:rowOff>
    </xdr:from>
    <xdr:to>
      <xdr:col>41</xdr:col>
      <xdr:colOff>101600</xdr:colOff>
      <xdr:row>75</xdr:row>
      <xdr:rowOff>71056</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7810500" y="12828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73</xdr:row>
      <xdr:rowOff>87583</xdr:rowOff>
    </xdr:from>
    <xdr:ext cx="534377"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7594111" y="126034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120486</xdr:rowOff>
    </xdr:from>
    <xdr:to>
      <xdr:col>36</xdr:col>
      <xdr:colOff>165100</xdr:colOff>
      <xdr:row>77</xdr:row>
      <xdr:rowOff>50636</xdr:rowOff>
    </xdr:to>
    <xdr:sp macro="" textlink="">
      <xdr:nvSpPr>
        <xdr:cNvPr id="431" name="楕円 430">
          <a:extLst>
            <a:ext uri="{FF2B5EF4-FFF2-40B4-BE49-F238E27FC236}">
              <a16:creationId xmlns:a16="http://schemas.microsoft.com/office/drawing/2014/main" id="{00000000-0008-0000-0700-0000AF010000}"/>
            </a:ext>
          </a:extLst>
        </xdr:cNvPr>
        <xdr:cNvSpPr/>
      </xdr:nvSpPr>
      <xdr:spPr>
        <a:xfrm>
          <a:off x="6921500" y="13150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41763</xdr:rowOff>
    </xdr:from>
    <xdr:ext cx="534377" cy="259045"/>
    <xdr:sp macro="" textlink="">
      <xdr:nvSpPr>
        <xdr:cNvPr id="432" name="テキスト ボックス 431">
          <a:extLst>
            <a:ext uri="{FF2B5EF4-FFF2-40B4-BE49-F238E27FC236}">
              <a16:creationId xmlns:a16="http://schemas.microsoft.com/office/drawing/2014/main" id="{00000000-0008-0000-0700-0000B0010000}"/>
            </a:ext>
          </a:extLst>
        </xdr:cNvPr>
        <xdr:cNvSpPr txBox="1"/>
      </xdr:nvSpPr>
      <xdr:spPr>
        <a:xfrm>
          <a:off x="6705111" y="13243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7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土木費グラフ枠">
          <a:extLst>
            <a:ext uri="{FF2B5EF4-FFF2-40B4-BE49-F238E27FC236}">
              <a16:creationId xmlns:a16="http://schemas.microsoft.com/office/drawing/2014/main" id="{00000000-0008-0000-07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20307</xdr:rowOff>
    </xdr:from>
    <xdr:to>
      <xdr:col>54</xdr:col>
      <xdr:colOff>189865</xdr:colOff>
      <xdr:row>98</xdr:row>
      <xdr:rowOff>81420</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flipV="1">
          <a:off x="10475595" y="15622257"/>
          <a:ext cx="1270" cy="12612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85247</xdr:rowOff>
    </xdr:from>
    <xdr:ext cx="534377" cy="259045"/>
    <xdr:sp macro="" textlink="">
      <xdr:nvSpPr>
        <xdr:cNvPr id="457" name="土木費最小値テキスト">
          <a:extLst>
            <a:ext uri="{FF2B5EF4-FFF2-40B4-BE49-F238E27FC236}">
              <a16:creationId xmlns:a16="http://schemas.microsoft.com/office/drawing/2014/main" id="{00000000-0008-0000-0700-0000C9010000}"/>
            </a:ext>
          </a:extLst>
        </xdr:cNvPr>
        <xdr:cNvSpPr txBox="1"/>
      </xdr:nvSpPr>
      <xdr:spPr>
        <a:xfrm>
          <a:off x="10528300" y="168873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81420</xdr:rowOff>
    </xdr:from>
    <xdr:to>
      <xdr:col>55</xdr:col>
      <xdr:colOff>88900</xdr:colOff>
      <xdr:row>98</xdr:row>
      <xdr:rowOff>81420</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a:off x="10388600" y="16883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138434</xdr:rowOff>
    </xdr:from>
    <xdr:ext cx="599010" cy="259045"/>
    <xdr:sp macro="" textlink="">
      <xdr:nvSpPr>
        <xdr:cNvPr id="459" name="土木費最大値テキスト">
          <a:extLst>
            <a:ext uri="{FF2B5EF4-FFF2-40B4-BE49-F238E27FC236}">
              <a16:creationId xmlns:a16="http://schemas.microsoft.com/office/drawing/2014/main" id="{00000000-0008-0000-0700-0000CB010000}"/>
            </a:ext>
          </a:extLst>
        </xdr:cNvPr>
        <xdr:cNvSpPr txBox="1"/>
      </xdr:nvSpPr>
      <xdr:spPr>
        <a:xfrm>
          <a:off x="10528300" y="153974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109,901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20307</xdr:rowOff>
    </xdr:from>
    <xdr:to>
      <xdr:col>55</xdr:col>
      <xdr:colOff>88900</xdr:colOff>
      <xdr:row>91</xdr:row>
      <xdr:rowOff>20307</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10388600" y="156222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91</xdr:row>
      <xdr:rowOff>45238</xdr:rowOff>
    </xdr:from>
    <xdr:to>
      <xdr:col>55</xdr:col>
      <xdr:colOff>0</xdr:colOff>
      <xdr:row>91</xdr:row>
      <xdr:rowOff>155360</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flipV="1">
          <a:off x="9639300" y="15647188"/>
          <a:ext cx="838200" cy="1101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1540</xdr:rowOff>
    </xdr:from>
    <xdr:ext cx="534377" cy="259045"/>
    <xdr:sp macro="" textlink="">
      <xdr:nvSpPr>
        <xdr:cNvPr id="462" name="土木費平均値テキスト">
          <a:extLst>
            <a:ext uri="{FF2B5EF4-FFF2-40B4-BE49-F238E27FC236}">
              <a16:creationId xmlns:a16="http://schemas.microsoft.com/office/drawing/2014/main" id="{00000000-0008-0000-0700-0000CE010000}"/>
            </a:ext>
          </a:extLst>
        </xdr:cNvPr>
        <xdr:cNvSpPr txBox="1"/>
      </xdr:nvSpPr>
      <xdr:spPr>
        <a:xfrm>
          <a:off x="10528300" y="1611784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94</xdr:row>
      <xdr:rowOff>23113</xdr:rowOff>
    </xdr:from>
    <xdr:to>
      <xdr:col>55</xdr:col>
      <xdr:colOff>50800</xdr:colOff>
      <xdr:row>94</xdr:row>
      <xdr:rowOff>124713</xdr:rowOff>
    </xdr:to>
    <xdr:sp macro="" textlink="">
      <xdr:nvSpPr>
        <xdr:cNvPr id="463" name="フローチャート: 判断 462">
          <a:extLst>
            <a:ext uri="{FF2B5EF4-FFF2-40B4-BE49-F238E27FC236}">
              <a16:creationId xmlns:a16="http://schemas.microsoft.com/office/drawing/2014/main" id="{00000000-0008-0000-0700-0000CF010000}"/>
            </a:ext>
          </a:extLst>
        </xdr:cNvPr>
        <xdr:cNvSpPr/>
      </xdr:nvSpPr>
      <xdr:spPr>
        <a:xfrm>
          <a:off x="10426700" y="1613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90</xdr:row>
      <xdr:rowOff>139205</xdr:rowOff>
    </xdr:from>
    <xdr:to>
      <xdr:col>50</xdr:col>
      <xdr:colOff>114300</xdr:colOff>
      <xdr:row>91</xdr:row>
      <xdr:rowOff>155360</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8750300" y="15569705"/>
          <a:ext cx="889000" cy="187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94</xdr:row>
      <xdr:rowOff>47143</xdr:rowOff>
    </xdr:from>
    <xdr:to>
      <xdr:col>50</xdr:col>
      <xdr:colOff>165100</xdr:colOff>
      <xdr:row>94</xdr:row>
      <xdr:rowOff>148743</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9588500" y="16163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139870</xdr:rowOff>
    </xdr:from>
    <xdr:ext cx="534377"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9372111" y="162561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90</xdr:row>
      <xdr:rowOff>139205</xdr:rowOff>
    </xdr:from>
    <xdr:to>
      <xdr:col>45</xdr:col>
      <xdr:colOff>177800</xdr:colOff>
      <xdr:row>92</xdr:row>
      <xdr:rowOff>95035</xdr:rowOff>
    </xdr:to>
    <xdr:cxnSp macro="">
      <xdr:nvCxnSpPr>
        <xdr:cNvPr id="467" name="直線コネクタ 466">
          <a:extLst>
            <a:ext uri="{FF2B5EF4-FFF2-40B4-BE49-F238E27FC236}">
              <a16:creationId xmlns:a16="http://schemas.microsoft.com/office/drawing/2014/main" id="{00000000-0008-0000-0700-0000D3010000}"/>
            </a:ext>
          </a:extLst>
        </xdr:cNvPr>
        <xdr:cNvCxnSpPr/>
      </xdr:nvCxnSpPr>
      <xdr:spPr>
        <a:xfrm flipV="1">
          <a:off x="7861300" y="15569705"/>
          <a:ext cx="889000" cy="298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94</xdr:row>
      <xdr:rowOff>109322</xdr:rowOff>
    </xdr:from>
    <xdr:to>
      <xdr:col>46</xdr:col>
      <xdr:colOff>38100</xdr:colOff>
      <xdr:row>95</xdr:row>
      <xdr:rowOff>39472</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8699500" y="16225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30599</xdr:rowOff>
    </xdr:from>
    <xdr:ext cx="534377"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8483111" y="163183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92</xdr:row>
      <xdr:rowOff>95035</xdr:rowOff>
    </xdr:from>
    <xdr:to>
      <xdr:col>41</xdr:col>
      <xdr:colOff>50800</xdr:colOff>
      <xdr:row>94</xdr:row>
      <xdr:rowOff>127279</xdr:rowOff>
    </xdr:to>
    <xdr:cxnSp macro="">
      <xdr:nvCxnSpPr>
        <xdr:cNvPr id="470" name="直線コネクタ 469">
          <a:extLst>
            <a:ext uri="{FF2B5EF4-FFF2-40B4-BE49-F238E27FC236}">
              <a16:creationId xmlns:a16="http://schemas.microsoft.com/office/drawing/2014/main" id="{00000000-0008-0000-0700-0000D6010000}"/>
            </a:ext>
          </a:extLst>
        </xdr:cNvPr>
        <xdr:cNvCxnSpPr/>
      </xdr:nvCxnSpPr>
      <xdr:spPr>
        <a:xfrm flipV="1">
          <a:off x="6972300" y="15868435"/>
          <a:ext cx="889000" cy="375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94</xdr:row>
      <xdr:rowOff>100597</xdr:rowOff>
    </xdr:from>
    <xdr:to>
      <xdr:col>41</xdr:col>
      <xdr:colOff>101600</xdr:colOff>
      <xdr:row>95</xdr:row>
      <xdr:rowOff>30747</xdr:rowOff>
    </xdr:to>
    <xdr:sp macro="" textlink="">
      <xdr:nvSpPr>
        <xdr:cNvPr id="471" name="フローチャート: 判断 470">
          <a:extLst>
            <a:ext uri="{FF2B5EF4-FFF2-40B4-BE49-F238E27FC236}">
              <a16:creationId xmlns:a16="http://schemas.microsoft.com/office/drawing/2014/main" id="{00000000-0008-0000-0700-0000D7010000}"/>
            </a:ext>
          </a:extLst>
        </xdr:cNvPr>
        <xdr:cNvSpPr/>
      </xdr:nvSpPr>
      <xdr:spPr>
        <a:xfrm>
          <a:off x="7810500" y="16216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21874</xdr:rowOff>
    </xdr:from>
    <xdr:ext cx="534377"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7594111" y="16309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94</xdr:row>
      <xdr:rowOff>127164</xdr:rowOff>
    </xdr:from>
    <xdr:to>
      <xdr:col>36</xdr:col>
      <xdr:colOff>165100</xdr:colOff>
      <xdr:row>95</xdr:row>
      <xdr:rowOff>57314</xdr:rowOff>
    </xdr:to>
    <xdr:sp macro="" textlink="">
      <xdr:nvSpPr>
        <xdr:cNvPr id="473" name="フローチャート: 判断 472">
          <a:extLst>
            <a:ext uri="{FF2B5EF4-FFF2-40B4-BE49-F238E27FC236}">
              <a16:creationId xmlns:a16="http://schemas.microsoft.com/office/drawing/2014/main" id="{00000000-0008-0000-0700-0000D9010000}"/>
            </a:ext>
          </a:extLst>
        </xdr:cNvPr>
        <xdr:cNvSpPr/>
      </xdr:nvSpPr>
      <xdr:spPr>
        <a:xfrm>
          <a:off x="6921500" y="162434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48441</xdr:rowOff>
    </xdr:from>
    <xdr:ext cx="534377"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6705111" y="16336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90</xdr:row>
      <xdr:rowOff>165888</xdr:rowOff>
    </xdr:from>
    <xdr:to>
      <xdr:col>55</xdr:col>
      <xdr:colOff>50800</xdr:colOff>
      <xdr:row>91</xdr:row>
      <xdr:rowOff>96038</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10426700" y="15596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90</xdr:row>
      <xdr:rowOff>93985</xdr:rowOff>
    </xdr:from>
    <xdr:ext cx="599010" cy="259045"/>
    <xdr:sp macro="" textlink="">
      <xdr:nvSpPr>
        <xdr:cNvPr id="481" name="土木費該当値テキスト">
          <a:extLst>
            <a:ext uri="{FF2B5EF4-FFF2-40B4-BE49-F238E27FC236}">
              <a16:creationId xmlns:a16="http://schemas.microsoft.com/office/drawing/2014/main" id="{00000000-0008-0000-0700-0000E1010000}"/>
            </a:ext>
          </a:extLst>
        </xdr:cNvPr>
        <xdr:cNvSpPr txBox="1"/>
      </xdr:nvSpPr>
      <xdr:spPr>
        <a:xfrm>
          <a:off x="10528300" y="15524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107,938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91</xdr:row>
      <xdr:rowOff>104560</xdr:rowOff>
    </xdr:from>
    <xdr:to>
      <xdr:col>50</xdr:col>
      <xdr:colOff>165100</xdr:colOff>
      <xdr:row>92</xdr:row>
      <xdr:rowOff>34710</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9588500" y="15706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90</xdr:row>
      <xdr:rowOff>51237</xdr:rowOff>
    </xdr:from>
    <xdr:ext cx="534377"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9372111" y="15481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90</xdr:row>
      <xdr:rowOff>88405</xdr:rowOff>
    </xdr:from>
    <xdr:to>
      <xdr:col>46</xdr:col>
      <xdr:colOff>38100</xdr:colOff>
      <xdr:row>91</xdr:row>
      <xdr:rowOff>18555</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8699500" y="15518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89</xdr:row>
      <xdr:rowOff>35082</xdr:rowOff>
    </xdr:from>
    <xdr:ext cx="599010" cy="259045"/>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8450795" y="152941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92</xdr:row>
      <xdr:rowOff>44235</xdr:rowOff>
    </xdr:from>
    <xdr:to>
      <xdr:col>41</xdr:col>
      <xdr:colOff>101600</xdr:colOff>
      <xdr:row>92</xdr:row>
      <xdr:rowOff>145835</xdr:rowOff>
    </xdr:to>
    <xdr:sp macro="" textlink="">
      <xdr:nvSpPr>
        <xdr:cNvPr id="486" name="楕円 485">
          <a:extLst>
            <a:ext uri="{FF2B5EF4-FFF2-40B4-BE49-F238E27FC236}">
              <a16:creationId xmlns:a16="http://schemas.microsoft.com/office/drawing/2014/main" id="{00000000-0008-0000-0700-0000E6010000}"/>
            </a:ext>
          </a:extLst>
        </xdr:cNvPr>
        <xdr:cNvSpPr/>
      </xdr:nvSpPr>
      <xdr:spPr>
        <a:xfrm>
          <a:off x="7810500" y="15817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90</xdr:row>
      <xdr:rowOff>162362</xdr:rowOff>
    </xdr:from>
    <xdr:ext cx="534377" cy="259045"/>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7594111" y="15592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94</xdr:row>
      <xdr:rowOff>76479</xdr:rowOff>
    </xdr:from>
    <xdr:to>
      <xdr:col>36</xdr:col>
      <xdr:colOff>165100</xdr:colOff>
      <xdr:row>95</xdr:row>
      <xdr:rowOff>6629</xdr:rowOff>
    </xdr:to>
    <xdr:sp macro="" textlink="">
      <xdr:nvSpPr>
        <xdr:cNvPr id="488" name="楕円 487">
          <a:extLst>
            <a:ext uri="{FF2B5EF4-FFF2-40B4-BE49-F238E27FC236}">
              <a16:creationId xmlns:a16="http://schemas.microsoft.com/office/drawing/2014/main" id="{00000000-0008-0000-0700-0000E8010000}"/>
            </a:ext>
          </a:extLst>
        </xdr:cNvPr>
        <xdr:cNvSpPr/>
      </xdr:nvSpPr>
      <xdr:spPr>
        <a:xfrm>
          <a:off x="6921500" y="16192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93</xdr:row>
      <xdr:rowOff>23156</xdr:rowOff>
    </xdr:from>
    <xdr:ext cx="534377" cy="25904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6705111" y="15968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7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40</xdr:row>
      <xdr:rowOff>111777</xdr:rowOff>
    </xdr:from>
    <xdr:ext cx="248786" cy="259045"/>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2197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44450</xdr:rowOff>
    </xdr:from>
    <xdr:to>
      <xdr:col>89</xdr:col>
      <xdr:colOff>177800</xdr:colOff>
      <xdr:row>39</xdr:row>
      <xdr:rowOff>44450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73677</xdr:rowOff>
    </xdr:from>
    <xdr:ext cx="531299"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1914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a:extLst>
            <a:ext uri="{FF2B5EF4-FFF2-40B4-BE49-F238E27FC236}">
              <a16:creationId xmlns:a16="http://schemas.microsoft.com/office/drawing/2014/main" id="{00000000-0008-0000-07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35</xdr:row>
      <xdr:rowOff>170332</xdr:rowOff>
    </xdr:from>
    <xdr:to>
      <xdr:col>85</xdr:col>
      <xdr:colOff>126364</xdr:colOff>
      <xdr:row>39</xdr:row>
      <xdr:rowOff>80359</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6317595" y="6171082"/>
          <a:ext cx="1269" cy="5958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84186</xdr:rowOff>
    </xdr:from>
    <xdr:ext cx="534377" cy="259045"/>
    <xdr:sp macro="" textlink="">
      <xdr:nvSpPr>
        <xdr:cNvPr id="515" name="消防費最小値テキスト">
          <a:extLst>
            <a:ext uri="{FF2B5EF4-FFF2-40B4-BE49-F238E27FC236}">
              <a16:creationId xmlns:a16="http://schemas.microsoft.com/office/drawing/2014/main" id="{00000000-0008-0000-0700-000003020000}"/>
            </a:ext>
          </a:extLst>
        </xdr:cNvPr>
        <xdr:cNvSpPr txBox="1"/>
      </xdr:nvSpPr>
      <xdr:spPr>
        <a:xfrm>
          <a:off x="16370300" y="67707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18,115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80359</xdr:rowOff>
    </xdr:from>
    <xdr:to>
      <xdr:col>86</xdr:col>
      <xdr:colOff>25400</xdr:colOff>
      <xdr:row>39</xdr:row>
      <xdr:rowOff>80359</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67669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34</xdr:row>
      <xdr:rowOff>117009</xdr:rowOff>
    </xdr:from>
    <xdr:ext cx="534377" cy="259045"/>
    <xdr:sp macro="" textlink="">
      <xdr:nvSpPr>
        <xdr:cNvPr id="517" name="消防費最大値テキスト">
          <a:extLst>
            <a:ext uri="{FF2B5EF4-FFF2-40B4-BE49-F238E27FC236}">
              <a16:creationId xmlns:a16="http://schemas.microsoft.com/office/drawing/2014/main" id="{00000000-0008-0000-0700-000005020000}"/>
            </a:ext>
          </a:extLst>
        </xdr:cNvPr>
        <xdr:cNvSpPr txBox="1"/>
      </xdr:nvSpPr>
      <xdr:spPr>
        <a:xfrm>
          <a:off x="16370300" y="5946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49,392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35</xdr:row>
      <xdr:rowOff>170332</xdr:rowOff>
    </xdr:from>
    <xdr:to>
      <xdr:col>86</xdr:col>
      <xdr:colOff>25400</xdr:colOff>
      <xdr:row>35</xdr:row>
      <xdr:rowOff>170332</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61710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31</xdr:row>
      <xdr:rowOff>152502</xdr:rowOff>
    </xdr:from>
    <xdr:to>
      <xdr:col>85</xdr:col>
      <xdr:colOff>127000</xdr:colOff>
      <xdr:row>35</xdr:row>
      <xdr:rowOff>170332</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5481300" y="5467452"/>
          <a:ext cx="838200" cy="703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127068</xdr:rowOff>
    </xdr:from>
    <xdr:ext cx="534377" cy="259045"/>
    <xdr:sp macro="" textlink="">
      <xdr:nvSpPr>
        <xdr:cNvPr id="520" name="消防費平均値テキスト">
          <a:extLst>
            <a:ext uri="{FF2B5EF4-FFF2-40B4-BE49-F238E27FC236}">
              <a16:creationId xmlns:a16="http://schemas.microsoft.com/office/drawing/2014/main" id="{00000000-0008-0000-0700-000008020000}"/>
            </a:ext>
          </a:extLst>
        </xdr:cNvPr>
        <xdr:cNvSpPr txBox="1"/>
      </xdr:nvSpPr>
      <xdr:spPr>
        <a:xfrm>
          <a:off x="16370300" y="64707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148641</xdr:rowOff>
    </xdr:from>
    <xdr:to>
      <xdr:col>85</xdr:col>
      <xdr:colOff>177800</xdr:colOff>
      <xdr:row>38</xdr:row>
      <xdr:rowOff>78791</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6268700" y="6492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31</xdr:row>
      <xdr:rowOff>152502</xdr:rowOff>
    </xdr:from>
    <xdr:to>
      <xdr:col>81</xdr:col>
      <xdr:colOff>50800</xdr:colOff>
      <xdr:row>34</xdr:row>
      <xdr:rowOff>169228</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flipV="1">
          <a:off x="14592300" y="5467452"/>
          <a:ext cx="889000" cy="531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81242</xdr:rowOff>
    </xdr:from>
    <xdr:to>
      <xdr:col>81</xdr:col>
      <xdr:colOff>101600</xdr:colOff>
      <xdr:row>38</xdr:row>
      <xdr:rowOff>11392</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5430500" y="64248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2519</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5214111" y="6517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34</xdr:row>
      <xdr:rowOff>169228</xdr:rowOff>
    </xdr:from>
    <xdr:to>
      <xdr:col>76</xdr:col>
      <xdr:colOff>114300</xdr:colOff>
      <xdr:row>35</xdr:row>
      <xdr:rowOff>45060</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flipV="1">
          <a:off x="13703300" y="5998528"/>
          <a:ext cx="889000" cy="472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130067</xdr:rowOff>
    </xdr:from>
    <xdr:to>
      <xdr:col>76</xdr:col>
      <xdr:colOff>165100</xdr:colOff>
      <xdr:row>38</xdr:row>
      <xdr:rowOff>60216</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4541500" y="6473717"/>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51344</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4325111" y="6566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30,839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35</xdr:row>
      <xdr:rowOff>45060</xdr:rowOff>
    </xdr:from>
    <xdr:to>
      <xdr:col>71</xdr:col>
      <xdr:colOff>177800</xdr:colOff>
      <xdr:row>35</xdr:row>
      <xdr:rowOff>58376</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flipV="1">
          <a:off x="12814300" y="6045810"/>
          <a:ext cx="889000" cy="13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132582</xdr:rowOff>
    </xdr:from>
    <xdr:to>
      <xdr:col>72</xdr:col>
      <xdr:colOff>38100</xdr:colOff>
      <xdr:row>38</xdr:row>
      <xdr:rowOff>62732</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3652500" y="6476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53859</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436111" y="6568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125400</xdr:rowOff>
    </xdr:from>
    <xdr:to>
      <xdr:col>67</xdr:col>
      <xdr:colOff>101600</xdr:colOff>
      <xdr:row>38</xdr:row>
      <xdr:rowOff>55550</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2763500" y="646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46677</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547111" y="65617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119532</xdr:rowOff>
    </xdr:from>
    <xdr:to>
      <xdr:col>85</xdr:col>
      <xdr:colOff>177800</xdr:colOff>
      <xdr:row>36</xdr:row>
      <xdr:rowOff>49682</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6268700" y="6120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72559</xdr:rowOff>
    </xdr:from>
    <xdr:ext cx="534377" cy="259045"/>
    <xdr:sp macro="" textlink="">
      <xdr:nvSpPr>
        <xdr:cNvPr id="539" name="消防費該当値テキスト">
          <a:extLst>
            <a:ext uri="{FF2B5EF4-FFF2-40B4-BE49-F238E27FC236}">
              <a16:creationId xmlns:a16="http://schemas.microsoft.com/office/drawing/2014/main" id="{00000000-0008-0000-0700-00001B020000}"/>
            </a:ext>
          </a:extLst>
        </xdr:cNvPr>
        <xdr:cNvSpPr txBox="1"/>
      </xdr:nvSpPr>
      <xdr:spPr>
        <a:xfrm>
          <a:off x="16370300" y="6073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31</xdr:row>
      <xdr:rowOff>101702</xdr:rowOff>
    </xdr:from>
    <xdr:to>
      <xdr:col>81</xdr:col>
      <xdr:colOff>101600</xdr:colOff>
      <xdr:row>32</xdr:row>
      <xdr:rowOff>31852</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5430500" y="5416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30</xdr:row>
      <xdr:rowOff>48379</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14111" y="5191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34</xdr:row>
      <xdr:rowOff>118428</xdr:rowOff>
    </xdr:from>
    <xdr:to>
      <xdr:col>76</xdr:col>
      <xdr:colOff>165100</xdr:colOff>
      <xdr:row>35</xdr:row>
      <xdr:rowOff>48578</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4541500" y="5947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33</xdr:row>
      <xdr:rowOff>65105</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4325111" y="5722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34</xdr:row>
      <xdr:rowOff>165710</xdr:rowOff>
    </xdr:from>
    <xdr:to>
      <xdr:col>72</xdr:col>
      <xdr:colOff>38100</xdr:colOff>
      <xdr:row>35</xdr:row>
      <xdr:rowOff>95860</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3652500" y="5995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33</xdr:row>
      <xdr:rowOff>112387</xdr:rowOff>
    </xdr:from>
    <xdr:ext cx="534377"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3436111" y="5770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35</xdr:row>
      <xdr:rowOff>7576</xdr:rowOff>
    </xdr:from>
    <xdr:to>
      <xdr:col>67</xdr:col>
      <xdr:colOff>101600</xdr:colOff>
      <xdr:row>35</xdr:row>
      <xdr:rowOff>109176</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2763500" y="6008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33</xdr:row>
      <xdr:rowOff>125703</xdr:rowOff>
    </xdr:from>
    <xdr:ext cx="534377"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547111" y="57835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60</xdr:row>
      <xdr:rowOff>111777</xdr:rowOff>
    </xdr:from>
    <xdr:ext cx="53129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914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139700</xdr:rowOff>
    </xdr:from>
    <xdr:to>
      <xdr:col>89</xdr:col>
      <xdr:colOff>177800</xdr:colOff>
      <xdr:row>58</xdr:row>
      <xdr:rowOff>139700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57</xdr:row>
      <xdr:rowOff>168927</xdr:rowOff>
    </xdr:from>
    <xdr:ext cx="531299"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914701" y="9941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55</xdr:row>
      <xdr:rowOff>54627</xdr:rowOff>
    </xdr:from>
    <xdr:ext cx="531299"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914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52</xdr:row>
      <xdr:rowOff>111777</xdr:rowOff>
    </xdr:from>
    <xdr:ext cx="531299"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914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9" name="教育費グラフ枠">
          <a:extLst>
            <a:ext uri="{FF2B5EF4-FFF2-40B4-BE49-F238E27FC236}">
              <a16:creationId xmlns:a16="http://schemas.microsoft.com/office/drawing/2014/main" id="{00000000-0008-0000-0700-000039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165509</xdr:rowOff>
    </xdr:from>
    <xdr:to>
      <xdr:col>85</xdr:col>
      <xdr:colOff>126364</xdr:colOff>
      <xdr:row>57</xdr:row>
      <xdr:rowOff>170355</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flipV="1">
          <a:off x="16317595" y="8738009"/>
          <a:ext cx="1269" cy="12049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2732</xdr:rowOff>
    </xdr:from>
    <xdr:ext cx="534377" cy="259045"/>
    <xdr:sp macro="" textlink="">
      <xdr:nvSpPr>
        <xdr:cNvPr id="571" name="教育費最小値テキスト">
          <a:extLst>
            <a:ext uri="{FF2B5EF4-FFF2-40B4-BE49-F238E27FC236}">
              <a16:creationId xmlns:a16="http://schemas.microsoft.com/office/drawing/2014/main" id="{00000000-0008-0000-0700-00003B020000}"/>
            </a:ext>
          </a:extLst>
        </xdr:cNvPr>
        <xdr:cNvSpPr txBox="1"/>
      </xdr:nvSpPr>
      <xdr:spPr>
        <a:xfrm>
          <a:off x="16370300" y="99468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46,159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170355</xdr:rowOff>
    </xdr:from>
    <xdr:to>
      <xdr:col>86</xdr:col>
      <xdr:colOff>25400</xdr:colOff>
      <xdr:row>57</xdr:row>
      <xdr:rowOff>170355</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a:off x="16230600" y="99430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112186</xdr:rowOff>
    </xdr:from>
    <xdr:ext cx="534377" cy="259045"/>
    <xdr:sp macro="" textlink="">
      <xdr:nvSpPr>
        <xdr:cNvPr id="573" name="教育費最大値テキスト">
          <a:extLst>
            <a:ext uri="{FF2B5EF4-FFF2-40B4-BE49-F238E27FC236}">
              <a16:creationId xmlns:a16="http://schemas.microsoft.com/office/drawing/2014/main" id="{00000000-0008-0000-0700-00003D020000}"/>
            </a:ext>
          </a:extLst>
        </xdr:cNvPr>
        <xdr:cNvSpPr txBox="1"/>
      </xdr:nvSpPr>
      <xdr:spPr>
        <a:xfrm>
          <a:off x="16370300" y="85132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98,871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165509</xdr:rowOff>
    </xdr:from>
    <xdr:to>
      <xdr:col>86</xdr:col>
      <xdr:colOff>25400</xdr:colOff>
      <xdr:row>50</xdr:row>
      <xdr:rowOff>165509</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6230600" y="87380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53</xdr:row>
      <xdr:rowOff>25057</xdr:rowOff>
    </xdr:from>
    <xdr:to>
      <xdr:col>85</xdr:col>
      <xdr:colOff>127000</xdr:colOff>
      <xdr:row>54</xdr:row>
      <xdr:rowOff>33515</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flipV="1">
          <a:off x="15481300" y="9111907"/>
          <a:ext cx="838200" cy="179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154972</xdr:rowOff>
    </xdr:from>
    <xdr:ext cx="534377" cy="259045"/>
    <xdr:sp macro="" textlink="">
      <xdr:nvSpPr>
        <xdr:cNvPr id="576" name="教育費平均値テキスト">
          <a:extLst>
            <a:ext uri="{FF2B5EF4-FFF2-40B4-BE49-F238E27FC236}">
              <a16:creationId xmlns:a16="http://schemas.microsoft.com/office/drawing/2014/main" id="{00000000-0008-0000-0700-000040020000}"/>
            </a:ext>
          </a:extLst>
        </xdr:cNvPr>
        <xdr:cNvSpPr txBox="1"/>
      </xdr:nvSpPr>
      <xdr:spPr>
        <a:xfrm>
          <a:off x="16370300" y="94132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5095</xdr:rowOff>
    </xdr:from>
    <xdr:to>
      <xdr:col>85</xdr:col>
      <xdr:colOff>177800</xdr:colOff>
      <xdr:row>55</xdr:row>
      <xdr:rowOff>106695</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6268700" y="9434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33515</xdr:rowOff>
    </xdr:from>
    <xdr:to>
      <xdr:col>81</xdr:col>
      <xdr:colOff>50800</xdr:colOff>
      <xdr:row>54</xdr:row>
      <xdr:rowOff>86939</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4592300" y="9291815"/>
          <a:ext cx="889000" cy="53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55</xdr:row>
      <xdr:rowOff>68029</xdr:rowOff>
    </xdr:from>
    <xdr:to>
      <xdr:col>81</xdr:col>
      <xdr:colOff>101600</xdr:colOff>
      <xdr:row>55</xdr:row>
      <xdr:rowOff>169629</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5430500" y="9497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160756</xdr:rowOff>
    </xdr:from>
    <xdr:ext cx="534377"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5214111" y="95905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86939</xdr:rowOff>
    </xdr:from>
    <xdr:to>
      <xdr:col>76</xdr:col>
      <xdr:colOff>114300</xdr:colOff>
      <xdr:row>54</xdr:row>
      <xdr:rowOff>133551</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flipV="1">
          <a:off x="13703300" y="9345239"/>
          <a:ext cx="889000" cy="46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21417</xdr:rowOff>
    </xdr:from>
    <xdr:to>
      <xdr:col>76</xdr:col>
      <xdr:colOff>165100</xdr:colOff>
      <xdr:row>54</xdr:row>
      <xdr:rowOff>123017</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4541500" y="9279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52</xdr:row>
      <xdr:rowOff>139544</xdr:rowOff>
    </xdr:from>
    <xdr:ext cx="534377"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4325111" y="90549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133551</xdr:rowOff>
    </xdr:from>
    <xdr:to>
      <xdr:col>71</xdr:col>
      <xdr:colOff>177800</xdr:colOff>
      <xdr:row>55</xdr:row>
      <xdr:rowOff>52009</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flipV="1">
          <a:off x="12814300" y="9391851"/>
          <a:ext cx="889000" cy="89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295</xdr:rowOff>
    </xdr:from>
    <xdr:to>
      <xdr:col>72</xdr:col>
      <xdr:colOff>38100</xdr:colOff>
      <xdr:row>54</xdr:row>
      <xdr:rowOff>101895</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3652500" y="9258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52</xdr:row>
      <xdr:rowOff>118422</xdr:rowOff>
    </xdr:from>
    <xdr:ext cx="534377"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3436111" y="9033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127099</xdr:rowOff>
    </xdr:from>
    <xdr:to>
      <xdr:col>67</xdr:col>
      <xdr:colOff>101600</xdr:colOff>
      <xdr:row>55</xdr:row>
      <xdr:rowOff>57249</xdr:rowOff>
    </xdr:to>
    <xdr:sp macro="" textlink="">
      <xdr:nvSpPr>
        <xdr:cNvPr id="587" name="フローチャート: 判断 586">
          <a:extLst>
            <a:ext uri="{FF2B5EF4-FFF2-40B4-BE49-F238E27FC236}">
              <a16:creationId xmlns:a16="http://schemas.microsoft.com/office/drawing/2014/main" id="{00000000-0008-0000-0700-00004B020000}"/>
            </a:ext>
          </a:extLst>
        </xdr:cNvPr>
        <xdr:cNvSpPr/>
      </xdr:nvSpPr>
      <xdr:spPr>
        <a:xfrm>
          <a:off x="12763500" y="9385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53</xdr:row>
      <xdr:rowOff>73776</xdr:rowOff>
    </xdr:from>
    <xdr:ext cx="534377"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2547111" y="9160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52</xdr:row>
      <xdr:rowOff>145707</xdr:rowOff>
    </xdr:from>
    <xdr:to>
      <xdr:col>85</xdr:col>
      <xdr:colOff>177800</xdr:colOff>
      <xdr:row>53</xdr:row>
      <xdr:rowOff>75857</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6268700" y="9061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51</xdr:row>
      <xdr:rowOff>168584</xdr:rowOff>
    </xdr:from>
    <xdr:ext cx="534377" cy="259045"/>
    <xdr:sp macro="" textlink="">
      <xdr:nvSpPr>
        <xdr:cNvPr id="595" name="教育費該当値テキスト">
          <a:extLst>
            <a:ext uri="{FF2B5EF4-FFF2-40B4-BE49-F238E27FC236}">
              <a16:creationId xmlns:a16="http://schemas.microsoft.com/office/drawing/2014/main" id="{00000000-0008-0000-0700-000053020000}"/>
            </a:ext>
          </a:extLst>
        </xdr:cNvPr>
        <xdr:cNvSpPr txBox="1"/>
      </xdr:nvSpPr>
      <xdr:spPr>
        <a:xfrm>
          <a:off x="16370300" y="8912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53</xdr:row>
      <xdr:rowOff>154165</xdr:rowOff>
    </xdr:from>
    <xdr:to>
      <xdr:col>81</xdr:col>
      <xdr:colOff>101600</xdr:colOff>
      <xdr:row>54</xdr:row>
      <xdr:rowOff>84315</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5430500" y="9241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52</xdr:row>
      <xdr:rowOff>100842</xdr:rowOff>
    </xdr:from>
    <xdr:ext cx="534377"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5214111" y="90162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36139</xdr:rowOff>
    </xdr:from>
    <xdr:to>
      <xdr:col>76</xdr:col>
      <xdr:colOff>165100</xdr:colOff>
      <xdr:row>54</xdr:row>
      <xdr:rowOff>137739</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4541500" y="9294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128866</xdr:rowOff>
    </xdr:from>
    <xdr:ext cx="534377"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4325111" y="9387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82751</xdr:rowOff>
    </xdr:from>
    <xdr:to>
      <xdr:col>72</xdr:col>
      <xdr:colOff>38100</xdr:colOff>
      <xdr:row>55</xdr:row>
      <xdr:rowOff>12901</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3652500" y="9341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4028</xdr:rowOff>
    </xdr:from>
    <xdr:ext cx="534377"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3436111" y="9433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55</xdr:row>
      <xdr:rowOff>1209</xdr:rowOff>
    </xdr:from>
    <xdr:to>
      <xdr:col>67</xdr:col>
      <xdr:colOff>101600</xdr:colOff>
      <xdr:row>55</xdr:row>
      <xdr:rowOff>102809</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2763500" y="9430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93936</xdr:rowOff>
    </xdr:from>
    <xdr:ext cx="534377"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2547111" y="9523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2" name="テキスト ボックス 611">
          <a:extLst>
            <a:ext uri="{FF2B5EF4-FFF2-40B4-BE49-F238E27FC236}">
              <a16:creationId xmlns:a16="http://schemas.microsoft.com/office/drawing/2014/main" id="{00000000-0008-0000-0700-000064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92727</xdr:rowOff>
    </xdr:from>
    <xdr:ext cx="531299"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914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災害復旧費グラフ枠">
          <a:extLst>
            <a:ext uri="{FF2B5EF4-FFF2-40B4-BE49-F238E27FC236}">
              <a16:creationId xmlns:a16="http://schemas.microsoft.com/office/drawing/2014/main" id="{00000000-0008-0000-0700-00007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86970</xdr:rowOff>
    </xdr:from>
    <xdr:to>
      <xdr:col>85</xdr:col>
      <xdr:colOff>126364</xdr:colOff>
      <xdr:row>79</xdr:row>
      <xdr:rowOff>35534</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flipV="1">
          <a:off x="16317595" y="12088470"/>
          <a:ext cx="1269" cy="14916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39361</xdr:rowOff>
    </xdr:from>
    <xdr:ext cx="378565" cy="259045"/>
    <xdr:sp macro="" textlink="">
      <xdr:nvSpPr>
        <xdr:cNvPr id="628" name="災害復旧費最小値テキスト">
          <a:extLst>
            <a:ext uri="{FF2B5EF4-FFF2-40B4-BE49-F238E27FC236}">
              <a16:creationId xmlns:a16="http://schemas.microsoft.com/office/drawing/2014/main" id="{00000000-0008-0000-0700-000074020000}"/>
            </a:ext>
          </a:extLst>
        </xdr:cNvPr>
        <xdr:cNvSpPr txBox="1"/>
      </xdr:nvSpPr>
      <xdr:spPr>
        <a:xfrm>
          <a:off x="16370300" y="135839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35534</xdr:rowOff>
    </xdr:from>
    <xdr:to>
      <xdr:col>86</xdr:col>
      <xdr:colOff>25400</xdr:colOff>
      <xdr:row>79</xdr:row>
      <xdr:rowOff>35534</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6230600" y="135800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33647</xdr:rowOff>
    </xdr:from>
    <xdr:ext cx="534377" cy="259045"/>
    <xdr:sp macro="" textlink="">
      <xdr:nvSpPr>
        <xdr:cNvPr id="630" name="災害復旧費最大値テキスト">
          <a:extLst>
            <a:ext uri="{FF2B5EF4-FFF2-40B4-BE49-F238E27FC236}">
              <a16:creationId xmlns:a16="http://schemas.microsoft.com/office/drawing/2014/main" id="{00000000-0008-0000-0700-000076020000}"/>
            </a:ext>
          </a:extLst>
        </xdr:cNvPr>
        <xdr:cNvSpPr txBox="1"/>
      </xdr:nvSpPr>
      <xdr:spPr>
        <a:xfrm>
          <a:off x="16370300" y="11863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39,384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86970</xdr:rowOff>
    </xdr:from>
    <xdr:to>
      <xdr:col>86</xdr:col>
      <xdr:colOff>25400</xdr:colOff>
      <xdr:row>70</xdr:row>
      <xdr:rowOff>86970</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6230600" y="12088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70</xdr:row>
      <xdr:rowOff>86970</xdr:rowOff>
    </xdr:from>
    <xdr:to>
      <xdr:col>85</xdr:col>
      <xdr:colOff>127000</xdr:colOff>
      <xdr:row>73</xdr:row>
      <xdr:rowOff>62243</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flipV="1">
          <a:off x="15481300" y="12088470"/>
          <a:ext cx="838200" cy="489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30256</xdr:rowOff>
    </xdr:from>
    <xdr:ext cx="469744" cy="259045"/>
    <xdr:sp macro="" textlink="">
      <xdr:nvSpPr>
        <xdr:cNvPr id="633" name="災害復旧費平均値テキスト">
          <a:extLst>
            <a:ext uri="{FF2B5EF4-FFF2-40B4-BE49-F238E27FC236}">
              <a16:creationId xmlns:a16="http://schemas.microsoft.com/office/drawing/2014/main" id="{00000000-0008-0000-0700-000079020000}"/>
            </a:ext>
          </a:extLst>
        </xdr:cNvPr>
        <xdr:cNvSpPr txBox="1"/>
      </xdr:nvSpPr>
      <xdr:spPr>
        <a:xfrm>
          <a:off x="16370300" y="1323190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51829</xdr:rowOff>
    </xdr:from>
    <xdr:to>
      <xdr:col>85</xdr:col>
      <xdr:colOff>177800</xdr:colOff>
      <xdr:row>77</xdr:row>
      <xdr:rowOff>153429</xdr:rowOff>
    </xdr:to>
    <xdr:sp macro=""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6268700" y="13253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73</xdr:row>
      <xdr:rowOff>62243</xdr:rowOff>
    </xdr:from>
    <xdr:to>
      <xdr:col>81</xdr:col>
      <xdr:colOff>50800</xdr:colOff>
      <xdr:row>74</xdr:row>
      <xdr:rowOff>88494</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4592300" y="12578093"/>
          <a:ext cx="889000" cy="1977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106883</xdr:rowOff>
    </xdr:from>
    <xdr:to>
      <xdr:col>81</xdr:col>
      <xdr:colOff>101600</xdr:colOff>
      <xdr:row>78</xdr:row>
      <xdr:rowOff>37033</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5430500" y="133085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78</xdr:row>
      <xdr:rowOff>28160</xdr:rowOff>
    </xdr:from>
    <xdr:ext cx="469744"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5246428" y="134012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74</xdr:row>
      <xdr:rowOff>88494</xdr:rowOff>
    </xdr:from>
    <xdr:to>
      <xdr:col>76</xdr:col>
      <xdr:colOff>114300</xdr:colOff>
      <xdr:row>75</xdr:row>
      <xdr:rowOff>32106</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flipV="1">
          <a:off x="13703300" y="12775794"/>
          <a:ext cx="889000" cy="115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58840</xdr:rowOff>
    </xdr:from>
    <xdr:to>
      <xdr:col>76</xdr:col>
      <xdr:colOff>165100</xdr:colOff>
      <xdr:row>77</xdr:row>
      <xdr:rowOff>160440</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4541500" y="1326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77</xdr:row>
      <xdr:rowOff>151567</xdr:rowOff>
    </xdr:from>
    <xdr:ext cx="469744"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4357428" y="133532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75</xdr:row>
      <xdr:rowOff>32106</xdr:rowOff>
    </xdr:from>
    <xdr:to>
      <xdr:col>71</xdr:col>
      <xdr:colOff>177800</xdr:colOff>
      <xdr:row>75</xdr:row>
      <xdr:rowOff>74358</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flipV="1">
          <a:off x="12814300" y="12890856"/>
          <a:ext cx="889000" cy="42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10337</xdr:rowOff>
    </xdr:from>
    <xdr:to>
      <xdr:col>72</xdr:col>
      <xdr:colOff>38100</xdr:colOff>
      <xdr:row>76</xdr:row>
      <xdr:rowOff>111937</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3652500" y="13040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103064</xdr:rowOff>
    </xdr:from>
    <xdr:ext cx="534377"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3436111" y="131332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163537</xdr:rowOff>
    </xdr:from>
    <xdr:to>
      <xdr:col>67</xdr:col>
      <xdr:colOff>101600</xdr:colOff>
      <xdr:row>76</xdr:row>
      <xdr:rowOff>93687</xdr:rowOff>
    </xdr:to>
    <xdr:sp macro="" textlink="">
      <xdr:nvSpPr>
        <xdr:cNvPr id="644" name="フローチャート: 判断 643">
          <a:extLst>
            <a:ext uri="{FF2B5EF4-FFF2-40B4-BE49-F238E27FC236}">
              <a16:creationId xmlns:a16="http://schemas.microsoft.com/office/drawing/2014/main" id="{00000000-0008-0000-0700-000084020000}"/>
            </a:ext>
          </a:extLst>
        </xdr:cNvPr>
        <xdr:cNvSpPr/>
      </xdr:nvSpPr>
      <xdr:spPr>
        <a:xfrm>
          <a:off x="12763500" y="13022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84814</xdr:rowOff>
    </xdr:from>
    <xdr:ext cx="534377"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2547111" y="13115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70</xdr:row>
      <xdr:rowOff>36170</xdr:rowOff>
    </xdr:from>
    <xdr:to>
      <xdr:col>85</xdr:col>
      <xdr:colOff>177800</xdr:colOff>
      <xdr:row>70</xdr:row>
      <xdr:rowOff>137770</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6268700" y="12037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69</xdr:row>
      <xdr:rowOff>160647</xdr:rowOff>
    </xdr:from>
    <xdr:ext cx="534377" cy="259045"/>
    <xdr:sp macro="" textlink="">
      <xdr:nvSpPr>
        <xdr:cNvPr id="652" name="災害復旧費該当値テキスト">
          <a:extLst>
            <a:ext uri="{FF2B5EF4-FFF2-40B4-BE49-F238E27FC236}">
              <a16:creationId xmlns:a16="http://schemas.microsoft.com/office/drawing/2014/main" id="{00000000-0008-0000-0700-00008C020000}"/>
            </a:ext>
          </a:extLst>
        </xdr:cNvPr>
        <xdr:cNvSpPr txBox="1"/>
      </xdr:nvSpPr>
      <xdr:spPr>
        <a:xfrm>
          <a:off x="16370300" y="11990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73</xdr:row>
      <xdr:rowOff>11443</xdr:rowOff>
    </xdr:from>
    <xdr:to>
      <xdr:col>81</xdr:col>
      <xdr:colOff>101600</xdr:colOff>
      <xdr:row>73</xdr:row>
      <xdr:rowOff>113043</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5430500" y="12527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71</xdr:row>
      <xdr:rowOff>129570</xdr:rowOff>
    </xdr:from>
    <xdr:ext cx="534377"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5214111" y="123025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74</xdr:row>
      <xdr:rowOff>37694</xdr:rowOff>
    </xdr:from>
    <xdr:to>
      <xdr:col>76</xdr:col>
      <xdr:colOff>165100</xdr:colOff>
      <xdr:row>74</xdr:row>
      <xdr:rowOff>139294</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4541500" y="12724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72</xdr:row>
      <xdr:rowOff>155821</xdr:rowOff>
    </xdr:from>
    <xdr:ext cx="534377"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4325111" y="125002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74</xdr:row>
      <xdr:rowOff>152756</xdr:rowOff>
    </xdr:from>
    <xdr:to>
      <xdr:col>72</xdr:col>
      <xdr:colOff>38100</xdr:colOff>
      <xdr:row>75</xdr:row>
      <xdr:rowOff>82906</xdr:rowOff>
    </xdr:to>
    <xdr:sp macro="" textlink="">
      <xdr:nvSpPr>
        <xdr:cNvPr id="657" name="楕円 656">
          <a:extLst>
            <a:ext uri="{FF2B5EF4-FFF2-40B4-BE49-F238E27FC236}">
              <a16:creationId xmlns:a16="http://schemas.microsoft.com/office/drawing/2014/main" id="{00000000-0008-0000-0700-000091020000}"/>
            </a:ext>
          </a:extLst>
        </xdr:cNvPr>
        <xdr:cNvSpPr/>
      </xdr:nvSpPr>
      <xdr:spPr>
        <a:xfrm>
          <a:off x="13652500" y="12840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73</xdr:row>
      <xdr:rowOff>99433</xdr:rowOff>
    </xdr:from>
    <xdr:ext cx="534377"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3436111" y="12615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23558</xdr:rowOff>
    </xdr:from>
    <xdr:to>
      <xdr:col>67</xdr:col>
      <xdr:colOff>101600</xdr:colOff>
      <xdr:row>75</xdr:row>
      <xdr:rowOff>125158</xdr:rowOff>
    </xdr:to>
    <xdr:sp macro="" textlink="">
      <xdr:nvSpPr>
        <xdr:cNvPr id="659" name="楕円 658">
          <a:extLst>
            <a:ext uri="{FF2B5EF4-FFF2-40B4-BE49-F238E27FC236}">
              <a16:creationId xmlns:a16="http://schemas.microsoft.com/office/drawing/2014/main" id="{00000000-0008-0000-0700-000093020000}"/>
            </a:ext>
          </a:extLst>
        </xdr:cNvPr>
        <xdr:cNvSpPr/>
      </xdr:nvSpPr>
      <xdr:spPr>
        <a:xfrm>
          <a:off x="12763500" y="12882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73</xdr:row>
      <xdr:rowOff>141685</xdr:rowOff>
    </xdr:from>
    <xdr:ext cx="534377" cy="259045"/>
    <xdr:sp macro="" textlink="">
      <xdr:nvSpPr>
        <xdr:cNvPr id="660" name="テキスト ボックス 659">
          <a:extLst>
            <a:ext uri="{FF2B5EF4-FFF2-40B4-BE49-F238E27FC236}">
              <a16:creationId xmlns:a16="http://schemas.microsoft.com/office/drawing/2014/main" id="{00000000-0008-0000-0700-000094020000}"/>
            </a:ext>
          </a:extLst>
        </xdr:cNvPr>
        <xdr:cNvSpPr txBox="1"/>
      </xdr:nvSpPr>
      <xdr:spPr>
        <a:xfrm>
          <a:off x="12547111" y="12657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9" name="テキスト ボックス 668">
          <a:extLst>
            <a:ext uri="{FF2B5EF4-FFF2-40B4-BE49-F238E27FC236}">
              <a16:creationId xmlns:a16="http://schemas.microsoft.com/office/drawing/2014/main" id="{00000000-0008-0000-0700-00009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100</xdr:row>
      <xdr:rowOff>111777</xdr:rowOff>
    </xdr:from>
    <xdr:ext cx="248786" cy="259045"/>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2197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44450</xdr:rowOff>
    </xdr:from>
    <xdr:to>
      <xdr:col>89</xdr:col>
      <xdr:colOff>177800</xdr:colOff>
      <xdr:row>99</xdr:row>
      <xdr:rowOff>44450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98</xdr:row>
      <xdr:rowOff>73677</xdr:rowOff>
    </xdr:from>
    <xdr:ext cx="531299" cy="25904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1914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168927</xdr:rowOff>
    </xdr:from>
    <xdr:ext cx="53129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914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4" name="公債費グラフ枠">
          <a:extLst>
            <a:ext uri="{FF2B5EF4-FFF2-40B4-BE49-F238E27FC236}">
              <a16:creationId xmlns:a16="http://schemas.microsoft.com/office/drawing/2014/main" id="{00000000-0008-0000-0700-0000AC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80468</xdr:rowOff>
    </xdr:from>
    <xdr:to>
      <xdr:col>85</xdr:col>
      <xdr:colOff>126364</xdr:colOff>
      <xdr:row>98</xdr:row>
      <xdr:rowOff>69114</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flipV="1">
          <a:off x="16317595" y="15853868"/>
          <a:ext cx="1269" cy="10173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72941</xdr:rowOff>
    </xdr:from>
    <xdr:ext cx="534377" cy="259045"/>
    <xdr:sp macro="" textlink="">
      <xdr:nvSpPr>
        <xdr:cNvPr id="686" name="公債費最小値テキスト">
          <a:extLst>
            <a:ext uri="{FF2B5EF4-FFF2-40B4-BE49-F238E27FC236}">
              <a16:creationId xmlns:a16="http://schemas.microsoft.com/office/drawing/2014/main" id="{00000000-0008-0000-0700-0000AE020000}"/>
            </a:ext>
          </a:extLst>
        </xdr:cNvPr>
        <xdr:cNvSpPr txBox="1"/>
      </xdr:nvSpPr>
      <xdr:spPr>
        <a:xfrm>
          <a:off x="16370300" y="16875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41,558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69114</xdr:rowOff>
    </xdr:from>
    <xdr:to>
      <xdr:col>86</xdr:col>
      <xdr:colOff>25400</xdr:colOff>
      <xdr:row>98</xdr:row>
      <xdr:rowOff>69114</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6230600" y="16871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91</xdr:row>
      <xdr:rowOff>27145</xdr:rowOff>
    </xdr:from>
    <xdr:ext cx="599010" cy="259045"/>
    <xdr:sp macro="" textlink="">
      <xdr:nvSpPr>
        <xdr:cNvPr id="688" name="公債費最大値テキスト">
          <a:extLst>
            <a:ext uri="{FF2B5EF4-FFF2-40B4-BE49-F238E27FC236}">
              <a16:creationId xmlns:a16="http://schemas.microsoft.com/office/drawing/2014/main" id="{00000000-0008-0000-0700-0000B0020000}"/>
            </a:ext>
          </a:extLst>
        </xdr:cNvPr>
        <xdr:cNvSpPr txBox="1"/>
      </xdr:nvSpPr>
      <xdr:spPr>
        <a:xfrm>
          <a:off x="16370300" y="156290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121,664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92</xdr:row>
      <xdr:rowOff>80468</xdr:rowOff>
    </xdr:from>
    <xdr:to>
      <xdr:col>86</xdr:col>
      <xdr:colOff>25400</xdr:colOff>
      <xdr:row>92</xdr:row>
      <xdr:rowOff>80468</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5853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90</xdr:row>
      <xdr:rowOff>74943</xdr:rowOff>
    </xdr:from>
    <xdr:to>
      <xdr:col>85</xdr:col>
      <xdr:colOff>127000</xdr:colOff>
      <xdr:row>92</xdr:row>
      <xdr:rowOff>138900</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a:off x="15481300" y="15505443"/>
          <a:ext cx="838200" cy="406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34701</xdr:rowOff>
    </xdr:from>
    <xdr:ext cx="534377" cy="259045"/>
    <xdr:sp macro="" textlink="">
      <xdr:nvSpPr>
        <xdr:cNvPr id="691" name="公債費平均値テキスト">
          <a:extLst>
            <a:ext uri="{FF2B5EF4-FFF2-40B4-BE49-F238E27FC236}">
              <a16:creationId xmlns:a16="http://schemas.microsoft.com/office/drawing/2014/main" id="{00000000-0008-0000-0700-0000B3020000}"/>
            </a:ext>
          </a:extLst>
        </xdr:cNvPr>
        <xdr:cNvSpPr txBox="1"/>
      </xdr:nvSpPr>
      <xdr:spPr>
        <a:xfrm>
          <a:off x="16370300" y="163224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56274</xdr:rowOff>
    </xdr:from>
    <xdr:to>
      <xdr:col>85</xdr:col>
      <xdr:colOff>177800</xdr:colOff>
      <xdr:row>95</xdr:row>
      <xdr:rowOff>157874</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6268700" y="16344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90</xdr:row>
      <xdr:rowOff>74943</xdr:rowOff>
    </xdr:from>
    <xdr:to>
      <xdr:col>81</xdr:col>
      <xdr:colOff>50800</xdr:colOff>
      <xdr:row>91</xdr:row>
      <xdr:rowOff>100940</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4592300" y="15505443"/>
          <a:ext cx="889000" cy="197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37109</xdr:rowOff>
    </xdr:from>
    <xdr:to>
      <xdr:col>81</xdr:col>
      <xdr:colOff>101600</xdr:colOff>
      <xdr:row>95</xdr:row>
      <xdr:rowOff>138709</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5430500" y="16324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129836</xdr:rowOff>
    </xdr:from>
    <xdr:ext cx="534377"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5214111" y="164175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91</xdr:row>
      <xdr:rowOff>100940</xdr:rowOff>
    </xdr:from>
    <xdr:to>
      <xdr:col>76</xdr:col>
      <xdr:colOff>114300</xdr:colOff>
      <xdr:row>91</xdr:row>
      <xdr:rowOff>157848</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3703300" y="15702890"/>
          <a:ext cx="889000" cy="56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74510</xdr:rowOff>
    </xdr:from>
    <xdr:to>
      <xdr:col>76</xdr:col>
      <xdr:colOff>165100</xdr:colOff>
      <xdr:row>96</xdr:row>
      <xdr:rowOff>4660</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4541500" y="16362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167237</xdr:rowOff>
    </xdr:from>
    <xdr:ext cx="534377"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4325111" y="16454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91</xdr:row>
      <xdr:rowOff>157848</xdr:rowOff>
    </xdr:from>
    <xdr:to>
      <xdr:col>71</xdr:col>
      <xdr:colOff>177800</xdr:colOff>
      <xdr:row>93</xdr:row>
      <xdr:rowOff>26352</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flipV="1">
          <a:off x="12814300" y="15759798"/>
          <a:ext cx="889000" cy="211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110643</xdr:rowOff>
    </xdr:from>
    <xdr:to>
      <xdr:col>72</xdr:col>
      <xdr:colOff>38100</xdr:colOff>
      <xdr:row>96</xdr:row>
      <xdr:rowOff>40793</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3652500" y="16398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31920</xdr:rowOff>
    </xdr:from>
    <xdr:ext cx="534377"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3436111" y="16491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135293</xdr:rowOff>
    </xdr:from>
    <xdr:to>
      <xdr:col>67</xdr:col>
      <xdr:colOff>101600</xdr:colOff>
      <xdr:row>96</xdr:row>
      <xdr:rowOff>65443</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2763500" y="16423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56570</xdr:rowOff>
    </xdr:from>
    <xdr:ext cx="534377"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2547111" y="16515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92</xdr:row>
      <xdr:rowOff>88100</xdr:rowOff>
    </xdr:from>
    <xdr:to>
      <xdr:col>85</xdr:col>
      <xdr:colOff>177800</xdr:colOff>
      <xdr:row>93</xdr:row>
      <xdr:rowOff>18250</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6268700" y="15861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92</xdr:row>
      <xdr:rowOff>3027</xdr:rowOff>
    </xdr:from>
    <xdr:ext cx="599010" cy="259045"/>
    <xdr:sp macro="" textlink="">
      <xdr:nvSpPr>
        <xdr:cNvPr id="710" name="公債費該当値テキスト">
          <a:extLst>
            <a:ext uri="{FF2B5EF4-FFF2-40B4-BE49-F238E27FC236}">
              <a16:creationId xmlns:a16="http://schemas.microsoft.com/office/drawing/2014/main" id="{00000000-0008-0000-0700-0000C6020000}"/>
            </a:ext>
          </a:extLst>
        </xdr:cNvPr>
        <xdr:cNvSpPr txBox="1"/>
      </xdr:nvSpPr>
      <xdr:spPr>
        <a:xfrm>
          <a:off x="16370300" y="157764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117,063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90</xdr:row>
      <xdr:rowOff>24143</xdr:rowOff>
    </xdr:from>
    <xdr:to>
      <xdr:col>81</xdr:col>
      <xdr:colOff>101600</xdr:colOff>
      <xdr:row>90</xdr:row>
      <xdr:rowOff>125743</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5430500" y="15454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88</xdr:row>
      <xdr:rowOff>142270</xdr:rowOff>
    </xdr:from>
    <xdr:ext cx="599010"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5181795" y="152298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91</xdr:row>
      <xdr:rowOff>50140</xdr:rowOff>
    </xdr:from>
    <xdr:to>
      <xdr:col>76</xdr:col>
      <xdr:colOff>165100</xdr:colOff>
      <xdr:row>91</xdr:row>
      <xdr:rowOff>151740</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4541500" y="15652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89</xdr:row>
      <xdr:rowOff>168267</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4292795" y="15427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91</xdr:row>
      <xdr:rowOff>107048</xdr:rowOff>
    </xdr:from>
    <xdr:to>
      <xdr:col>72</xdr:col>
      <xdr:colOff>38100</xdr:colOff>
      <xdr:row>92</xdr:row>
      <xdr:rowOff>37198</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3652500" y="15708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90</xdr:row>
      <xdr:rowOff>53725</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3403795" y="15484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92</xdr:row>
      <xdr:rowOff>147002</xdr:rowOff>
    </xdr:from>
    <xdr:to>
      <xdr:col>67</xdr:col>
      <xdr:colOff>101600</xdr:colOff>
      <xdr:row>93</xdr:row>
      <xdr:rowOff>77152</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2763500" y="15920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91</xdr:row>
      <xdr:rowOff>93679</xdr:rowOff>
    </xdr:from>
    <xdr:ext cx="59901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2514795" y="156956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36</xdr:row>
      <xdr:rowOff>35577</xdr:rowOff>
    </xdr:from>
    <xdr:ext cx="377026"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910974" y="6207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33</xdr:row>
      <xdr:rowOff>168927</xdr:rowOff>
    </xdr:from>
    <xdr:ext cx="377026"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910974" y="5826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31</xdr:row>
      <xdr:rowOff>130827</xdr:rowOff>
    </xdr:from>
    <xdr:ext cx="377026"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910974" y="5445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92727</xdr:rowOff>
    </xdr:from>
    <xdr:ext cx="46717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40" name="テキスト ボックス 739">
          <a:extLst>
            <a:ext uri="{FF2B5EF4-FFF2-40B4-BE49-F238E27FC236}">
              <a16:creationId xmlns:a16="http://schemas.microsoft.com/office/drawing/2014/main" id="{00000000-0008-0000-0700-0000E4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1" name="諸支出金グラフ枠">
          <a:extLst>
            <a:ext uri="{FF2B5EF4-FFF2-40B4-BE49-F238E27FC236}">
              <a16:creationId xmlns:a16="http://schemas.microsoft.com/office/drawing/2014/main" id="{00000000-0008-0000-0700-0000E5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2540</xdr:rowOff>
    </xdr:from>
    <xdr:to>
      <xdr:col>116</xdr:col>
      <xdr:colOff>62864</xdr:colOff>
      <xdr:row>39</xdr:row>
      <xdr:rowOff>44450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flipV="1">
          <a:off x="22159595" y="5317490"/>
          <a:ext cx="1269" cy="14135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43" name="諸支出金最小値テキスト">
          <a:extLst>
            <a:ext uri="{FF2B5EF4-FFF2-40B4-BE49-F238E27FC236}">
              <a16:creationId xmlns:a16="http://schemas.microsoft.com/office/drawing/2014/main" id="{00000000-0008-0000-0700-0000E7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120667</xdr:rowOff>
    </xdr:from>
    <xdr:ext cx="469744" cy="259045"/>
    <xdr:sp macro="" textlink="">
      <xdr:nvSpPr>
        <xdr:cNvPr id="745" name="諸支出金最大値テキスト">
          <a:extLst>
            <a:ext uri="{FF2B5EF4-FFF2-40B4-BE49-F238E27FC236}">
              <a16:creationId xmlns:a16="http://schemas.microsoft.com/office/drawing/2014/main" id="{00000000-0008-0000-0700-0000E9020000}"/>
            </a:ext>
          </a:extLst>
        </xdr:cNvPr>
        <xdr:cNvSpPr txBox="1"/>
      </xdr:nvSpPr>
      <xdr:spPr>
        <a:xfrm>
          <a:off x="22212300" y="5092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1,113</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2540</xdr:rowOff>
    </xdr:from>
    <xdr:to>
      <xdr:col>116</xdr:col>
      <xdr:colOff>152400</xdr:colOff>
      <xdr:row>31</xdr:row>
      <xdr:rowOff>2540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22072600" y="53174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66057</xdr:rowOff>
    </xdr:from>
    <xdr:ext cx="313932" cy="259045"/>
    <xdr:sp macro="" textlink="">
      <xdr:nvSpPr>
        <xdr:cNvPr id="748" name="諸支出金平均値テキスト">
          <a:extLst>
            <a:ext uri="{FF2B5EF4-FFF2-40B4-BE49-F238E27FC236}">
              <a16:creationId xmlns:a16="http://schemas.microsoft.com/office/drawing/2014/main" id="{00000000-0008-0000-0700-0000EC020000}"/>
            </a:ext>
          </a:extLst>
        </xdr:cNvPr>
        <xdr:cNvSpPr txBox="1"/>
      </xdr:nvSpPr>
      <xdr:spPr>
        <a:xfrm>
          <a:off x="22212300" y="6409707"/>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43180</xdr:rowOff>
    </xdr:from>
    <xdr:to>
      <xdr:col>116</xdr:col>
      <xdr:colOff>114300</xdr:colOff>
      <xdr:row>38</xdr:row>
      <xdr:rowOff>144780</xdr:rowOff>
    </xdr:to>
    <xdr:sp macro="" textlink="">
      <xdr:nvSpPr>
        <xdr:cNvPr id="749" name="フローチャート: 判断 748">
          <a:extLst>
            <a:ext uri="{FF2B5EF4-FFF2-40B4-BE49-F238E27FC236}">
              <a16:creationId xmlns:a16="http://schemas.microsoft.com/office/drawing/2014/main" id="{00000000-0008-0000-0700-0000ED020000}"/>
            </a:ext>
          </a:extLst>
        </xdr:cNvPr>
        <xdr:cNvSpPr/>
      </xdr:nvSpPr>
      <xdr:spPr>
        <a:xfrm>
          <a:off x="22110700" y="6558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167640</xdr:rowOff>
    </xdr:from>
    <xdr:to>
      <xdr:col>112</xdr:col>
      <xdr:colOff>38100</xdr:colOff>
      <xdr:row>38</xdr:row>
      <xdr:rowOff>97790</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21272500" y="6511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36</xdr:row>
      <xdr:rowOff>114317</xdr:rowOff>
    </xdr:from>
    <xdr:ext cx="378565"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1134017" y="628651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44450</xdr:rowOff>
    </xdr:from>
    <xdr:to>
      <xdr:col>107</xdr:col>
      <xdr:colOff>101600</xdr:colOff>
      <xdr:row>38</xdr:row>
      <xdr:rowOff>146050</xdr:rowOff>
    </xdr:to>
    <xdr:sp macro="" textlink="">
      <xdr:nvSpPr>
        <xdr:cNvPr id="754" name="フローチャート: 判断 753">
          <a:extLst>
            <a:ext uri="{FF2B5EF4-FFF2-40B4-BE49-F238E27FC236}">
              <a16:creationId xmlns:a16="http://schemas.microsoft.com/office/drawing/2014/main" id="{00000000-0008-0000-0700-0000F2020000}"/>
            </a:ext>
          </a:extLst>
        </xdr:cNvPr>
        <xdr:cNvSpPr/>
      </xdr:nvSpPr>
      <xdr:spPr>
        <a:xfrm>
          <a:off x="20383500" y="655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36</xdr:row>
      <xdr:rowOff>162577</xdr:rowOff>
    </xdr:from>
    <xdr:ext cx="313932"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0277333" y="633477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6" name="直線コネクタ 755">
          <a:extLst>
            <a:ext uri="{FF2B5EF4-FFF2-40B4-BE49-F238E27FC236}">
              <a16:creationId xmlns:a16="http://schemas.microsoft.com/office/drawing/2014/main" id="{00000000-0008-0000-0700-0000F4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160020</xdr:rowOff>
    </xdr:from>
    <xdr:to>
      <xdr:col>102</xdr:col>
      <xdr:colOff>165100</xdr:colOff>
      <xdr:row>39</xdr:row>
      <xdr:rowOff>90170</xdr:rowOff>
    </xdr:to>
    <xdr:sp macro="" textlink="">
      <xdr:nvSpPr>
        <xdr:cNvPr id="757" name="フローチャート: 判断 756">
          <a:extLst>
            <a:ext uri="{FF2B5EF4-FFF2-40B4-BE49-F238E27FC236}">
              <a16:creationId xmlns:a16="http://schemas.microsoft.com/office/drawing/2014/main" id="{00000000-0008-0000-0700-0000F5020000}"/>
            </a:ext>
          </a:extLst>
        </xdr:cNvPr>
        <xdr:cNvSpPr/>
      </xdr:nvSpPr>
      <xdr:spPr>
        <a:xfrm>
          <a:off x="19494500" y="6675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37</xdr:row>
      <xdr:rowOff>106697</xdr:rowOff>
    </xdr:from>
    <xdr:ext cx="249299"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9420650" y="645034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151130</xdr:rowOff>
    </xdr:from>
    <xdr:to>
      <xdr:col>98</xdr:col>
      <xdr:colOff>38100</xdr:colOff>
      <xdr:row>39</xdr:row>
      <xdr:rowOff>81280</xdr:rowOff>
    </xdr:to>
    <xdr:sp macro="" textlink="">
      <xdr:nvSpPr>
        <xdr:cNvPr id="759" name="フローチャート: 判断 758">
          <a:extLst>
            <a:ext uri="{FF2B5EF4-FFF2-40B4-BE49-F238E27FC236}">
              <a16:creationId xmlns:a16="http://schemas.microsoft.com/office/drawing/2014/main" id="{00000000-0008-0000-0700-0000F7020000}"/>
            </a:ext>
          </a:extLst>
        </xdr:cNvPr>
        <xdr:cNvSpPr/>
      </xdr:nvSpPr>
      <xdr:spPr>
        <a:xfrm>
          <a:off x="18605500" y="666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97807</xdr:rowOff>
    </xdr:from>
    <xdr:ext cx="313932"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18499333" y="644145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67" name="諸支出金該当値テキスト">
          <a:extLst>
            <a:ext uri="{FF2B5EF4-FFF2-40B4-BE49-F238E27FC236}">
              <a16:creationId xmlns:a16="http://schemas.microsoft.com/office/drawing/2014/main" id="{00000000-0008-0000-0700-0000FF020000}"/>
            </a:ext>
          </a:extLst>
        </xdr:cNvPr>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4" name="楕円 773">
          <a:extLst>
            <a:ext uri="{FF2B5EF4-FFF2-40B4-BE49-F238E27FC236}">
              <a16:creationId xmlns:a16="http://schemas.microsoft.com/office/drawing/2014/main" id="{00000000-0008-0000-0700-000006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9" name="テキスト ボックス 788">
          <a:extLst>
            <a:ext uri="{FF2B5EF4-FFF2-40B4-BE49-F238E27FC236}">
              <a16:creationId xmlns:a16="http://schemas.microsoft.com/office/drawing/2014/main" id="{00000000-0008-0000-0700-000015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0" name="前年度繰上充用金グラフ枠">
          <a:extLst>
            <a:ext uri="{FF2B5EF4-FFF2-40B4-BE49-F238E27FC236}">
              <a16:creationId xmlns:a16="http://schemas.microsoft.com/office/drawing/2014/main" id="{00000000-0008-0000-0700-000016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2" name="前年度繰上充用金最小値テキスト">
          <a:extLst>
            <a:ext uri="{FF2B5EF4-FFF2-40B4-BE49-F238E27FC236}">
              <a16:creationId xmlns:a16="http://schemas.microsoft.com/office/drawing/2014/main" id="{00000000-0008-0000-0700-000018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4" name="前年度繰上充用金最大値テキスト">
          <a:extLst>
            <a:ext uri="{FF2B5EF4-FFF2-40B4-BE49-F238E27FC236}">
              <a16:creationId xmlns:a16="http://schemas.microsoft.com/office/drawing/2014/main" id="{00000000-0008-0000-0700-00001A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7" name="前年度繰上充用金平均値テキスト">
          <a:extLst>
            <a:ext uri="{FF2B5EF4-FFF2-40B4-BE49-F238E27FC236}">
              <a16:creationId xmlns:a16="http://schemas.microsoft.com/office/drawing/2014/main" id="{00000000-0008-0000-0700-00001D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8" name="フローチャート: 判断 797">
          <a:extLst>
            <a:ext uri="{FF2B5EF4-FFF2-40B4-BE49-F238E27FC236}">
              <a16:creationId xmlns:a16="http://schemas.microsoft.com/office/drawing/2014/main" id="{00000000-0008-0000-0700-00001E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0" name="フローチャート: 判断 799">
          <a:extLst>
            <a:ext uri="{FF2B5EF4-FFF2-40B4-BE49-F238E27FC236}">
              <a16:creationId xmlns:a16="http://schemas.microsoft.com/office/drawing/2014/main" id="{00000000-0008-0000-0700-000020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5" name="直線コネクタ 804">
          <a:extLst>
            <a:ext uri="{FF2B5EF4-FFF2-40B4-BE49-F238E27FC236}">
              <a16:creationId xmlns:a16="http://schemas.microsoft.com/office/drawing/2014/main" id="{00000000-0008-0000-0700-000025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6" name="フローチャート: 判断 805">
          <a:extLst>
            <a:ext uri="{FF2B5EF4-FFF2-40B4-BE49-F238E27FC236}">
              <a16:creationId xmlns:a16="http://schemas.microsoft.com/office/drawing/2014/main" id="{00000000-0008-0000-0700-000026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8" name="フローチャート: 判断 807">
          <a:extLst>
            <a:ext uri="{FF2B5EF4-FFF2-40B4-BE49-F238E27FC236}">
              <a16:creationId xmlns:a16="http://schemas.microsoft.com/office/drawing/2014/main" id="{00000000-0008-0000-0700-000028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5" name="楕円 814">
          <a:extLst>
            <a:ext uri="{FF2B5EF4-FFF2-40B4-BE49-F238E27FC236}">
              <a16:creationId xmlns:a16="http://schemas.microsoft.com/office/drawing/2014/main" id="{00000000-0008-0000-0700-00002F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16" name="前年度繰上充用金該当値テキスト">
          <a:extLst>
            <a:ext uri="{FF2B5EF4-FFF2-40B4-BE49-F238E27FC236}">
              <a16:creationId xmlns:a16="http://schemas.microsoft.com/office/drawing/2014/main" id="{00000000-0008-0000-0700-000030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7" name="楕円 816">
          <a:extLst>
            <a:ext uri="{FF2B5EF4-FFF2-40B4-BE49-F238E27FC236}">
              <a16:creationId xmlns:a16="http://schemas.microsoft.com/office/drawing/2014/main" id="{00000000-0008-0000-0700-000031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5" name="正方形/長方形 824">
          <a:extLst>
            <a:ext uri="{FF2B5EF4-FFF2-40B4-BE49-F238E27FC236}">
              <a16:creationId xmlns:a16="http://schemas.microsoft.com/office/drawing/2014/main" id="{00000000-0008-0000-0700-000039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6" name="正方形/長方形 825">
          <a:extLst>
            <a:ext uri="{FF2B5EF4-FFF2-40B4-BE49-F238E27FC236}">
              <a16:creationId xmlns:a16="http://schemas.microsoft.com/office/drawing/2014/main" id="{00000000-0008-0000-0700-00003A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総務費</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　令和４年度は、生活支援・マイナンバーカード取得促進商品券事業やケーブルシステム光回線終端装置再構築事業により増加しています。また、全体的には平成</a:t>
          </a:r>
          <a:r>
            <a:rPr kumimoji="1" lang="en-US" altLang="ja-JP" sz="900">
              <a:latin typeface="ＭＳ Ｐゴシック" panose="020B0600070205080204" pitchFamily="50" charset="-128"/>
              <a:ea typeface="ＭＳ Ｐゴシック" panose="020B0600070205080204" pitchFamily="50" charset="-128"/>
            </a:rPr>
            <a:t>27</a:t>
          </a:r>
          <a:r>
            <a:rPr kumimoji="1" lang="ja-JP" altLang="en-US" sz="900">
              <a:latin typeface="ＭＳ Ｐゴシック" panose="020B0600070205080204" pitchFamily="50" charset="-128"/>
              <a:ea typeface="ＭＳ Ｐゴシック" panose="020B0600070205080204" pitchFamily="50" charset="-128"/>
            </a:rPr>
            <a:t>年度からふるさと納税への取り組みを強化（寄附金が増加）したことで、返礼品や事務費等の関連経費及び基金積立金が増加した結果、類似団体を上回る規模で推移しており、今後も同規模で推移するものと考えられます。</a:t>
          </a:r>
        </a:p>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民生費</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　令和４年度は、電力・ガス・食料品等価格高騰緊急支援給付金事業で増となった一方、前年度に実施した住民税非課税世帯等臨時特別給付金事業の減等により全体では減少しています。また、全体的には介護・訓練等給付費や国保や後期高齢者、介護保険の各特別会計への繰出金など少子高齢化が進む本町では類似団体を上回る規模で推移しており、今後も引き続き同規模で推移するものと考えられます。</a:t>
          </a:r>
        </a:p>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農林水産業費</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　令和４年度は前年度に実施した木材加工流通施設整備事業の減により大幅に減少していますが、畜産業において大型事業を予定していることから、高い水準で推移する見込みです。</a:t>
          </a:r>
        </a:p>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商工費</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　コワーキングスペース整備事業やホビー館改修事業の減等により、前年度に比べ令和４年度は減少していますが、類似団体と比べて高い水準で推移しています。</a:t>
          </a:r>
        </a:p>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土木費</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　令和４年度は、茂串雨水ポンプ場防災倉庫整備事業や道路長寿命化対策工事の増等により前年度から増加し、依然として類似団体を上回る規模となっています。今後も町道の防災対策事業等を控えており、ここ数年は引き続き同規模で推移するものと考えられます。</a:t>
          </a:r>
        </a:p>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消防費</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　海岸部を有する本町では、喫緊の課題である南海トラフ地震の発生に備え、地震津波避難対策に積極的に取り組むとともに、海岸部以外においても耐震化の促進や消防・防災力の強化、自主防災組織の育成といった取り組みを進めてきた結果、類似団体を上回る規模で推移しています。令和４年度は、音声告知設備再構築事業が完了したにより大幅に減少し、今後は一定の規模で推移する見込みです。</a:t>
          </a:r>
        </a:p>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教育費</a:t>
          </a:r>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　令和４年度は、小学校トイレ改修事業の増等により前年度から増加しており、今後も小中学校の大規模改修事業を予定していることから、高い水準で推移する見込みです。</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平成</a:t>
          </a:r>
          <a:r>
            <a:rPr kumimoji="1" lang="en-US" altLang="ja-JP" sz="1200">
              <a:latin typeface="ＭＳ ゴシック" pitchFamily="49" charset="-128"/>
              <a:ea typeface="ＭＳ ゴシック" pitchFamily="49" charset="-128"/>
            </a:rPr>
            <a:t>27</a:t>
          </a:r>
          <a:r>
            <a:rPr kumimoji="1" lang="ja-JP" altLang="en-US" sz="1200">
              <a:latin typeface="ＭＳ ゴシック" pitchFamily="49" charset="-128"/>
              <a:ea typeface="ＭＳ ゴシック" pitchFamily="49" charset="-128"/>
            </a:rPr>
            <a:t>年度から「ふるさと納税」への取り組みを強化したことで、自主財源の確保につながるとともに、ふるさと納税を原資とするふるさと支援基金や各種基金への積み増しを行うなど、今後に備えた基金管理を行っています。</a:t>
          </a:r>
        </a:p>
        <a:p>
          <a:r>
            <a:rPr kumimoji="1" lang="ja-JP" altLang="en-US" sz="1200">
              <a:latin typeface="ＭＳ ゴシック" pitchFamily="49" charset="-128"/>
              <a:ea typeface="ＭＳ ゴシック" pitchFamily="49" charset="-128"/>
            </a:rPr>
            <a:t>　令和４年度は、これまで蓄えてきた財政調整基金を活用し、生活支援・マイナンバーカード取得促進商品券事業を実施したことにより、実質単年度収支が前年度に比べ減少しています。</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各会計とも赤字はなく、特に一般会計では</a:t>
          </a:r>
          <a:r>
            <a:rPr kumimoji="1" lang="en-US" altLang="ja-JP" sz="1400">
              <a:latin typeface="ＭＳ ゴシック" pitchFamily="49" charset="-128"/>
              <a:ea typeface="ＭＳ ゴシック" pitchFamily="49" charset="-128"/>
            </a:rPr>
            <a:t>5</a:t>
          </a:r>
          <a:r>
            <a:rPr kumimoji="1" lang="ja-JP" altLang="en-US" sz="1400">
              <a:latin typeface="ＭＳ ゴシック" pitchFamily="49" charset="-128"/>
              <a:ea typeface="ＭＳ ゴシック" pitchFamily="49" charset="-128"/>
            </a:rPr>
            <a:t>億</a:t>
          </a:r>
          <a:r>
            <a:rPr kumimoji="1" lang="en-US" altLang="ja-JP" sz="1400">
              <a:latin typeface="ＭＳ ゴシック" pitchFamily="49" charset="-128"/>
              <a:ea typeface="ＭＳ ゴシック" pitchFamily="49" charset="-128"/>
            </a:rPr>
            <a:t>5,100</a:t>
          </a:r>
          <a:r>
            <a:rPr kumimoji="1" lang="ja-JP" altLang="en-US" sz="1400">
              <a:latin typeface="ＭＳ ゴシック" pitchFamily="49" charset="-128"/>
              <a:ea typeface="ＭＳ ゴシック" pitchFamily="49" charset="-128"/>
            </a:rPr>
            <a:t>万円余りの黒字決算（実質収支）となり、各特別会計を含む実質収支額全体も黒字となったことから、比率も算定されていません。</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ゴシック" pitchFamily="49" charset="-128"/>
              <a:ea typeface="ＭＳ ゴシック" pitchFamily="49" charset="-128"/>
            </a:rPr>
            <a:t>　前年度と比較して、「元利償還金等</a:t>
          </a:r>
          <a:r>
            <a:rPr kumimoji="1" lang="en-US" altLang="ja-JP" sz="1100">
              <a:latin typeface="ＭＳ ゴシック" pitchFamily="49" charset="-128"/>
              <a:ea typeface="ＭＳ ゴシック" pitchFamily="49" charset="-128"/>
            </a:rPr>
            <a:t>(A)</a:t>
          </a:r>
          <a:r>
            <a:rPr kumimoji="1" lang="ja-JP" altLang="en-US" sz="1100">
              <a:latin typeface="ＭＳ ゴシック" pitchFamily="49" charset="-128"/>
              <a:ea typeface="ＭＳ ゴシック" pitchFamily="49" charset="-128"/>
            </a:rPr>
            <a:t>」のうち、元利償還金において平成</a:t>
          </a:r>
          <a:r>
            <a:rPr kumimoji="1" lang="en-US" altLang="ja-JP" sz="1100">
              <a:latin typeface="ＭＳ ゴシック" pitchFamily="49" charset="-128"/>
              <a:ea typeface="ＭＳ ゴシック" pitchFamily="49" charset="-128"/>
            </a:rPr>
            <a:t>21</a:t>
          </a:r>
          <a:r>
            <a:rPr kumimoji="1" lang="ja-JP" altLang="en-US" sz="1100">
              <a:latin typeface="ＭＳ ゴシック" pitchFamily="49" charset="-128"/>
              <a:ea typeface="ＭＳ ゴシック" pitchFamily="49" charset="-128"/>
            </a:rPr>
            <a:t>年度借入の過疎対策事業債に係る償還の終了などにより</a:t>
          </a:r>
          <a:r>
            <a:rPr kumimoji="1" lang="en-US" altLang="ja-JP" sz="1100">
              <a:latin typeface="ＭＳ ゴシック" pitchFamily="49" charset="-128"/>
              <a:ea typeface="ＭＳ ゴシック" pitchFamily="49" charset="-128"/>
            </a:rPr>
            <a:t>1</a:t>
          </a:r>
          <a:r>
            <a:rPr kumimoji="1" lang="ja-JP" altLang="en-US" sz="1100">
              <a:latin typeface="ＭＳ ゴシック" pitchFamily="49" charset="-128"/>
              <a:ea typeface="ＭＳ ゴシック" pitchFamily="49" charset="-128"/>
            </a:rPr>
            <a:t>億</a:t>
          </a:r>
          <a:r>
            <a:rPr kumimoji="1" lang="en-US" altLang="ja-JP" sz="1100">
              <a:latin typeface="ＭＳ ゴシック" pitchFamily="49" charset="-128"/>
              <a:ea typeface="ＭＳ ゴシック" pitchFamily="49" charset="-128"/>
            </a:rPr>
            <a:t>62</a:t>
          </a:r>
          <a:r>
            <a:rPr kumimoji="1" lang="ja-JP" altLang="en-US" sz="1100">
              <a:latin typeface="ＭＳ ゴシック" pitchFamily="49" charset="-128"/>
              <a:ea typeface="ＭＳ ゴシック" pitchFamily="49" charset="-128"/>
            </a:rPr>
            <a:t>百万円減少しています。また、「算入公債費等</a:t>
          </a:r>
          <a:r>
            <a:rPr kumimoji="1" lang="en-US" altLang="ja-JP" sz="1100">
              <a:latin typeface="ＭＳ ゴシック" pitchFamily="49" charset="-128"/>
              <a:ea typeface="ＭＳ ゴシック" pitchFamily="49" charset="-128"/>
            </a:rPr>
            <a:t>(B)</a:t>
          </a:r>
          <a:r>
            <a:rPr kumimoji="1" lang="ja-JP" altLang="en-US" sz="1100">
              <a:latin typeface="ＭＳ ゴシック" pitchFamily="49" charset="-128"/>
              <a:ea typeface="ＭＳ ゴシック" pitchFamily="49" charset="-128"/>
            </a:rPr>
            <a:t>」についても</a:t>
          </a:r>
          <a:r>
            <a:rPr kumimoji="1" lang="en-US" altLang="ja-JP" sz="1100">
              <a:latin typeface="ＭＳ ゴシック" pitchFamily="49" charset="-128"/>
              <a:ea typeface="ＭＳ ゴシック" pitchFamily="49" charset="-128"/>
            </a:rPr>
            <a:t>1</a:t>
          </a:r>
          <a:r>
            <a:rPr kumimoji="1" lang="ja-JP" altLang="en-US" sz="1100">
              <a:latin typeface="ＭＳ ゴシック" pitchFamily="49" charset="-128"/>
              <a:ea typeface="ＭＳ ゴシック" pitchFamily="49" charset="-128"/>
            </a:rPr>
            <a:t>億</a:t>
          </a:r>
          <a:r>
            <a:rPr kumimoji="1" lang="en-US" altLang="ja-JP" sz="1100">
              <a:latin typeface="ＭＳ ゴシック" pitchFamily="49" charset="-128"/>
              <a:ea typeface="ＭＳ ゴシック" pitchFamily="49" charset="-128"/>
            </a:rPr>
            <a:t>61</a:t>
          </a:r>
          <a:r>
            <a:rPr kumimoji="1" lang="ja-JP" altLang="en-US" sz="1100">
              <a:latin typeface="ＭＳ ゴシック" pitchFamily="49" charset="-128"/>
              <a:ea typeface="ＭＳ ゴシック" pitchFamily="49" charset="-128"/>
            </a:rPr>
            <a:t>百万円減少したため、分子は前年度と比べ</a:t>
          </a:r>
          <a:r>
            <a:rPr kumimoji="1" lang="en-US" altLang="ja-JP" sz="1100">
              <a:latin typeface="ＭＳ ゴシック" pitchFamily="49" charset="-128"/>
              <a:ea typeface="ＭＳ ゴシック" pitchFamily="49" charset="-128"/>
            </a:rPr>
            <a:t>1</a:t>
          </a:r>
          <a:r>
            <a:rPr kumimoji="1" lang="ja-JP" altLang="en-US" sz="1100">
              <a:latin typeface="ＭＳ ゴシック" pitchFamily="49" charset="-128"/>
              <a:ea typeface="ＭＳ ゴシック" pitchFamily="49" charset="-128"/>
            </a:rPr>
            <a:t>百万円の微増となりました。</a:t>
          </a:r>
        </a:p>
        <a:p>
          <a:r>
            <a:rPr kumimoji="1" lang="ja-JP" altLang="en-US" sz="1100">
              <a:latin typeface="ＭＳ ゴシック" pitchFamily="49" charset="-128"/>
              <a:ea typeface="ＭＳ ゴシック" pitchFamily="49" charset="-128"/>
            </a:rPr>
            <a:t>　一方、普通交付税や臨時財政対策債発行可能額の減少等により、分母が前年度から</a:t>
          </a:r>
          <a:r>
            <a:rPr kumimoji="1" lang="en-US" altLang="ja-JP" sz="1100">
              <a:latin typeface="ＭＳ ゴシック" pitchFamily="49" charset="-128"/>
              <a:ea typeface="ＭＳ ゴシック" pitchFamily="49" charset="-128"/>
            </a:rPr>
            <a:t>2</a:t>
          </a:r>
          <a:r>
            <a:rPr kumimoji="1" lang="ja-JP" altLang="en-US" sz="1100">
              <a:latin typeface="ＭＳ ゴシック" pitchFamily="49" charset="-128"/>
              <a:ea typeface="ＭＳ ゴシック" pitchFamily="49" charset="-128"/>
            </a:rPr>
            <a:t>億</a:t>
          </a:r>
          <a:r>
            <a:rPr kumimoji="1" lang="en-US" altLang="ja-JP" sz="1100">
              <a:latin typeface="ＭＳ ゴシック" pitchFamily="49" charset="-128"/>
              <a:ea typeface="ＭＳ ゴシック" pitchFamily="49" charset="-128"/>
            </a:rPr>
            <a:t>84</a:t>
          </a:r>
          <a:r>
            <a:rPr kumimoji="1" lang="ja-JP" altLang="en-US" sz="1100">
              <a:latin typeface="ＭＳ ゴシック" pitchFamily="49" charset="-128"/>
              <a:ea typeface="ＭＳ ゴシック" pitchFamily="49" charset="-128"/>
            </a:rPr>
            <a:t>百万円減少しました。</a:t>
          </a:r>
        </a:p>
        <a:p>
          <a:r>
            <a:rPr kumimoji="1" lang="ja-JP" altLang="en-US" sz="1100">
              <a:latin typeface="ＭＳ ゴシック" pitchFamily="49" charset="-128"/>
              <a:ea typeface="ＭＳ ゴシック" pitchFamily="49" charset="-128"/>
            </a:rPr>
            <a:t>　このことから、分母が前年度と比べ減少したことにより、令和４年度の単年度比率は</a:t>
          </a:r>
          <a:r>
            <a:rPr kumimoji="1" lang="en-US" altLang="ja-JP" sz="1100">
              <a:latin typeface="ＭＳ ゴシック" pitchFamily="49" charset="-128"/>
              <a:ea typeface="ＭＳ ゴシック" pitchFamily="49" charset="-128"/>
            </a:rPr>
            <a:t>0</a:t>
          </a:r>
          <a:r>
            <a:rPr kumimoji="1" lang="ja-JP" altLang="en-US" sz="1100">
              <a:latin typeface="ＭＳ ゴシック" pitchFamily="49" charset="-128"/>
              <a:ea typeface="ＭＳ ゴシック" pitchFamily="49" charset="-128"/>
            </a:rPr>
            <a:t>．</a:t>
          </a:r>
          <a:r>
            <a:rPr kumimoji="1" lang="en-US" altLang="ja-JP" sz="1100">
              <a:latin typeface="ＭＳ ゴシック" pitchFamily="49" charset="-128"/>
              <a:ea typeface="ＭＳ ゴシック" pitchFamily="49" charset="-128"/>
            </a:rPr>
            <a:t>2</a:t>
          </a:r>
          <a:r>
            <a:rPr kumimoji="1" lang="ja-JP" altLang="en-US" sz="1100">
              <a:latin typeface="ＭＳ ゴシック" pitchFamily="49" charset="-128"/>
              <a:ea typeface="ＭＳ ゴシック" pitchFamily="49" charset="-128"/>
            </a:rPr>
            <a:t>ポイント増加となりました。３ヵ年平均では、前年度から</a:t>
          </a:r>
          <a:r>
            <a:rPr kumimoji="1" lang="en-US" altLang="ja-JP" sz="1100">
              <a:latin typeface="ＭＳ ゴシック" pitchFamily="49" charset="-128"/>
              <a:ea typeface="ＭＳ ゴシック" pitchFamily="49" charset="-128"/>
            </a:rPr>
            <a:t>0</a:t>
          </a:r>
          <a:r>
            <a:rPr kumimoji="1" lang="ja-JP" altLang="en-US" sz="1100">
              <a:latin typeface="ＭＳ ゴシック" pitchFamily="49" charset="-128"/>
              <a:ea typeface="ＭＳ ゴシック" pitchFamily="49" charset="-128"/>
            </a:rPr>
            <a:t>．</a:t>
          </a:r>
          <a:r>
            <a:rPr kumimoji="1" lang="en-US" altLang="ja-JP" sz="1100">
              <a:latin typeface="ＭＳ ゴシック" pitchFamily="49" charset="-128"/>
              <a:ea typeface="ＭＳ ゴシック" pitchFamily="49" charset="-128"/>
            </a:rPr>
            <a:t>1</a:t>
          </a:r>
          <a:r>
            <a:rPr kumimoji="1" lang="ja-JP" altLang="en-US" sz="1100">
              <a:latin typeface="ＭＳ ゴシック" pitchFamily="49" charset="-128"/>
              <a:ea typeface="ＭＳ ゴシック" pitchFamily="49" charset="-128"/>
            </a:rPr>
            <a:t>ポイント減少し</a:t>
          </a:r>
          <a:r>
            <a:rPr kumimoji="1" lang="en-US" altLang="ja-JP" sz="1100">
              <a:latin typeface="ＭＳ ゴシック" pitchFamily="49" charset="-128"/>
              <a:ea typeface="ＭＳ ゴシック" pitchFamily="49" charset="-128"/>
            </a:rPr>
            <a:t>6</a:t>
          </a:r>
          <a:r>
            <a:rPr kumimoji="1" lang="ja-JP" altLang="en-US" sz="1100">
              <a:latin typeface="ＭＳ ゴシック" pitchFamily="49" charset="-128"/>
              <a:ea typeface="ＭＳ ゴシック" pitchFamily="49" charset="-128"/>
            </a:rPr>
            <a:t>．</a:t>
          </a:r>
          <a:r>
            <a:rPr kumimoji="1" lang="en-US" altLang="ja-JP" sz="1100">
              <a:latin typeface="ＭＳ ゴシック" pitchFamily="49" charset="-128"/>
              <a:ea typeface="ＭＳ ゴシック" pitchFamily="49" charset="-128"/>
            </a:rPr>
            <a:t>0</a:t>
          </a:r>
          <a:r>
            <a:rPr kumimoji="1" lang="ja-JP" altLang="en-US" sz="1100">
              <a:latin typeface="ＭＳ ゴシック" pitchFamily="49" charset="-128"/>
              <a:ea typeface="ＭＳ ゴシック" pitchFamily="49" charset="-128"/>
            </a:rPr>
            <a:t>％となっています。</a:t>
          </a:r>
        </a:p>
        <a:p>
          <a:r>
            <a:rPr kumimoji="1" lang="ja-JP" altLang="en-US" sz="1100">
              <a:latin typeface="ＭＳ ゴシック" pitchFamily="49" charset="-128"/>
              <a:ea typeface="ＭＳ ゴシック" pitchFamily="49" charset="-128"/>
            </a:rPr>
            <a:t>　将来負担比率と同様に、現時点では適正な水準にあると言えますが、今後も地方債残高の推移や公債費の動向等に十分注視しながら、繰上償還等も含め高水準にある公債費の抑制に努めていく必要があります。</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ゴシック" pitchFamily="49" charset="-128"/>
              <a:ea typeface="ＭＳ ゴシック" pitchFamily="49" charset="-128"/>
            </a:rPr>
            <a:t>満期一括償還地方債の活用はありません。</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ゴシック" pitchFamily="49" charset="-128"/>
              <a:ea typeface="ＭＳ ゴシック" pitchFamily="49" charset="-128"/>
            </a:rPr>
            <a:t>　公営企業債等繰入見込額が増となるなど、「将来負担額</a:t>
          </a:r>
          <a:r>
            <a:rPr kumimoji="1" lang="en-US" altLang="ja-JP" sz="1100">
              <a:latin typeface="ＭＳ ゴシック" pitchFamily="49" charset="-128"/>
              <a:ea typeface="ＭＳ ゴシック" pitchFamily="49" charset="-128"/>
            </a:rPr>
            <a:t>(A)</a:t>
          </a:r>
          <a:r>
            <a:rPr kumimoji="1" lang="ja-JP" altLang="en-US" sz="1100">
              <a:latin typeface="ＭＳ ゴシック" pitchFamily="49" charset="-128"/>
              <a:ea typeface="ＭＳ ゴシック" pitchFamily="49" charset="-128"/>
            </a:rPr>
            <a:t>」が増加し、また、公債費の減少に伴い基準財政需要額算入見込額が減となったことにより「充当可能財源等</a:t>
          </a:r>
          <a:r>
            <a:rPr kumimoji="1" lang="en-US" altLang="ja-JP" sz="1100">
              <a:latin typeface="ＭＳ ゴシック" pitchFamily="49" charset="-128"/>
              <a:ea typeface="ＭＳ ゴシック" pitchFamily="49" charset="-128"/>
            </a:rPr>
            <a:t>(B)</a:t>
          </a:r>
          <a:r>
            <a:rPr kumimoji="1" lang="ja-JP" altLang="en-US" sz="1100">
              <a:latin typeface="ＭＳ ゴシック" pitchFamily="49" charset="-128"/>
              <a:ea typeface="ＭＳ ゴシック" pitchFamily="49" charset="-128"/>
            </a:rPr>
            <a:t>」は減少しましたが、充当可能財源等</a:t>
          </a:r>
          <a:r>
            <a:rPr kumimoji="1" lang="en-US" altLang="ja-JP" sz="1100">
              <a:latin typeface="ＭＳ ゴシック" pitchFamily="49" charset="-128"/>
              <a:ea typeface="ＭＳ ゴシック" pitchFamily="49" charset="-128"/>
            </a:rPr>
            <a:t>(B)</a:t>
          </a:r>
          <a:r>
            <a:rPr kumimoji="1" lang="ja-JP" altLang="en-US" sz="1100">
              <a:latin typeface="ＭＳ ゴシック" pitchFamily="49" charset="-128"/>
              <a:ea typeface="ＭＳ ゴシック" pitchFamily="49" charset="-128"/>
            </a:rPr>
            <a:t>が将来負担額</a:t>
          </a:r>
          <a:r>
            <a:rPr kumimoji="1" lang="en-US" altLang="ja-JP" sz="1100">
              <a:latin typeface="ＭＳ ゴシック" pitchFamily="49" charset="-128"/>
              <a:ea typeface="ＭＳ ゴシック" pitchFamily="49" charset="-128"/>
            </a:rPr>
            <a:t>(A)</a:t>
          </a:r>
          <a:r>
            <a:rPr kumimoji="1" lang="ja-JP" altLang="en-US" sz="1100">
              <a:latin typeface="ＭＳ ゴシック" pitchFamily="49" charset="-128"/>
              <a:ea typeface="ＭＳ ゴシック" pitchFamily="49" charset="-128"/>
            </a:rPr>
            <a:t>を上回った（実質的な将来負担額が算定されなかった）ため、令和４年度の比率は前年度に続き算定されませんでした。</a:t>
          </a:r>
        </a:p>
        <a:p>
          <a:r>
            <a:rPr kumimoji="1" lang="ja-JP" altLang="en-US" sz="1100">
              <a:latin typeface="ＭＳ ゴシック" pitchFamily="49" charset="-128"/>
              <a:ea typeface="ＭＳ ゴシック" pitchFamily="49" charset="-128"/>
            </a:rPr>
            <a:t>　実質公債費比率と同様に、現時点では適正な水準にあると言えますが、今後も地方債残高の推移や公債費の動向等に十分注視しながら、繰上償還等も含め高水準にある公債費の抑制に努めていく必要があります。</a:t>
          </a:r>
        </a:p>
        <a:p>
          <a:endParaRPr kumimoji="1" lang="ja-JP" altLang="en-US" sz="1100">
            <a:latin typeface="ＭＳ ゴシック" pitchFamily="49" charset="-128"/>
            <a:ea typeface="ＭＳ ゴシック" pitchFamily="49" charset="-128"/>
          </a:endParaRPr>
        </a:p>
        <a:p>
          <a:r>
            <a:rPr kumimoji="1" lang="en-US" altLang="ja-JP" sz="1100">
              <a:latin typeface="ＭＳ ゴシック" pitchFamily="49" charset="-128"/>
              <a:ea typeface="ＭＳ ゴシック" pitchFamily="49" charset="-128"/>
            </a:rPr>
            <a:t>&lt;</a:t>
          </a:r>
          <a:r>
            <a:rPr kumimoji="1" lang="ja-JP" altLang="en-US" sz="1100">
              <a:latin typeface="ＭＳ ゴシック" pitchFamily="49" charset="-128"/>
              <a:ea typeface="ＭＳ ゴシック" pitchFamily="49" charset="-128"/>
            </a:rPr>
            <a:t>用語説明</a:t>
          </a:r>
          <a:r>
            <a:rPr kumimoji="1" lang="en-US" altLang="ja-JP" sz="1100">
              <a:latin typeface="ＭＳ ゴシック" pitchFamily="49" charset="-128"/>
              <a:ea typeface="ＭＳ ゴシック" pitchFamily="49" charset="-128"/>
            </a:rPr>
            <a:t>&gt;</a:t>
          </a:r>
        </a:p>
        <a:p>
          <a:r>
            <a:rPr kumimoji="1" lang="ja-JP" altLang="en-US" sz="1100">
              <a:latin typeface="ＭＳ ゴシック" pitchFamily="49" charset="-128"/>
              <a:ea typeface="ＭＳ ゴシック" pitchFamily="49" charset="-128"/>
            </a:rPr>
            <a:t>　・将来負担額</a:t>
          </a:r>
          <a:r>
            <a:rPr kumimoji="1" lang="en-US" altLang="ja-JP" sz="1100">
              <a:latin typeface="ＭＳ ゴシック" pitchFamily="49" charset="-128"/>
              <a:ea typeface="ＭＳ ゴシック" pitchFamily="49" charset="-128"/>
            </a:rPr>
            <a:t>(A) … </a:t>
          </a:r>
          <a:r>
            <a:rPr kumimoji="1" lang="ja-JP" altLang="en-US" sz="1100">
              <a:latin typeface="ＭＳ ゴシック" pitchFamily="49" charset="-128"/>
              <a:ea typeface="ＭＳ ゴシック" pitchFamily="49" charset="-128"/>
            </a:rPr>
            <a:t>地方債残高や公営企業債繰入見込額、退職手当負担見込額等の計</a:t>
          </a:r>
        </a:p>
        <a:p>
          <a:r>
            <a:rPr kumimoji="1" lang="ja-JP" altLang="en-US" sz="1100">
              <a:latin typeface="ＭＳ ゴシック" pitchFamily="49" charset="-128"/>
              <a:ea typeface="ＭＳ ゴシック" pitchFamily="49" charset="-128"/>
            </a:rPr>
            <a:t>　・充当可能財源等</a:t>
          </a:r>
          <a:r>
            <a:rPr kumimoji="1" lang="en-US" altLang="ja-JP" sz="1100">
              <a:latin typeface="ＭＳ ゴシック" pitchFamily="49" charset="-128"/>
              <a:ea typeface="ＭＳ ゴシック" pitchFamily="49" charset="-128"/>
            </a:rPr>
            <a:t>(B) … </a:t>
          </a:r>
          <a:r>
            <a:rPr kumimoji="1" lang="ja-JP" altLang="en-US" sz="1100">
              <a:latin typeface="ＭＳ ゴシック" pitchFamily="49" charset="-128"/>
              <a:ea typeface="ＭＳ ゴシック" pitchFamily="49" charset="-128"/>
            </a:rPr>
            <a:t>充当可能な基金や特定財源見込額及び交付税算入見込額の計</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4</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高知県四万十町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令和４年度については、生活支援・マイナンバーカード取得促進商品券事業の実施に伴い、財政調整基金を</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4</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6</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百万円取り崩した一方、今後見込まれる施設の大規模改修や修繕等に必要な財源確保のため、施設等整備基金に</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4</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50</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百万円の積み立てを行うなど、積立基金全体で</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3</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36</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百万円の増となりました。</a:t>
          </a: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普通建設事業に伴う町債発行額の増や既存施設の維持補修等により、実質公債費比率や経常収支比率の上昇等が懸念されるため、財政調整基金や減債基金等の活用に加え、公共施設については公共施設等総合管理計画や個別施設計画を基に、施設等整備基金の計画的な活用を図っていくことを予定しています。</a:t>
          </a: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・ふるさと支援基金：ふるさと納税の寄附者の意思に基づくまちづくりに資する事業</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・施設等整備基金：町の公共施設等の整備</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・合併特例債まちづくり基金：合併後の地域の連帯強化や新しい地域づくりに資する事業</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・過疎地域持続的発展特別事業基金：四万十町過疎地域持続的発展計画に定める過疎地域持続的発展特別事業に資する事業</a:t>
          </a: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・施設等整備基金：施設使用料等の一部や今後見込まれる施設の大規模改修等に備え積み立てし、令和４年度については</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3</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a:t>
          </a:r>
          <a:endParaRPr kumimoji="1" lang="en-US" altLang="ja-JP" sz="16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en-US" altLang="ja-JP" sz="16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69</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百万円の積み増しとなっています。</a:t>
          </a: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・過疎地域持続的発展特別事業基金：過疎対策事業債</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87</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百万円積み立てした一方、取崩額は</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75</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百万円となったため、令和</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４年度については、</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13</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百万円の積み増しとなっています。</a:t>
          </a: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・ふるさと支援基金：ふるさと納税制度の改正や寄附額の減少にも対応するため積み増しを行っておりましたが、残高が一定</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積み立てられてきたことから、基金の活用方針を改め、これまで以上に活用していく予定のため、今後の残高は減少していく</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見込みです。</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・施設等整備基金：施設の大規模改修や、修繕等に対応するため活用を予定しており、今後の残高については減少していく見</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込みです。</a:t>
          </a: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令和４年度は、歳計剰余金処分による積立額は</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89</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百万円となりましたが、生活支援・マイナンバーカード取得促進商品券事業を実施するため、</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4</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6</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百万円を取り崩したことにより残高は</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億</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10</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百万円の減少となりました。</a:t>
          </a: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減債基金やその他特定目的基金への積み替え等を検討していきます。また、今後は国勢調査人口の減少に伴う普通交付税の減少や物価高騰の影響等による収支不足に対応するため、一定規模の取り崩しも想定されるため、残高については横ばいとなる見込みとなっています。</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令和４年度については、平成</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21</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22</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年度に借り入れた過疎対策事業債の償還財源として</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20</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百万円を取り崩した一方、利子積立として</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a:t>
          </a:r>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百万円の積み立てを行っています。</a:t>
          </a: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chemeClr val="dk1"/>
              </a:solidFill>
              <a:effectLst/>
              <a:latin typeface="ＭＳ ゴシック" panose="020B0609070205080204" pitchFamily="49" charset="-128"/>
              <a:ea typeface="ＭＳ ゴシック" panose="020B0609070205080204" pitchFamily="49" charset="-128"/>
              <a:cs typeface="+mn-cs"/>
            </a:rPr>
            <a:t>　大型の普通建設事業や既存施設の改修に伴う町債発行額の増加が見込まれており、公債費の増や、実質公債費比率の上昇等が懸念されるため、繰上償還等の財源として活用を予定しており、残高については減少していく見込みです。</a:t>
          </a: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97170217-572A-47FE-8FA3-7A0AADB021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95305213-C869-4823-BC83-131A1490184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03F435B3-DB0D-4C6A-80EF-2FB40FCEA64D}"/>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0FD505B3-8868-443A-8844-03D682F788F0}"/>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1B86A044-BDCB-41C1-8A86-BF61952E11FE}"/>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0C0A88D1-9E95-4947-A8B6-2EF4EB8933E7}"/>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E370A669-A19B-4179-9A88-5D253E333A0A}"/>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0D04EABA-9C42-463F-AE8B-B627E33D6F61}"/>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11E0D4B3-728C-4797-95CB-19A548A608EC}"/>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2B0F410F-9D19-4D8A-91A7-66D7C2612B54}"/>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CADCA499-B4A4-4DB9-B419-61F05FDC493F}"/>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820B8010-9FD4-471B-ABA7-A046CB67070A}"/>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C930F755-273E-4292-8684-99C81B8933CF}"/>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2A3A0AF9-4C76-471E-862A-087A46E116FE}"/>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5E0F30AB-8201-4913-83E9-049BCF40B410}"/>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71D66C53-3EC2-428E-AF7D-C5F137ED09F6}"/>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3EC370A0-1A8A-4D9E-94DD-184E531A23F7}"/>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12248E10-0EDD-4DD9-AFC7-5807B8B19C06}"/>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34480457-5B75-442B-A586-31B51AB65823}"/>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99700C12-892B-4EDC-B560-20FF2CE871CE}"/>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A55C52F2-3E09-41B0-879D-4DB70E8C0178}"/>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A387C15F-E40F-40E2-BF26-E0A33EEA13A6}"/>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15,761
15,663
642.28
19,666,654
18,891,716
551,703
8,878,316
18,391,575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8495AF9E-5C78-4426-B3B7-395F3CC4C740}"/>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042CE3D2-F99F-45D0-983B-9E3F21C64626}"/>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DD4F91A6-13FF-48BA-B1A5-0124757F032D}"/>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3AC48A43-4B43-4E9D-885A-A8102F89918D}"/>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36445914-F7C8-43CE-BBA6-24CAF91CA296}"/>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1BA702B7-F782-4097-9F65-40FF78111FF5}"/>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F29F8C5A-995D-4F1F-91E4-84F9681C9AE6}"/>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A8121EC0-36BF-49B7-BB3C-A89A50DBB853}"/>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B2123951-47CD-4FFA-97BB-F08A5AC61F7B}"/>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95E40B5A-808D-499C-B998-A3C4D61E55E2}"/>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A5E6017A-6641-4734-A7AA-3A2E8EB45EBA}"/>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6F90F995-EB95-4512-9DC1-7BCDE0EDAA36}"/>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40509D57-A76D-4CFE-8BA4-342072D03F44}"/>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80903C44-3CF9-47C8-8EAE-52D5F6420905}"/>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8A29E7D4-C226-4525-A8A7-41597C6F51F5}"/>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607F8662-F435-406D-B084-84592BF76382}"/>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1CA23FD3-5CBB-4133-94FB-563966C8D66C}"/>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54C017A0-D7B6-47DE-BB0B-54870E522A73}"/>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A4072C84-0F05-47C0-B019-E4A99C159D3D}"/>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8186522C-D5B9-47C4-96B2-B3DD09D9412F}"/>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1032123" cy="259045"/>
    <xdr:sp macro="" textlink="">
      <xdr:nvSpPr>
        <xdr:cNvPr id="44" name="テキスト ボックス 43">
          <a:extLst>
            <a:ext uri="{FF2B5EF4-FFF2-40B4-BE49-F238E27FC236}">
              <a16:creationId xmlns:a16="http://schemas.microsoft.com/office/drawing/2014/main" id="{2639B5AA-DF83-408E-A3F1-AC13FB5D53FE}"/>
            </a:ext>
          </a:extLst>
        </xdr:cNvPr>
        <xdr:cNvSpPr txBox="1"/>
      </xdr:nvSpPr>
      <xdr:spPr>
        <a:xfrm>
          <a:off x="419100" y="3492500"/>
          <a:ext cx="110321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年度中に市町村合併した団体で、合併前の団体毎の決算に基づく健全化判断比率等を算出していない団体については、債務償還比率、実質公債費比率、将来負担比率のグラフを表記しない。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a:extLst>
            <a:ext uri="{FF2B5EF4-FFF2-40B4-BE49-F238E27FC236}">
              <a16:creationId xmlns:a16="http://schemas.microsoft.com/office/drawing/2014/main" id="{4F19166F-E962-464B-86DC-1216CD52A762}"/>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598F7221-B929-46DA-9CFC-F1576A5B4562}"/>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881E2D1C-1C44-437F-A362-5E45CB5A4E5D}"/>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A896C3AE-F784-4F6B-9FC9-5D7EED095691}"/>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[ 60.0</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80D445E8-ED33-488D-92E1-3F2CE1DF1461}"/>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707F45B7-9DBD-4FBA-9A67-88D8BF4BDE3C}"/>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A5697742-14D8-4C28-9EF2-466B2379E36C}"/>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88174949-600C-45A0-8CCA-D430DE94758F}"/>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C40324D9-ECC2-439D-B901-6A3334F314BC}"/>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0EA7BFE9-79A0-4E25-BAED-A90CB70AD551}"/>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57C09F5F-9C21-4C9A-9D2D-9EA8848DE565}"/>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EC9B5F91-841C-4B10-AFFA-730FA043C9C5}"/>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A2FA12E2-31FB-41EC-A291-A4C9EDEAE45A}"/>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EEA86E0E-7971-4D13-8042-7D4F09E3D823}"/>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平成</a:t>
          </a:r>
          <a:r>
            <a:rPr kumimoji="1" lang="en-US" altLang="ja-JP" sz="1100">
              <a:latin typeface="ＭＳ Ｐゴシック" panose="020B0600070205080204" pitchFamily="50" charset="-128"/>
              <a:ea typeface="ＭＳ Ｐゴシック" panose="020B0600070205080204" pitchFamily="50" charset="-128"/>
            </a:rPr>
            <a:t>28</a:t>
          </a:r>
          <a:r>
            <a:rPr kumimoji="1" lang="ja-JP" altLang="en-US" sz="1100">
              <a:latin typeface="ＭＳ Ｐゴシック" panose="020B0600070205080204" pitchFamily="50" charset="-128"/>
              <a:ea typeface="ＭＳ Ｐゴシック" panose="020B0600070205080204" pitchFamily="50" charset="-128"/>
            </a:rPr>
            <a:t>年度に策定した公共施設等総合管理計画（令和</a:t>
          </a:r>
          <a:r>
            <a:rPr kumimoji="1" lang="en-US" altLang="ja-JP" sz="1100">
              <a:latin typeface="ＭＳ Ｐゴシック" panose="020B0600070205080204" pitchFamily="50" charset="-128"/>
              <a:ea typeface="ＭＳ Ｐゴシック" panose="020B0600070205080204" pitchFamily="50" charset="-128"/>
            </a:rPr>
            <a:t>3</a:t>
          </a:r>
          <a:r>
            <a:rPr kumimoji="1" lang="ja-JP" altLang="en-US" sz="1100">
              <a:latin typeface="ＭＳ Ｐゴシック" panose="020B0600070205080204" pitchFamily="50" charset="-128"/>
              <a:ea typeface="ＭＳ Ｐゴシック" panose="020B0600070205080204" pitchFamily="50" charset="-128"/>
            </a:rPr>
            <a:t>年度改訂） に基づき、本町における公共施設等の最適な配置を実現するため、計画的な維持・長寿命化、老朽施設の集約・複合化や除却を進めて います。 </a:t>
          </a:r>
        </a:p>
        <a:p>
          <a:r>
            <a:rPr kumimoji="1" lang="ja-JP" altLang="en-US" sz="1100">
              <a:latin typeface="ＭＳ Ｐゴシック" panose="020B0600070205080204" pitchFamily="50" charset="-128"/>
              <a:ea typeface="ＭＳ Ｐゴシック" panose="020B0600070205080204" pitchFamily="50" charset="-128"/>
            </a:rPr>
            <a:t>　有形固定資産減価償却率は類似団体の平均値よりも下回っていることから、これまでの取り組みの効果が少しずつ表れているものと考えており、引き続き適切な施設の維持管理に努めていきます。 </a:t>
          </a: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992EDF55-DFCA-472D-B268-AC95B0EFB0D9}"/>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D54B7766-F395-41F8-9339-EDEE8DE9096F}"/>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61" name="テキスト ボックス 60">
          <a:extLst>
            <a:ext uri="{FF2B5EF4-FFF2-40B4-BE49-F238E27FC236}">
              <a16:creationId xmlns:a16="http://schemas.microsoft.com/office/drawing/2014/main" id="{60341318-4736-4F27-8D14-C335BE564BE9}"/>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62" name="直線コネクタ 61">
          <a:extLst>
            <a:ext uri="{FF2B5EF4-FFF2-40B4-BE49-F238E27FC236}">
              <a16:creationId xmlns:a16="http://schemas.microsoft.com/office/drawing/2014/main" id="{246323EB-06E3-4522-9E6F-728A4F571D5C}"/>
            </a:ext>
          </a:extLst>
        </xdr:cNvPr>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63" name="テキスト ボックス 62">
          <a:extLst>
            <a:ext uri="{FF2B5EF4-FFF2-40B4-BE49-F238E27FC236}">
              <a16:creationId xmlns:a16="http://schemas.microsoft.com/office/drawing/2014/main" id="{9CDC5F37-E1B1-4FA7-A83C-C9E4C3655F4C}"/>
            </a:ext>
          </a:extLst>
        </xdr:cNvPr>
        <xdr:cNvSpPr txBox="1"/>
      </xdr:nvSpPr>
      <xdr:spPr>
        <a:xfrm>
          <a:off x="847106" y="66583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64" name="直線コネクタ 63">
          <a:extLst>
            <a:ext uri="{FF2B5EF4-FFF2-40B4-BE49-F238E27FC236}">
              <a16:creationId xmlns:a16="http://schemas.microsoft.com/office/drawing/2014/main" id="{1AF36856-2F92-4FD8-BAE7-9570B97C327F}"/>
            </a:ext>
          </a:extLst>
        </xdr:cNvPr>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65" name="テキスト ボックス 64">
          <a:extLst>
            <a:ext uri="{FF2B5EF4-FFF2-40B4-BE49-F238E27FC236}">
              <a16:creationId xmlns:a16="http://schemas.microsoft.com/office/drawing/2014/main" id="{19923E12-7016-4B73-8561-E9E74624002E}"/>
            </a:ext>
          </a:extLst>
        </xdr:cNvPr>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6" name="直線コネクタ 65">
          <a:extLst>
            <a:ext uri="{FF2B5EF4-FFF2-40B4-BE49-F238E27FC236}">
              <a16:creationId xmlns:a16="http://schemas.microsoft.com/office/drawing/2014/main" id="{8A4510AA-E003-4B93-88FB-A441FF97CE5F}"/>
            </a:ext>
          </a:extLst>
        </xdr:cNvPr>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67" name="テキスト ボックス 66">
          <a:extLst>
            <a:ext uri="{FF2B5EF4-FFF2-40B4-BE49-F238E27FC236}">
              <a16:creationId xmlns:a16="http://schemas.microsoft.com/office/drawing/2014/main" id="{2B9D6EE2-BE72-45F6-B418-3021A6585E9B}"/>
            </a:ext>
          </a:extLst>
        </xdr:cNvPr>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8" name="直線コネクタ 67">
          <a:extLst>
            <a:ext uri="{FF2B5EF4-FFF2-40B4-BE49-F238E27FC236}">
              <a16:creationId xmlns:a16="http://schemas.microsoft.com/office/drawing/2014/main" id="{B43E01BF-C703-4C8B-9ADB-4FB2C913BFD5}"/>
            </a:ext>
          </a:extLst>
        </xdr:cNvPr>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69" name="テキスト ボックス 68">
          <a:extLst>
            <a:ext uri="{FF2B5EF4-FFF2-40B4-BE49-F238E27FC236}">
              <a16:creationId xmlns:a16="http://schemas.microsoft.com/office/drawing/2014/main" id="{892F3DD6-0486-4E88-8889-D580258DE873}"/>
            </a:ext>
          </a:extLst>
        </xdr:cNvPr>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70" name="直線コネクタ 69">
          <a:extLst>
            <a:ext uri="{FF2B5EF4-FFF2-40B4-BE49-F238E27FC236}">
              <a16:creationId xmlns:a16="http://schemas.microsoft.com/office/drawing/2014/main" id="{9D2043FE-F638-4B0D-94DD-EB018F372006}"/>
            </a:ext>
          </a:extLst>
        </xdr:cNvPr>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71" name="テキスト ボックス 70">
          <a:extLst>
            <a:ext uri="{FF2B5EF4-FFF2-40B4-BE49-F238E27FC236}">
              <a16:creationId xmlns:a16="http://schemas.microsoft.com/office/drawing/2014/main" id="{C3B10C10-F06C-43B1-AA95-A0015DF7CBAE}"/>
            </a:ext>
          </a:extLst>
        </xdr:cNvPr>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2" name="直線コネクタ 71">
          <a:extLst>
            <a:ext uri="{FF2B5EF4-FFF2-40B4-BE49-F238E27FC236}">
              <a16:creationId xmlns:a16="http://schemas.microsoft.com/office/drawing/2014/main" id="{74F7F1B1-3F89-45A0-8506-2F3553A26EB3}"/>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3" name="テキスト ボックス 72">
          <a:extLst>
            <a:ext uri="{FF2B5EF4-FFF2-40B4-BE49-F238E27FC236}">
              <a16:creationId xmlns:a16="http://schemas.microsoft.com/office/drawing/2014/main" id="{1ED26D4B-80EC-43A9-A804-083DE57FBF11}"/>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4" name="有形固定資産減価償却率グラフ枠">
          <a:extLst>
            <a:ext uri="{FF2B5EF4-FFF2-40B4-BE49-F238E27FC236}">
              <a16:creationId xmlns:a16="http://schemas.microsoft.com/office/drawing/2014/main" id="{93AADB54-26ED-4E1D-891E-FA22D5297FA6}"/>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133985</xdr:rowOff>
    </xdr:from>
    <xdr:to>
      <xdr:col>23</xdr:col>
      <xdr:colOff>85090</xdr:colOff>
      <xdr:row>33</xdr:row>
      <xdr:rowOff>99695</xdr:rowOff>
    </xdr:to>
    <xdr:cxnSp macro="">
      <xdr:nvCxnSpPr>
        <xdr:cNvPr id="75" name="直線コネクタ 74">
          <a:extLst>
            <a:ext uri="{FF2B5EF4-FFF2-40B4-BE49-F238E27FC236}">
              <a16:creationId xmlns:a16="http://schemas.microsoft.com/office/drawing/2014/main" id="{C45F6198-2BFA-4A44-B92A-47D669C90A11}"/>
            </a:ext>
          </a:extLst>
        </xdr:cNvPr>
        <xdr:cNvCxnSpPr/>
      </xdr:nvCxnSpPr>
      <xdr:spPr>
        <a:xfrm flipV="1">
          <a:off x="4760595" y="5363210"/>
          <a:ext cx="127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103522</xdr:rowOff>
    </xdr:from>
    <xdr:ext cx="405111" cy="259045"/>
    <xdr:sp macro="" textlink="">
      <xdr:nvSpPr>
        <xdr:cNvPr id="76" name="有形固定資産減価償却率最小値テキスト">
          <a:extLst>
            <a:ext uri="{FF2B5EF4-FFF2-40B4-BE49-F238E27FC236}">
              <a16:creationId xmlns:a16="http://schemas.microsoft.com/office/drawing/2014/main" id="{62B17758-A16F-447C-BA67-5CDEF667FE1C}"/>
            </a:ext>
          </a:extLst>
        </xdr:cNvPr>
        <xdr:cNvSpPr txBox="1"/>
      </xdr:nvSpPr>
      <xdr:spPr>
        <a:xfrm>
          <a:off x="4813300" y="6532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99695</xdr:rowOff>
    </xdr:from>
    <xdr:to>
      <xdr:col>23</xdr:col>
      <xdr:colOff>174625</xdr:colOff>
      <xdr:row>33</xdr:row>
      <xdr:rowOff>99695</xdr:rowOff>
    </xdr:to>
    <xdr:cxnSp macro="">
      <xdr:nvCxnSpPr>
        <xdr:cNvPr id="77" name="直線コネクタ 76">
          <a:extLst>
            <a:ext uri="{FF2B5EF4-FFF2-40B4-BE49-F238E27FC236}">
              <a16:creationId xmlns:a16="http://schemas.microsoft.com/office/drawing/2014/main" id="{C18639A6-5BF7-405B-88F3-960C2F0DE632}"/>
            </a:ext>
          </a:extLst>
        </xdr:cNvPr>
        <xdr:cNvCxnSpPr/>
      </xdr:nvCxnSpPr>
      <xdr:spPr>
        <a:xfrm>
          <a:off x="4673600" y="65290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80662</xdr:rowOff>
    </xdr:from>
    <xdr:ext cx="405111" cy="259045"/>
    <xdr:sp macro="" textlink="">
      <xdr:nvSpPr>
        <xdr:cNvPr id="78" name="有形固定資産減価償却率最大値テキスト">
          <a:extLst>
            <a:ext uri="{FF2B5EF4-FFF2-40B4-BE49-F238E27FC236}">
              <a16:creationId xmlns:a16="http://schemas.microsoft.com/office/drawing/2014/main" id="{08A8823F-6569-4E4B-9ABD-05031B59A617}"/>
            </a:ext>
          </a:extLst>
        </xdr:cNvPr>
        <xdr:cNvSpPr txBox="1"/>
      </xdr:nvSpPr>
      <xdr:spPr>
        <a:xfrm>
          <a:off x="4813300" y="5138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133985</xdr:rowOff>
    </xdr:from>
    <xdr:to>
      <xdr:col>23</xdr:col>
      <xdr:colOff>174625</xdr:colOff>
      <xdr:row>26</xdr:row>
      <xdr:rowOff>133985</xdr:rowOff>
    </xdr:to>
    <xdr:cxnSp macro="">
      <xdr:nvCxnSpPr>
        <xdr:cNvPr id="79" name="直線コネクタ 78">
          <a:extLst>
            <a:ext uri="{FF2B5EF4-FFF2-40B4-BE49-F238E27FC236}">
              <a16:creationId xmlns:a16="http://schemas.microsoft.com/office/drawing/2014/main" id="{D54C0053-DBE9-4036-B26D-BF20BF67412E}"/>
            </a:ext>
          </a:extLst>
        </xdr:cNvPr>
        <xdr:cNvCxnSpPr/>
      </xdr:nvCxnSpPr>
      <xdr:spPr>
        <a:xfrm>
          <a:off x="4673600" y="53632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73889</xdr:rowOff>
    </xdr:from>
    <xdr:ext cx="405111" cy="259045"/>
    <xdr:sp macro="" textlink="">
      <xdr:nvSpPr>
        <xdr:cNvPr id="80" name="有形固定資産減価償却率平均値テキスト">
          <a:extLst>
            <a:ext uri="{FF2B5EF4-FFF2-40B4-BE49-F238E27FC236}">
              <a16:creationId xmlns:a16="http://schemas.microsoft.com/office/drawing/2014/main" id="{D31A0E76-37F0-457A-982E-B06F471D1E62}"/>
            </a:ext>
          </a:extLst>
        </xdr:cNvPr>
        <xdr:cNvSpPr txBox="1"/>
      </xdr:nvSpPr>
      <xdr:spPr>
        <a:xfrm>
          <a:off x="4813300" y="598891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95462</xdr:rowOff>
    </xdr:from>
    <xdr:to>
      <xdr:col>23</xdr:col>
      <xdr:colOff>136525</xdr:colOff>
      <xdr:row>31</xdr:row>
      <xdr:rowOff>25612</xdr:rowOff>
    </xdr:to>
    <xdr:sp macro="" textlink="">
      <xdr:nvSpPr>
        <xdr:cNvPr id="81" name="フローチャート: 判断 80">
          <a:extLst>
            <a:ext uri="{FF2B5EF4-FFF2-40B4-BE49-F238E27FC236}">
              <a16:creationId xmlns:a16="http://schemas.microsoft.com/office/drawing/2014/main" id="{2E0CCCEB-DDE9-4B6F-8F97-AF2C8A67EEAD}"/>
            </a:ext>
          </a:extLst>
        </xdr:cNvPr>
        <xdr:cNvSpPr/>
      </xdr:nvSpPr>
      <xdr:spPr>
        <a:xfrm>
          <a:off x="4711700" y="6010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101388</xdr:rowOff>
    </xdr:from>
    <xdr:to>
      <xdr:col>19</xdr:col>
      <xdr:colOff>187325</xdr:colOff>
      <xdr:row>30</xdr:row>
      <xdr:rowOff>31538</xdr:rowOff>
    </xdr:to>
    <xdr:sp macro="" textlink="">
      <xdr:nvSpPr>
        <xdr:cNvPr id="82" name="フローチャート: 判断 81">
          <a:extLst>
            <a:ext uri="{FF2B5EF4-FFF2-40B4-BE49-F238E27FC236}">
              <a16:creationId xmlns:a16="http://schemas.microsoft.com/office/drawing/2014/main" id="{C99AE0BD-4719-4625-859B-9D409EB7D7C9}"/>
            </a:ext>
          </a:extLst>
        </xdr:cNvPr>
        <xdr:cNvSpPr/>
      </xdr:nvSpPr>
      <xdr:spPr>
        <a:xfrm>
          <a:off x="4000500" y="58449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28</xdr:row>
      <xdr:rowOff>128905</xdr:rowOff>
    </xdr:from>
    <xdr:to>
      <xdr:col>15</xdr:col>
      <xdr:colOff>187325</xdr:colOff>
      <xdr:row>29</xdr:row>
      <xdr:rowOff>59055</xdr:rowOff>
    </xdr:to>
    <xdr:sp macro="" textlink="">
      <xdr:nvSpPr>
        <xdr:cNvPr id="83" name="フローチャート: 判断 82">
          <a:extLst>
            <a:ext uri="{FF2B5EF4-FFF2-40B4-BE49-F238E27FC236}">
              <a16:creationId xmlns:a16="http://schemas.microsoft.com/office/drawing/2014/main" id="{5F335F03-3654-4990-BACC-88D0D8F86D55}"/>
            </a:ext>
          </a:extLst>
        </xdr:cNvPr>
        <xdr:cNvSpPr/>
      </xdr:nvSpPr>
      <xdr:spPr>
        <a:xfrm>
          <a:off x="3238500" y="5701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28</xdr:row>
      <xdr:rowOff>100118</xdr:rowOff>
    </xdr:from>
    <xdr:to>
      <xdr:col>11</xdr:col>
      <xdr:colOff>187325</xdr:colOff>
      <xdr:row>29</xdr:row>
      <xdr:rowOff>30268</xdr:rowOff>
    </xdr:to>
    <xdr:sp macro="" textlink="">
      <xdr:nvSpPr>
        <xdr:cNvPr id="84" name="フローチャート: 判断 83">
          <a:extLst>
            <a:ext uri="{FF2B5EF4-FFF2-40B4-BE49-F238E27FC236}">
              <a16:creationId xmlns:a16="http://schemas.microsoft.com/office/drawing/2014/main" id="{0C3C86BD-F945-4DAB-83FA-8C1BBE9C7847}"/>
            </a:ext>
          </a:extLst>
        </xdr:cNvPr>
        <xdr:cNvSpPr/>
      </xdr:nvSpPr>
      <xdr:spPr>
        <a:xfrm>
          <a:off x="2476500" y="5672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28</xdr:row>
      <xdr:rowOff>28152</xdr:rowOff>
    </xdr:from>
    <xdr:to>
      <xdr:col>7</xdr:col>
      <xdr:colOff>187325</xdr:colOff>
      <xdr:row>28</xdr:row>
      <xdr:rowOff>129752</xdr:rowOff>
    </xdr:to>
    <xdr:sp macro="" textlink="">
      <xdr:nvSpPr>
        <xdr:cNvPr id="85" name="フローチャート: 判断 84">
          <a:extLst>
            <a:ext uri="{FF2B5EF4-FFF2-40B4-BE49-F238E27FC236}">
              <a16:creationId xmlns:a16="http://schemas.microsoft.com/office/drawing/2014/main" id="{B0A90791-7874-4C14-970C-5C66B2C9B508}"/>
            </a:ext>
          </a:extLst>
        </xdr:cNvPr>
        <xdr:cNvSpPr/>
      </xdr:nvSpPr>
      <xdr:spPr>
        <a:xfrm>
          <a:off x="1714500" y="56002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0AE6E1F3-5D00-4678-8925-1112AAD3CC40}"/>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id="{64F5A680-E240-4D3F-B2D8-88501D0BBFD5}"/>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A1F98777-8D20-47F3-B3BC-BB32F4380692}"/>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AB6910B1-2F2C-4A6F-B72D-597E30B75BF5}"/>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BF178EE1-7676-4DFB-A27E-6936DFA2AECC}"/>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49742</xdr:rowOff>
    </xdr:from>
    <xdr:to>
      <xdr:col>23</xdr:col>
      <xdr:colOff>136525</xdr:colOff>
      <xdr:row>28</xdr:row>
      <xdr:rowOff>151342</xdr:rowOff>
    </xdr:to>
    <xdr:sp macro="" textlink="">
      <xdr:nvSpPr>
        <xdr:cNvPr id="91" name="楕円 90">
          <a:extLst>
            <a:ext uri="{FF2B5EF4-FFF2-40B4-BE49-F238E27FC236}">
              <a16:creationId xmlns:a16="http://schemas.microsoft.com/office/drawing/2014/main" id="{BBF122EE-2DC6-4578-860E-C9AFF8B5D041}"/>
            </a:ext>
          </a:extLst>
        </xdr:cNvPr>
        <xdr:cNvSpPr/>
      </xdr:nvSpPr>
      <xdr:spPr>
        <a:xfrm>
          <a:off x="4711700" y="5621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27</xdr:row>
      <xdr:rowOff>72619</xdr:rowOff>
    </xdr:from>
    <xdr:ext cx="405111" cy="259045"/>
    <xdr:sp macro="" textlink="">
      <xdr:nvSpPr>
        <xdr:cNvPr id="92" name="有形固定資産減価償却率該当値テキスト">
          <a:extLst>
            <a:ext uri="{FF2B5EF4-FFF2-40B4-BE49-F238E27FC236}">
              <a16:creationId xmlns:a16="http://schemas.microsoft.com/office/drawing/2014/main" id="{C8669EAE-7143-4A1B-B0FD-458E0BE0BAC8}"/>
            </a:ext>
          </a:extLst>
        </xdr:cNvPr>
        <xdr:cNvSpPr txBox="1"/>
      </xdr:nvSpPr>
      <xdr:spPr>
        <a:xfrm>
          <a:off x="4813300" y="54732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27</xdr:row>
      <xdr:rowOff>113242</xdr:rowOff>
    </xdr:from>
    <xdr:to>
      <xdr:col>19</xdr:col>
      <xdr:colOff>187325</xdr:colOff>
      <xdr:row>28</xdr:row>
      <xdr:rowOff>43392</xdr:rowOff>
    </xdr:to>
    <xdr:sp macro="" textlink="">
      <xdr:nvSpPr>
        <xdr:cNvPr id="93" name="楕円 92">
          <a:extLst>
            <a:ext uri="{FF2B5EF4-FFF2-40B4-BE49-F238E27FC236}">
              <a16:creationId xmlns:a16="http://schemas.microsoft.com/office/drawing/2014/main" id="{95488258-F4F0-4CC3-97C1-46E07353A05E}"/>
            </a:ext>
          </a:extLst>
        </xdr:cNvPr>
        <xdr:cNvSpPr/>
      </xdr:nvSpPr>
      <xdr:spPr>
        <a:xfrm>
          <a:off x="4000500" y="5513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27</xdr:row>
      <xdr:rowOff>164042</xdr:rowOff>
    </xdr:from>
    <xdr:to>
      <xdr:col>23</xdr:col>
      <xdr:colOff>85725</xdr:colOff>
      <xdr:row>28</xdr:row>
      <xdr:rowOff>100542</xdr:rowOff>
    </xdr:to>
    <xdr:cxnSp macro="">
      <xdr:nvCxnSpPr>
        <xdr:cNvPr id="94" name="直線コネクタ 93">
          <a:extLst>
            <a:ext uri="{FF2B5EF4-FFF2-40B4-BE49-F238E27FC236}">
              <a16:creationId xmlns:a16="http://schemas.microsoft.com/office/drawing/2014/main" id="{EC10AAE5-4867-44A2-9D6F-8B8096F61218}"/>
            </a:ext>
          </a:extLst>
        </xdr:cNvPr>
        <xdr:cNvCxnSpPr/>
      </xdr:nvCxnSpPr>
      <xdr:spPr>
        <a:xfrm>
          <a:off x="4051300" y="5564717"/>
          <a:ext cx="711200" cy="107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27</xdr:row>
      <xdr:rowOff>34078</xdr:rowOff>
    </xdr:from>
    <xdr:to>
      <xdr:col>15</xdr:col>
      <xdr:colOff>187325</xdr:colOff>
      <xdr:row>27</xdr:row>
      <xdr:rowOff>135678</xdr:rowOff>
    </xdr:to>
    <xdr:sp macro="" textlink="">
      <xdr:nvSpPr>
        <xdr:cNvPr id="95" name="楕円 94">
          <a:extLst>
            <a:ext uri="{FF2B5EF4-FFF2-40B4-BE49-F238E27FC236}">
              <a16:creationId xmlns:a16="http://schemas.microsoft.com/office/drawing/2014/main" id="{4BB9BBE5-C455-47C7-97A9-C77EE1F78003}"/>
            </a:ext>
          </a:extLst>
        </xdr:cNvPr>
        <xdr:cNvSpPr/>
      </xdr:nvSpPr>
      <xdr:spPr>
        <a:xfrm>
          <a:off x="3238500" y="5434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27</xdr:row>
      <xdr:rowOff>84878</xdr:rowOff>
    </xdr:from>
    <xdr:to>
      <xdr:col>19</xdr:col>
      <xdr:colOff>136525</xdr:colOff>
      <xdr:row>27</xdr:row>
      <xdr:rowOff>164042</xdr:rowOff>
    </xdr:to>
    <xdr:cxnSp macro="">
      <xdr:nvCxnSpPr>
        <xdr:cNvPr id="96" name="直線コネクタ 95">
          <a:extLst>
            <a:ext uri="{FF2B5EF4-FFF2-40B4-BE49-F238E27FC236}">
              <a16:creationId xmlns:a16="http://schemas.microsoft.com/office/drawing/2014/main" id="{6AA92E69-D908-40CD-9C1B-D39D194AED42}"/>
            </a:ext>
          </a:extLst>
        </xdr:cNvPr>
        <xdr:cNvCxnSpPr/>
      </xdr:nvCxnSpPr>
      <xdr:spPr>
        <a:xfrm>
          <a:off x="3289300" y="5485553"/>
          <a:ext cx="762000" cy="79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26</xdr:row>
      <xdr:rowOff>155152</xdr:rowOff>
    </xdr:from>
    <xdr:to>
      <xdr:col>11</xdr:col>
      <xdr:colOff>187325</xdr:colOff>
      <xdr:row>27</xdr:row>
      <xdr:rowOff>85302</xdr:rowOff>
    </xdr:to>
    <xdr:sp macro="" textlink="">
      <xdr:nvSpPr>
        <xdr:cNvPr id="97" name="楕円 96">
          <a:extLst>
            <a:ext uri="{FF2B5EF4-FFF2-40B4-BE49-F238E27FC236}">
              <a16:creationId xmlns:a16="http://schemas.microsoft.com/office/drawing/2014/main" id="{51996916-572E-450C-87D4-F768877ED8F5}"/>
            </a:ext>
          </a:extLst>
        </xdr:cNvPr>
        <xdr:cNvSpPr/>
      </xdr:nvSpPr>
      <xdr:spPr>
        <a:xfrm>
          <a:off x="2476500" y="5384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27</xdr:row>
      <xdr:rowOff>34502</xdr:rowOff>
    </xdr:from>
    <xdr:to>
      <xdr:col>15</xdr:col>
      <xdr:colOff>136525</xdr:colOff>
      <xdr:row>27</xdr:row>
      <xdr:rowOff>84878</xdr:rowOff>
    </xdr:to>
    <xdr:cxnSp macro="">
      <xdr:nvCxnSpPr>
        <xdr:cNvPr id="98" name="直線コネクタ 97">
          <a:extLst>
            <a:ext uri="{FF2B5EF4-FFF2-40B4-BE49-F238E27FC236}">
              <a16:creationId xmlns:a16="http://schemas.microsoft.com/office/drawing/2014/main" id="{3EAC480F-848F-4E79-BF3C-521643DB6CB2}"/>
            </a:ext>
          </a:extLst>
        </xdr:cNvPr>
        <xdr:cNvCxnSpPr/>
      </xdr:nvCxnSpPr>
      <xdr:spPr>
        <a:xfrm>
          <a:off x="2527300" y="5435177"/>
          <a:ext cx="762000" cy="503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26</xdr:row>
      <xdr:rowOff>40005</xdr:rowOff>
    </xdr:from>
    <xdr:to>
      <xdr:col>7</xdr:col>
      <xdr:colOff>187325</xdr:colOff>
      <xdr:row>26</xdr:row>
      <xdr:rowOff>141605</xdr:rowOff>
    </xdr:to>
    <xdr:sp macro="" textlink="">
      <xdr:nvSpPr>
        <xdr:cNvPr id="99" name="楕円 98">
          <a:extLst>
            <a:ext uri="{FF2B5EF4-FFF2-40B4-BE49-F238E27FC236}">
              <a16:creationId xmlns:a16="http://schemas.microsoft.com/office/drawing/2014/main" id="{0BDEB44E-D9BD-41E1-9F58-81DFCA2A7F73}"/>
            </a:ext>
          </a:extLst>
        </xdr:cNvPr>
        <xdr:cNvSpPr/>
      </xdr:nvSpPr>
      <xdr:spPr>
        <a:xfrm>
          <a:off x="1714500" y="5269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26</xdr:row>
      <xdr:rowOff>90805</xdr:rowOff>
    </xdr:from>
    <xdr:to>
      <xdr:col>11</xdr:col>
      <xdr:colOff>136525</xdr:colOff>
      <xdr:row>27</xdr:row>
      <xdr:rowOff>34502</xdr:rowOff>
    </xdr:to>
    <xdr:cxnSp macro="">
      <xdr:nvCxnSpPr>
        <xdr:cNvPr id="100" name="直線コネクタ 99">
          <a:extLst>
            <a:ext uri="{FF2B5EF4-FFF2-40B4-BE49-F238E27FC236}">
              <a16:creationId xmlns:a16="http://schemas.microsoft.com/office/drawing/2014/main" id="{1C2323AC-2936-41D0-8270-E6C560FE92BF}"/>
            </a:ext>
          </a:extLst>
        </xdr:cNvPr>
        <xdr:cNvCxnSpPr/>
      </xdr:nvCxnSpPr>
      <xdr:spPr>
        <a:xfrm>
          <a:off x="1765300" y="5320030"/>
          <a:ext cx="762000" cy="115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22665</xdr:rowOff>
    </xdr:from>
    <xdr:ext cx="405111" cy="259045"/>
    <xdr:sp macro="" textlink="">
      <xdr:nvSpPr>
        <xdr:cNvPr id="101" name="n_1aveValue有形固定資産減価償却率">
          <a:extLst>
            <a:ext uri="{FF2B5EF4-FFF2-40B4-BE49-F238E27FC236}">
              <a16:creationId xmlns:a16="http://schemas.microsoft.com/office/drawing/2014/main" id="{30AE8982-F650-48D1-BD31-89336E1404EA}"/>
            </a:ext>
          </a:extLst>
        </xdr:cNvPr>
        <xdr:cNvSpPr txBox="1"/>
      </xdr:nvSpPr>
      <xdr:spPr>
        <a:xfrm>
          <a:off x="3836044" y="59376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50182</xdr:rowOff>
    </xdr:from>
    <xdr:ext cx="405111" cy="259045"/>
    <xdr:sp macro="" textlink="">
      <xdr:nvSpPr>
        <xdr:cNvPr id="102" name="n_2aveValue有形固定資産減価償却率">
          <a:extLst>
            <a:ext uri="{FF2B5EF4-FFF2-40B4-BE49-F238E27FC236}">
              <a16:creationId xmlns:a16="http://schemas.microsoft.com/office/drawing/2014/main" id="{B26C4CB0-9DB8-4228-A434-9B8C1D33CD3E}"/>
            </a:ext>
          </a:extLst>
        </xdr:cNvPr>
        <xdr:cNvSpPr txBox="1"/>
      </xdr:nvSpPr>
      <xdr:spPr>
        <a:xfrm>
          <a:off x="3086744" y="5793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21395</xdr:rowOff>
    </xdr:from>
    <xdr:ext cx="405111" cy="259045"/>
    <xdr:sp macro="" textlink="">
      <xdr:nvSpPr>
        <xdr:cNvPr id="103" name="n_3aveValue有形固定資産減価償却率">
          <a:extLst>
            <a:ext uri="{FF2B5EF4-FFF2-40B4-BE49-F238E27FC236}">
              <a16:creationId xmlns:a16="http://schemas.microsoft.com/office/drawing/2014/main" id="{C8A24B3D-7651-494E-8567-5893C7262ADE}"/>
            </a:ext>
          </a:extLst>
        </xdr:cNvPr>
        <xdr:cNvSpPr txBox="1"/>
      </xdr:nvSpPr>
      <xdr:spPr>
        <a:xfrm>
          <a:off x="2324744" y="57649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120879</xdr:rowOff>
    </xdr:from>
    <xdr:ext cx="405111" cy="259045"/>
    <xdr:sp macro="" textlink="">
      <xdr:nvSpPr>
        <xdr:cNvPr id="104" name="n_4aveValue有形固定資産減価償却率">
          <a:extLst>
            <a:ext uri="{FF2B5EF4-FFF2-40B4-BE49-F238E27FC236}">
              <a16:creationId xmlns:a16="http://schemas.microsoft.com/office/drawing/2014/main" id="{3BC42F5B-DC42-4D74-809A-B233E1616305}"/>
            </a:ext>
          </a:extLst>
        </xdr:cNvPr>
        <xdr:cNvSpPr txBox="1"/>
      </xdr:nvSpPr>
      <xdr:spPr>
        <a:xfrm>
          <a:off x="1562744" y="56930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26</xdr:row>
      <xdr:rowOff>59919</xdr:rowOff>
    </xdr:from>
    <xdr:ext cx="405111" cy="259045"/>
    <xdr:sp macro="" textlink="">
      <xdr:nvSpPr>
        <xdr:cNvPr id="105" name="n_1mainValue有形固定資産減価償却率">
          <a:extLst>
            <a:ext uri="{FF2B5EF4-FFF2-40B4-BE49-F238E27FC236}">
              <a16:creationId xmlns:a16="http://schemas.microsoft.com/office/drawing/2014/main" id="{B9EB9DE0-2834-4EEC-9AB5-46F22D624FA5}"/>
            </a:ext>
          </a:extLst>
        </xdr:cNvPr>
        <xdr:cNvSpPr txBox="1"/>
      </xdr:nvSpPr>
      <xdr:spPr>
        <a:xfrm>
          <a:off x="3836044" y="52891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25</xdr:row>
      <xdr:rowOff>152205</xdr:rowOff>
    </xdr:from>
    <xdr:ext cx="405111" cy="259045"/>
    <xdr:sp macro="" textlink="">
      <xdr:nvSpPr>
        <xdr:cNvPr id="106" name="n_2mainValue有形固定資産減価償却率">
          <a:extLst>
            <a:ext uri="{FF2B5EF4-FFF2-40B4-BE49-F238E27FC236}">
              <a16:creationId xmlns:a16="http://schemas.microsoft.com/office/drawing/2014/main" id="{973C6A01-DE3D-4B5D-92A6-B5072A62590B}"/>
            </a:ext>
          </a:extLst>
        </xdr:cNvPr>
        <xdr:cNvSpPr txBox="1"/>
      </xdr:nvSpPr>
      <xdr:spPr>
        <a:xfrm>
          <a:off x="3086744" y="52099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25</xdr:row>
      <xdr:rowOff>101829</xdr:rowOff>
    </xdr:from>
    <xdr:ext cx="405111" cy="259045"/>
    <xdr:sp macro="" textlink="">
      <xdr:nvSpPr>
        <xdr:cNvPr id="107" name="n_3mainValue有形固定資産減価償却率">
          <a:extLst>
            <a:ext uri="{FF2B5EF4-FFF2-40B4-BE49-F238E27FC236}">
              <a16:creationId xmlns:a16="http://schemas.microsoft.com/office/drawing/2014/main" id="{4212CF65-A606-4BE5-8F4A-8979D5CE1A42}"/>
            </a:ext>
          </a:extLst>
        </xdr:cNvPr>
        <xdr:cNvSpPr txBox="1"/>
      </xdr:nvSpPr>
      <xdr:spPr>
        <a:xfrm>
          <a:off x="2324744" y="51596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24</xdr:row>
      <xdr:rowOff>158132</xdr:rowOff>
    </xdr:from>
    <xdr:ext cx="405111" cy="259045"/>
    <xdr:sp macro="" textlink="">
      <xdr:nvSpPr>
        <xdr:cNvPr id="108" name="n_4mainValue有形固定資産減価償却率">
          <a:extLst>
            <a:ext uri="{FF2B5EF4-FFF2-40B4-BE49-F238E27FC236}">
              <a16:creationId xmlns:a16="http://schemas.microsoft.com/office/drawing/2014/main" id="{C1B88175-7A28-4931-B1B6-E1101172119E}"/>
            </a:ext>
          </a:extLst>
        </xdr:cNvPr>
        <xdr:cNvSpPr txBox="1"/>
      </xdr:nvSpPr>
      <xdr:spPr>
        <a:xfrm>
          <a:off x="1562744" y="5044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9" name="正方形/長方形 108">
          <a:extLst>
            <a:ext uri="{FF2B5EF4-FFF2-40B4-BE49-F238E27FC236}">
              <a16:creationId xmlns:a16="http://schemas.microsoft.com/office/drawing/2014/main" id="{576385EF-A626-4D05-B206-DD66EA854E6D}"/>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0" name="正方形/長方形 109">
          <a:extLst>
            <a:ext uri="{FF2B5EF4-FFF2-40B4-BE49-F238E27FC236}">
              <a16:creationId xmlns:a16="http://schemas.microsoft.com/office/drawing/2014/main" id="{A78AD3BC-05C3-4CB2-A24A-AAF6708C0281}"/>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11" name="正方形/長方形 110">
          <a:extLst>
            <a:ext uri="{FF2B5EF4-FFF2-40B4-BE49-F238E27FC236}">
              <a16:creationId xmlns:a16="http://schemas.microsoft.com/office/drawing/2014/main" id="{FD0BCF77-7B1F-42DA-A615-990294BA2BE0}"/>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[ 310.1</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2" name="正方形/長方形 111">
          <a:extLst>
            <a:ext uri="{FF2B5EF4-FFF2-40B4-BE49-F238E27FC236}">
              <a16:creationId xmlns:a16="http://schemas.microsoft.com/office/drawing/2014/main" id="{77FAE420-A6A2-4EC9-AF2B-01598ED6D2E3}"/>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3" name="正方形/長方形 112">
          <a:extLst>
            <a:ext uri="{FF2B5EF4-FFF2-40B4-BE49-F238E27FC236}">
              <a16:creationId xmlns:a16="http://schemas.microsoft.com/office/drawing/2014/main" id="{AB6BAFC2-4DD2-48AF-831A-03F50910E427}"/>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4" name="正方形/長方形 113">
          <a:extLst>
            <a:ext uri="{FF2B5EF4-FFF2-40B4-BE49-F238E27FC236}">
              <a16:creationId xmlns:a16="http://schemas.microsoft.com/office/drawing/2014/main" id="{9DF910DD-86BE-49A8-8C4D-9004241DDD64}"/>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5" name="正方形/長方形 114">
          <a:extLst>
            <a:ext uri="{FF2B5EF4-FFF2-40B4-BE49-F238E27FC236}">
              <a16:creationId xmlns:a16="http://schemas.microsoft.com/office/drawing/2014/main" id="{4889C6BF-24D3-4577-9D0D-15A54DBCE430}"/>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6" name="正方形/長方形 115">
          <a:extLst>
            <a:ext uri="{FF2B5EF4-FFF2-40B4-BE49-F238E27FC236}">
              <a16:creationId xmlns:a16="http://schemas.microsoft.com/office/drawing/2014/main" id="{97A8C781-39FA-4A44-83BF-1C5FDA69D510}"/>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7" name="正方形/長方形 116">
          <a:extLst>
            <a:ext uri="{FF2B5EF4-FFF2-40B4-BE49-F238E27FC236}">
              <a16:creationId xmlns:a16="http://schemas.microsoft.com/office/drawing/2014/main" id="{04B0EC50-A79E-4DC9-98FF-C51C46CECE51}"/>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8" name="正方形/長方形 117">
          <a:extLst>
            <a:ext uri="{FF2B5EF4-FFF2-40B4-BE49-F238E27FC236}">
              <a16:creationId xmlns:a16="http://schemas.microsoft.com/office/drawing/2014/main" id="{084C22B2-58FA-45E1-92C8-E2B00412EAAA}"/>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9" name="正方形/長方形 118">
          <a:extLst>
            <a:ext uri="{FF2B5EF4-FFF2-40B4-BE49-F238E27FC236}">
              <a16:creationId xmlns:a16="http://schemas.microsoft.com/office/drawing/2014/main" id="{43F21820-9AA5-4A09-954B-092846083C4C}"/>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0" name="正方形/長方形 119">
          <a:extLst>
            <a:ext uri="{FF2B5EF4-FFF2-40B4-BE49-F238E27FC236}">
              <a16:creationId xmlns:a16="http://schemas.microsoft.com/office/drawing/2014/main" id="{E66501B7-EC67-4AC9-A026-48DBA204F274}"/>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1" name="テキスト ボックス 120">
          <a:extLst>
            <a:ext uri="{FF2B5EF4-FFF2-40B4-BE49-F238E27FC236}">
              <a16:creationId xmlns:a16="http://schemas.microsoft.com/office/drawing/2014/main" id="{C45A5F53-8C67-4CDC-870B-8E5232E2A4DC}"/>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令和</a:t>
          </a:r>
          <a:r>
            <a:rPr kumimoji="1" lang="en-US" altLang="ja-JP" sz="1100">
              <a:latin typeface="ＭＳ Ｐゴシック" panose="020B0600070205080204" pitchFamily="50" charset="-128"/>
              <a:ea typeface="ＭＳ Ｐゴシック" panose="020B0600070205080204" pitchFamily="50" charset="-128"/>
            </a:rPr>
            <a:t>4</a:t>
          </a:r>
          <a:r>
            <a:rPr kumimoji="1" lang="ja-JP" altLang="en-US" sz="1100">
              <a:latin typeface="ＭＳ Ｐゴシック" panose="020B0600070205080204" pitchFamily="50" charset="-128"/>
              <a:ea typeface="ＭＳ Ｐゴシック" panose="020B0600070205080204" pitchFamily="50" charset="-128"/>
            </a:rPr>
            <a:t>年度分では、前年度に比べ将来負担額が増加となったことに加え、普通交付税及び臨時財政対策債の減により経常一般財源等が減少したため、債務償還比率は増加となりましたが、依然類似団体平均値より低い水準にあります。</a:t>
          </a:r>
        </a:p>
        <a:p>
          <a:r>
            <a:rPr kumimoji="1" lang="ja-JP" altLang="en-US" sz="1100">
              <a:latin typeface="ＭＳ Ｐゴシック" panose="020B0600070205080204" pitchFamily="50" charset="-128"/>
              <a:ea typeface="ＭＳ Ｐゴシック" panose="020B0600070205080204" pitchFamily="50" charset="-128"/>
            </a:rPr>
            <a:t>　しかしながら、今後、老朽化した施設の改修等を予定しており、地方債残高の増加が見込まれることから、引き続き町債残高の推移や公債費の動向等に十分注視しながら、繰上償還等も含め高水準にある公債費の抑制に取り組んでいく必要があります。</a:t>
          </a: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22" name="テキスト ボックス 121">
          <a:extLst>
            <a:ext uri="{FF2B5EF4-FFF2-40B4-BE49-F238E27FC236}">
              <a16:creationId xmlns:a16="http://schemas.microsoft.com/office/drawing/2014/main" id="{12CB248C-64A8-4D05-9D45-C67072C08A49}"/>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3" name="直線コネクタ 122">
          <a:extLst>
            <a:ext uri="{FF2B5EF4-FFF2-40B4-BE49-F238E27FC236}">
              <a16:creationId xmlns:a16="http://schemas.microsoft.com/office/drawing/2014/main" id="{F8F9F33A-FD90-41E3-80A1-D1124BEA0B58}"/>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4" name="テキスト ボックス 123">
          <a:extLst>
            <a:ext uri="{FF2B5EF4-FFF2-40B4-BE49-F238E27FC236}">
              <a16:creationId xmlns:a16="http://schemas.microsoft.com/office/drawing/2014/main" id="{0300F61C-75C2-4ED3-ABFB-09D3E2CDE493}"/>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5" name="直線コネクタ 124">
          <a:extLst>
            <a:ext uri="{FF2B5EF4-FFF2-40B4-BE49-F238E27FC236}">
              <a16:creationId xmlns:a16="http://schemas.microsoft.com/office/drawing/2014/main" id="{85395DE9-FCAB-4968-99AF-90E0B7B1B453}"/>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34</xdr:row>
      <xdr:rowOff>57541</xdr:rowOff>
    </xdr:from>
    <xdr:ext cx="410689" cy="225703"/>
    <xdr:sp macro="" textlink="">
      <xdr:nvSpPr>
        <xdr:cNvPr id="126" name="テキスト ボックス 125">
          <a:extLst>
            <a:ext uri="{FF2B5EF4-FFF2-40B4-BE49-F238E27FC236}">
              <a16:creationId xmlns:a16="http://schemas.microsoft.com/office/drawing/2014/main" id="{3EE2EB82-BBFA-4316-8D50-D5BE82B068F6}"/>
            </a:ext>
          </a:extLst>
        </xdr:cNvPr>
        <xdr:cNvSpPr txBox="1"/>
      </xdr:nvSpPr>
      <xdr:spPr>
        <a:xfrm>
          <a:off x="10828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7" name="直線コネクタ 126">
          <a:extLst>
            <a:ext uri="{FF2B5EF4-FFF2-40B4-BE49-F238E27FC236}">
              <a16:creationId xmlns:a16="http://schemas.microsoft.com/office/drawing/2014/main" id="{AA2EEC57-04E9-4CB1-B305-EC1C1407186C}"/>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8" name="テキスト ボックス 127">
          <a:extLst>
            <a:ext uri="{FF2B5EF4-FFF2-40B4-BE49-F238E27FC236}">
              <a16:creationId xmlns:a16="http://schemas.microsoft.com/office/drawing/2014/main" id="{39B6738B-D211-4ECC-96BD-4FD1193A8D2F}"/>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9" name="直線コネクタ 128">
          <a:extLst>
            <a:ext uri="{FF2B5EF4-FFF2-40B4-BE49-F238E27FC236}">
              <a16:creationId xmlns:a16="http://schemas.microsoft.com/office/drawing/2014/main" id="{F829A8DE-D4A1-44FB-AE2C-62D56434CE71}"/>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30" name="テキスト ボックス 129">
          <a:extLst>
            <a:ext uri="{FF2B5EF4-FFF2-40B4-BE49-F238E27FC236}">
              <a16:creationId xmlns:a16="http://schemas.microsoft.com/office/drawing/2014/main" id="{3FF9D80A-931E-424B-81A9-4BB14083C305}"/>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31" name="直線コネクタ 130">
          <a:extLst>
            <a:ext uri="{FF2B5EF4-FFF2-40B4-BE49-F238E27FC236}">
              <a16:creationId xmlns:a16="http://schemas.microsoft.com/office/drawing/2014/main" id="{FA33AFAD-9B3A-4A4A-B808-498CE723D46B}"/>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32" name="テキスト ボックス 131">
          <a:extLst>
            <a:ext uri="{FF2B5EF4-FFF2-40B4-BE49-F238E27FC236}">
              <a16:creationId xmlns:a16="http://schemas.microsoft.com/office/drawing/2014/main" id="{BFB68628-CD09-41F9-A860-28661C7ABDBF}"/>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33" name="直線コネクタ 132">
          <a:extLst>
            <a:ext uri="{FF2B5EF4-FFF2-40B4-BE49-F238E27FC236}">
              <a16:creationId xmlns:a16="http://schemas.microsoft.com/office/drawing/2014/main" id="{0FCD3C2F-4EF7-478D-B617-6D35CB616AE1}"/>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34" name="テキスト ボックス 133">
          <a:extLst>
            <a:ext uri="{FF2B5EF4-FFF2-40B4-BE49-F238E27FC236}">
              <a16:creationId xmlns:a16="http://schemas.microsoft.com/office/drawing/2014/main" id="{C010DF16-D14F-4B16-A8AA-E2C196CDF90E}"/>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5" name="直線コネクタ 134">
          <a:extLst>
            <a:ext uri="{FF2B5EF4-FFF2-40B4-BE49-F238E27FC236}">
              <a16:creationId xmlns:a16="http://schemas.microsoft.com/office/drawing/2014/main" id="{9DB3F5FA-F742-4210-ADAB-D24159FEE1BB}"/>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6" name="債務償還比率グラフ枠">
          <a:extLst>
            <a:ext uri="{FF2B5EF4-FFF2-40B4-BE49-F238E27FC236}">
              <a16:creationId xmlns:a16="http://schemas.microsoft.com/office/drawing/2014/main" id="{5E9D82B4-17EE-403E-B241-3017F9B2D622}"/>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139742</xdr:rowOff>
    </xdr:from>
    <xdr:to>
      <xdr:col>76</xdr:col>
      <xdr:colOff>21589</xdr:colOff>
      <xdr:row>33</xdr:row>
      <xdr:rowOff>72348</xdr:rowOff>
    </xdr:to>
    <xdr:cxnSp macro="">
      <xdr:nvCxnSpPr>
        <xdr:cNvPr id="137" name="直線コネクタ 136">
          <a:extLst>
            <a:ext uri="{FF2B5EF4-FFF2-40B4-BE49-F238E27FC236}">
              <a16:creationId xmlns:a16="http://schemas.microsoft.com/office/drawing/2014/main" id="{FD926BE5-6D0F-4A88-BA21-6D1AAC075FB9}"/>
            </a:ext>
          </a:extLst>
        </xdr:cNvPr>
        <xdr:cNvCxnSpPr/>
      </xdr:nvCxnSpPr>
      <xdr:spPr>
        <a:xfrm flipV="1">
          <a:off x="14793595" y="5368967"/>
          <a:ext cx="1269" cy="11327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33</xdr:row>
      <xdr:rowOff>76175</xdr:rowOff>
    </xdr:from>
    <xdr:ext cx="469744" cy="259045"/>
    <xdr:sp macro="" textlink="">
      <xdr:nvSpPr>
        <xdr:cNvPr id="138" name="債務償還比率最小値テキスト">
          <a:extLst>
            <a:ext uri="{FF2B5EF4-FFF2-40B4-BE49-F238E27FC236}">
              <a16:creationId xmlns:a16="http://schemas.microsoft.com/office/drawing/2014/main" id="{39F971BF-B399-4680-AD13-34562411525E}"/>
            </a:ext>
          </a:extLst>
        </xdr:cNvPr>
        <xdr:cNvSpPr txBox="1"/>
      </xdr:nvSpPr>
      <xdr:spPr>
        <a:xfrm>
          <a:off x="14846300" y="65055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33</xdr:row>
      <xdr:rowOff>72348</xdr:rowOff>
    </xdr:from>
    <xdr:to>
      <xdr:col>76</xdr:col>
      <xdr:colOff>111125</xdr:colOff>
      <xdr:row>33</xdr:row>
      <xdr:rowOff>72348</xdr:rowOff>
    </xdr:to>
    <xdr:cxnSp macro="">
      <xdr:nvCxnSpPr>
        <xdr:cNvPr id="139" name="直線コネクタ 138">
          <a:extLst>
            <a:ext uri="{FF2B5EF4-FFF2-40B4-BE49-F238E27FC236}">
              <a16:creationId xmlns:a16="http://schemas.microsoft.com/office/drawing/2014/main" id="{A6A2E50E-4B25-498C-9B3E-A4FF06BC1D21}"/>
            </a:ext>
          </a:extLst>
        </xdr:cNvPr>
        <xdr:cNvCxnSpPr/>
      </xdr:nvCxnSpPr>
      <xdr:spPr>
        <a:xfrm>
          <a:off x="14706600" y="65017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86419</xdr:rowOff>
    </xdr:from>
    <xdr:ext cx="405111" cy="259045"/>
    <xdr:sp macro="" textlink="">
      <xdr:nvSpPr>
        <xdr:cNvPr id="140" name="債務償還比率最大値テキスト">
          <a:extLst>
            <a:ext uri="{FF2B5EF4-FFF2-40B4-BE49-F238E27FC236}">
              <a16:creationId xmlns:a16="http://schemas.microsoft.com/office/drawing/2014/main" id="{E35BE1FA-3BC1-418C-A1D4-66117A362ABA}"/>
            </a:ext>
          </a:extLst>
        </xdr:cNvPr>
        <xdr:cNvSpPr txBox="1"/>
      </xdr:nvSpPr>
      <xdr:spPr>
        <a:xfrm>
          <a:off x="14846300" y="51441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139742</xdr:rowOff>
    </xdr:from>
    <xdr:to>
      <xdr:col>76</xdr:col>
      <xdr:colOff>111125</xdr:colOff>
      <xdr:row>26</xdr:row>
      <xdr:rowOff>139742</xdr:rowOff>
    </xdr:to>
    <xdr:cxnSp macro="">
      <xdr:nvCxnSpPr>
        <xdr:cNvPr id="141" name="直線コネクタ 140">
          <a:extLst>
            <a:ext uri="{FF2B5EF4-FFF2-40B4-BE49-F238E27FC236}">
              <a16:creationId xmlns:a16="http://schemas.microsoft.com/office/drawing/2014/main" id="{D17D6C58-A4EB-4E89-B7DC-7C7FD6887F86}"/>
            </a:ext>
          </a:extLst>
        </xdr:cNvPr>
        <xdr:cNvCxnSpPr/>
      </xdr:nvCxnSpPr>
      <xdr:spPr>
        <a:xfrm>
          <a:off x="14706600" y="5368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164196</xdr:rowOff>
    </xdr:from>
    <xdr:ext cx="469744" cy="259045"/>
    <xdr:sp macro="" textlink="">
      <xdr:nvSpPr>
        <xdr:cNvPr id="142" name="債務償還比率平均値テキスト">
          <a:extLst>
            <a:ext uri="{FF2B5EF4-FFF2-40B4-BE49-F238E27FC236}">
              <a16:creationId xmlns:a16="http://schemas.microsoft.com/office/drawing/2014/main" id="{7297741F-413B-49F1-980F-BE789835A685}"/>
            </a:ext>
          </a:extLst>
        </xdr:cNvPr>
        <xdr:cNvSpPr txBox="1"/>
      </xdr:nvSpPr>
      <xdr:spPr>
        <a:xfrm>
          <a:off x="14846300" y="590777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14319</xdr:rowOff>
    </xdr:from>
    <xdr:to>
      <xdr:col>76</xdr:col>
      <xdr:colOff>73025</xdr:colOff>
      <xdr:row>30</xdr:row>
      <xdr:rowOff>115919</xdr:rowOff>
    </xdr:to>
    <xdr:sp macro="" textlink="">
      <xdr:nvSpPr>
        <xdr:cNvPr id="143" name="フローチャート: 判断 142">
          <a:extLst>
            <a:ext uri="{FF2B5EF4-FFF2-40B4-BE49-F238E27FC236}">
              <a16:creationId xmlns:a16="http://schemas.microsoft.com/office/drawing/2014/main" id="{84FA9D11-0011-476D-ACA3-7C48CF515D87}"/>
            </a:ext>
          </a:extLst>
        </xdr:cNvPr>
        <xdr:cNvSpPr/>
      </xdr:nvSpPr>
      <xdr:spPr>
        <a:xfrm>
          <a:off x="14744700" y="59293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4244</xdr:rowOff>
    </xdr:from>
    <xdr:to>
      <xdr:col>72</xdr:col>
      <xdr:colOff>123825</xdr:colOff>
      <xdr:row>30</xdr:row>
      <xdr:rowOff>105844</xdr:rowOff>
    </xdr:to>
    <xdr:sp macro="" textlink="">
      <xdr:nvSpPr>
        <xdr:cNvPr id="144" name="フローチャート: 判断 143">
          <a:extLst>
            <a:ext uri="{FF2B5EF4-FFF2-40B4-BE49-F238E27FC236}">
              <a16:creationId xmlns:a16="http://schemas.microsoft.com/office/drawing/2014/main" id="{18C30476-FC3D-455D-B6EE-E8EB78C0E34A}"/>
            </a:ext>
          </a:extLst>
        </xdr:cNvPr>
        <xdr:cNvSpPr/>
      </xdr:nvSpPr>
      <xdr:spPr>
        <a:xfrm>
          <a:off x="14033500" y="5919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31</xdr:row>
      <xdr:rowOff>104648</xdr:rowOff>
    </xdr:from>
    <xdr:to>
      <xdr:col>68</xdr:col>
      <xdr:colOff>123825</xdr:colOff>
      <xdr:row>32</xdr:row>
      <xdr:rowOff>34798</xdr:rowOff>
    </xdr:to>
    <xdr:sp macro="" textlink="">
      <xdr:nvSpPr>
        <xdr:cNvPr id="145" name="フローチャート: 判断 144">
          <a:extLst>
            <a:ext uri="{FF2B5EF4-FFF2-40B4-BE49-F238E27FC236}">
              <a16:creationId xmlns:a16="http://schemas.microsoft.com/office/drawing/2014/main" id="{7C1627FA-D480-421A-89B6-746F59D292C5}"/>
            </a:ext>
          </a:extLst>
        </xdr:cNvPr>
        <xdr:cNvSpPr/>
      </xdr:nvSpPr>
      <xdr:spPr>
        <a:xfrm>
          <a:off x="13271500" y="6191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31</xdr:row>
      <xdr:rowOff>134874</xdr:rowOff>
    </xdr:from>
    <xdr:to>
      <xdr:col>64</xdr:col>
      <xdr:colOff>123825</xdr:colOff>
      <xdr:row>32</xdr:row>
      <xdr:rowOff>65024</xdr:rowOff>
    </xdr:to>
    <xdr:sp macro="" textlink="">
      <xdr:nvSpPr>
        <xdr:cNvPr id="146" name="フローチャート: 判断 145">
          <a:extLst>
            <a:ext uri="{FF2B5EF4-FFF2-40B4-BE49-F238E27FC236}">
              <a16:creationId xmlns:a16="http://schemas.microsoft.com/office/drawing/2014/main" id="{1EC1FDFD-8279-4BF7-B3E6-F5F8451DBDA5}"/>
            </a:ext>
          </a:extLst>
        </xdr:cNvPr>
        <xdr:cNvSpPr/>
      </xdr:nvSpPr>
      <xdr:spPr>
        <a:xfrm>
          <a:off x="12509500" y="62213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31</xdr:row>
      <xdr:rowOff>145489</xdr:rowOff>
    </xdr:from>
    <xdr:to>
      <xdr:col>60</xdr:col>
      <xdr:colOff>123825</xdr:colOff>
      <xdr:row>32</xdr:row>
      <xdr:rowOff>75639</xdr:rowOff>
    </xdr:to>
    <xdr:sp macro="" textlink="">
      <xdr:nvSpPr>
        <xdr:cNvPr id="147" name="フローチャート: 判断 146">
          <a:extLst>
            <a:ext uri="{FF2B5EF4-FFF2-40B4-BE49-F238E27FC236}">
              <a16:creationId xmlns:a16="http://schemas.microsoft.com/office/drawing/2014/main" id="{BF1C8BB8-1DE1-44CB-8355-7B9C04EF386B}"/>
            </a:ext>
          </a:extLst>
        </xdr:cNvPr>
        <xdr:cNvSpPr/>
      </xdr:nvSpPr>
      <xdr:spPr>
        <a:xfrm>
          <a:off x="11747500" y="6231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15913039-9DA6-4819-A8A1-D74770DD66A4}"/>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9" name="テキスト ボックス 148">
          <a:extLst>
            <a:ext uri="{FF2B5EF4-FFF2-40B4-BE49-F238E27FC236}">
              <a16:creationId xmlns:a16="http://schemas.microsoft.com/office/drawing/2014/main" id="{D57D0FBC-8206-4BDC-90C4-F2341468EAEC}"/>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8295DC05-4B86-4072-AA28-DE48E881535A}"/>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C9174ED3-3314-49CE-9F16-38273B2E2D3E}"/>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7720070E-AC0C-471A-8ED4-33724FCEE24B}"/>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76380</xdr:rowOff>
    </xdr:from>
    <xdr:to>
      <xdr:col>76</xdr:col>
      <xdr:colOff>73025</xdr:colOff>
      <xdr:row>30</xdr:row>
      <xdr:rowOff>6530</xdr:rowOff>
    </xdr:to>
    <xdr:sp macro="" textlink="">
      <xdr:nvSpPr>
        <xdr:cNvPr id="153" name="楕円 152">
          <a:extLst>
            <a:ext uri="{FF2B5EF4-FFF2-40B4-BE49-F238E27FC236}">
              <a16:creationId xmlns:a16="http://schemas.microsoft.com/office/drawing/2014/main" id="{D94C8F56-D18D-4823-8E12-5DE66C0ECEBC}"/>
            </a:ext>
          </a:extLst>
        </xdr:cNvPr>
        <xdr:cNvSpPr/>
      </xdr:nvSpPr>
      <xdr:spPr>
        <a:xfrm>
          <a:off x="14744700" y="5819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28</xdr:row>
      <xdr:rowOff>99257</xdr:rowOff>
    </xdr:from>
    <xdr:ext cx="469744" cy="259045"/>
    <xdr:sp macro="" textlink="">
      <xdr:nvSpPr>
        <xdr:cNvPr id="154" name="債務償還比率該当値テキスト">
          <a:extLst>
            <a:ext uri="{FF2B5EF4-FFF2-40B4-BE49-F238E27FC236}">
              <a16:creationId xmlns:a16="http://schemas.microsoft.com/office/drawing/2014/main" id="{F9DA7F0C-85C4-46C4-9311-205EE8CF8EBC}"/>
            </a:ext>
          </a:extLst>
        </xdr:cNvPr>
        <xdr:cNvSpPr txBox="1"/>
      </xdr:nvSpPr>
      <xdr:spPr>
        <a:xfrm>
          <a:off x="14846300" y="56713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28</xdr:row>
      <xdr:rowOff>147257</xdr:rowOff>
    </xdr:from>
    <xdr:to>
      <xdr:col>72</xdr:col>
      <xdr:colOff>123825</xdr:colOff>
      <xdr:row>29</xdr:row>
      <xdr:rowOff>77407</xdr:rowOff>
    </xdr:to>
    <xdr:sp macro="" textlink="">
      <xdr:nvSpPr>
        <xdr:cNvPr id="155" name="楕円 154">
          <a:extLst>
            <a:ext uri="{FF2B5EF4-FFF2-40B4-BE49-F238E27FC236}">
              <a16:creationId xmlns:a16="http://schemas.microsoft.com/office/drawing/2014/main" id="{7868E0AE-AB6C-4BFC-8AAD-57A1C5A4BBA6}"/>
            </a:ext>
          </a:extLst>
        </xdr:cNvPr>
        <xdr:cNvSpPr/>
      </xdr:nvSpPr>
      <xdr:spPr>
        <a:xfrm>
          <a:off x="14033500" y="57193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29</xdr:row>
      <xdr:rowOff>26607</xdr:rowOff>
    </xdr:from>
    <xdr:to>
      <xdr:col>76</xdr:col>
      <xdr:colOff>22225</xdr:colOff>
      <xdr:row>29</xdr:row>
      <xdr:rowOff>127180</xdr:rowOff>
    </xdr:to>
    <xdr:cxnSp macro="">
      <xdr:nvCxnSpPr>
        <xdr:cNvPr id="156" name="直線コネクタ 155">
          <a:extLst>
            <a:ext uri="{FF2B5EF4-FFF2-40B4-BE49-F238E27FC236}">
              <a16:creationId xmlns:a16="http://schemas.microsoft.com/office/drawing/2014/main" id="{C3CA92F5-BF63-4C18-A110-596BED77D65E}"/>
            </a:ext>
          </a:extLst>
        </xdr:cNvPr>
        <xdr:cNvCxnSpPr/>
      </xdr:nvCxnSpPr>
      <xdr:spPr>
        <a:xfrm>
          <a:off x="14084300" y="5770182"/>
          <a:ext cx="711200" cy="100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29</xdr:row>
      <xdr:rowOff>77279</xdr:rowOff>
    </xdr:from>
    <xdr:to>
      <xdr:col>68</xdr:col>
      <xdr:colOff>123825</xdr:colOff>
      <xdr:row>30</xdr:row>
      <xdr:rowOff>7429</xdr:rowOff>
    </xdr:to>
    <xdr:sp macro="" textlink="">
      <xdr:nvSpPr>
        <xdr:cNvPr id="157" name="楕円 156">
          <a:extLst>
            <a:ext uri="{FF2B5EF4-FFF2-40B4-BE49-F238E27FC236}">
              <a16:creationId xmlns:a16="http://schemas.microsoft.com/office/drawing/2014/main" id="{2D0B70CC-3E8B-41EB-8342-44B6DC884348}"/>
            </a:ext>
          </a:extLst>
        </xdr:cNvPr>
        <xdr:cNvSpPr/>
      </xdr:nvSpPr>
      <xdr:spPr>
        <a:xfrm>
          <a:off x="13271500" y="5820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26607</xdr:rowOff>
    </xdr:from>
    <xdr:to>
      <xdr:col>72</xdr:col>
      <xdr:colOff>73025</xdr:colOff>
      <xdr:row>29</xdr:row>
      <xdr:rowOff>128079</xdr:rowOff>
    </xdr:to>
    <xdr:cxnSp macro="">
      <xdr:nvCxnSpPr>
        <xdr:cNvPr id="158" name="直線コネクタ 157">
          <a:extLst>
            <a:ext uri="{FF2B5EF4-FFF2-40B4-BE49-F238E27FC236}">
              <a16:creationId xmlns:a16="http://schemas.microsoft.com/office/drawing/2014/main" id="{5DAC706B-98B1-4F07-A8FE-34CE669E41FA}"/>
            </a:ext>
          </a:extLst>
        </xdr:cNvPr>
        <xdr:cNvCxnSpPr/>
      </xdr:nvCxnSpPr>
      <xdr:spPr>
        <a:xfrm flipV="1">
          <a:off x="13322300" y="5770182"/>
          <a:ext cx="762000" cy="101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30</xdr:row>
      <xdr:rowOff>117232</xdr:rowOff>
    </xdr:from>
    <xdr:to>
      <xdr:col>64</xdr:col>
      <xdr:colOff>123825</xdr:colOff>
      <xdr:row>31</xdr:row>
      <xdr:rowOff>47382</xdr:rowOff>
    </xdr:to>
    <xdr:sp macro="" textlink="">
      <xdr:nvSpPr>
        <xdr:cNvPr id="159" name="楕円 158">
          <a:extLst>
            <a:ext uri="{FF2B5EF4-FFF2-40B4-BE49-F238E27FC236}">
              <a16:creationId xmlns:a16="http://schemas.microsoft.com/office/drawing/2014/main" id="{20AF571E-4BA3-4113-AD89-7AB62E7919AD}"/>
            </a:ext>
          </a:extLst>
        </xdr:cNvPr>
        <xdr:cNvSpPr/>
      </xdr:nvSpPr>
      <xdr:spPr>
        <a:xfrm>
          <a:off x="12509500" y="6032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29</xdr:row>
      <xdr:rowOff>128079</xdr:rowOff>
    </xdr:from>
    <xdr:to>
      <xdr:col>68</xdr:col>
      <xdr:colOff>73025</xdr:colOff>
      <xdr:row>30</xdr:row>
      <xdr:rowOff>168032</xdr:rowOff>
    </xdr:to>
    <xdr:cxnSp macro="">
      <xdr:nvCxnSpPr>
        <xdr:cNvPr id="160" name="直線コネクタ 159">
          <a:extLst>
            <a:ext uri="{FF2B5EF4-FFF2-40B4-BE49-F238E27FC236}">
              <a16:creationId xmlns:a16="http://schemas.microsoft.com/office/drawing/2014/main" id="{F6A600A8-06E9-4F30-B06F-49ED28C3C162}"/>
            </a:ext>
          </a:extLst>
        </xdr:cNvPr>
        <xdr:cNvCxnSpPr/>
      </xdr:nvCxnSpPr>
      <xdr:spPr>
        <a:xfrm flipV="1">
          <a:off x="12560300" y="5871654"/>
          <a:ext cx="762000" cy="2114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31</xdr:row>
      <xdr:rowOff>1196</xdr:rowOff>
    </xdr:from>
    <xdr:to>
      <xdr:col>60</xdr:col>
      <xdr:colOff>123825</xdr:colOff>
      <xdr:row>31</xdr:row>
      <xdr:rowOff>102796</xdr:rowOff>
    </xdr:to>
    <xdr:sp macro="" textlink="">
      <xdr:nvSpPr>
        <xdr:cNvPr id="161" name="楕円 160">
          <a:extLst>
            <a:ext uri="{FF2B5EF4-FFF2-40B4-BE49-F238E27FC236}">
              <a16:creationId xmlns:a16="http://schemas.microsoft.com/office/drawing/2014/main" id="{F0E0F5DC-F35F-4717-BDC3-D6D18708AB96}"/>
            </a:ext>
          </a:extLst>
        </xdr:cNvPr>
        <xdr:cNvSpPr/>
      </xdr:nvSpPr>
      <xdr:spPr>
        <a:xfrm>
          <a:off x="11747500" y="6087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30</xdr:row>
      <xdr:rowOff>168032</xdr:rowOff>
    </xdr:from>
    <xdr:to>
      <xdr:col>64</xdr:col>
      <xdr:colOff>73025</xdr:colOff>
      <xdr:row>31</xdr:row>
      <xdr:rowOff>51996</xdr:rowOff>
    </xdr:to>
    <xdr:cxnSp macro="">
      <xdr:nvCxnSpPr>
        <xdr:cNvPr id="162" name="直線コネクタ 161">
          <a:extLst>
            <a:ext uri="{FF2B5EF4-FFF2-40B4-BE49-F238E27FC236}">
              <a16:creationId xmlns:a16="http://schemas.microsoft.com/office/drawing/2014/main" id="{39AEB2BD-193C-4298-BCED-1A6D93A6D495}"/>
            </a:ext>
          </a:extLst>
        </xdr:cNvPr>
        <xdr:cNvCxnSpPr/>
      </xdr:nvCxnSpPr>
      <xdr:spPr>
        <a:xfrm flipV="1">
          <a:off x="11798300" y="6083057"/>
          <a:ext cx="762000" cy="55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30</xdr:row>
      <xdr:rowOff>96971</xdr:rowOff>
    </xdr:from>
    <xdr:ext cx="469744" cy="259045"/>
    <xdr:sp macro="" textlink="">
      <xdr:nvSpPr>
        <xdr:cNvPr id="163" name="n_1aveValue債務償還比率">
          <a:extLst>
            <a:ext uri="{FF2B5EF4-FFF2-40B4-BE49-F238E27FC236}">
              <a16:creationId xmlns:a16="http://schemas.microsoft.com/office/drawing/2014/main" id="{AA155E2B-323A-4431-B939-6051940EE103}"/>
            </a:ext>
          </a:extLst>
        </xdr:cNvPr>
        <xdr:cNvSpPr txBox="1"/>
      </xdr:nvSpPr>
      <xdr:spPr>
        <a:xfrm>
          <a:off x="13836727" y="60119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32</xdr:row>
      <xdr:rowOff>25925</xdr:rowOff>
    </xdr:from>
    <xdr:ext cx="469744" cy="259045"/>
    <xdr:sp macro="" textlink="">
      <xdr:nvSpPr>
        <xdr:cNvPr id="164" name="n_2aveValue債務償還比率">
          <a:extLst>
            <a:ext uri="{FF2B5EF4-FFF2-40B4-BE49-F238E27FC236}">
              <a16:creationId xmlns:a16="http://schemas.microsoft.com/office/drawing/2014/main" id="{FABABC35-48B1-440A-9A59-3448A93210CE}"/>
            </a:ext>
          </a:extLst>
        </xdr:cNvPr>
        <xdr:cNvSpPr txBox="1"/>
      </xdr:nvSpPr>
      <xdr:spPr>
        <a:xfrm>
          <a:off x="13087427" y="62838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32</xdr:row>
      <xdr:rowOff>56151</xdr:rowOff>
    </xdr:from>
    <xdr:ext cx="469744" cy="259045"/>
    <xdr:sp macro="" textlink="">
      <xdr:nvSpPr>
        <xdr:cNvPr id="165" name="n_3aveValue債務償還比率">
          <a:extLst>
            <a:ext uri="{FF2B5EF4-FFF2-40B4-BE49-F238E27FC236}">
              <a16:creationId xmlns:a16="http://schemas.microsoft.com/office/drawing/2014/main" id="{6DDA9605-EE8C-42CE-A13C-AE06DC3EE216}"/>
            </a:ext>
          </a:extLst>
        </xdr:cNvPr>
        <xdr:cNvSpPr txBox="1"/>
      </xdr:nvSpPr>
      <xdr:spPr>
        <a:xfrm>
          <a:off x="12325427" y="63140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32</xdr:row>
      <xdr:rowOff>66766</xdr:rowOff>
    </xdr:from>
    <xdr:ext cx="469744" cy="259045"/>
    <xdr:sp macro="" textlink="">
      <xdr:nvSpPr>
        <xdr:cNvPr id="166" name="n_4aveValue債務償還比率">
          <a:extLst>
            <a:ext uri="{FF2B5EF4-FFF2-40B4-BE49-F238E27FC236}">
              <a16:creationId xmlns:a16="http://schemas.microsoft.com/office/drawing/2014/main" id="{409920A5-E5D8-4FDF-B738-2B0ADFDAC07E}"/>
            </a:ext>
          </a:extLst>
        </xdr:cNvPr>
        <xdr:cNvSpPr txBox="1"/>
      </xdr:nvSpPr>
      <xdr:spPr>
        <a:xfrm>
          <a:off x="11563427" y="63246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27</xdr:row>
      <xdr:rowOff>93934</xdr:rowOff>
    </xdr:from>
    <xdr:ext cx="469744" cy="259045"/>
    <xdr:sp macro="" textlink="">
      <xdr:nvSpPr>
        <xdr:cNvPr id="167" name="n_1mainValue債務償還比率">
          <a:extLst>
            <a:ext uri="{FF2B5EF4-FFF2-40B4-BE49-F238E27FC236}">
              <a16:creationId xmlns:a16="http://schemas.microsoft.com/office/drawing/2014/main" id="{9FC40670-417C-4E67-B302-01229B62A46E}"/>
            </a:ext>
          </a:extLst>
        </xdr:cNvPr>
        <xdr:cNvSpPr txBox="1"/>
      </xdr:nvSpPr>
      <xdr:spPr>
        <a:xfrm>
          <a:off x="13836727" y="54946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23956</xdr:rowOff>
    </xdr:from>
    <xdr:ext cx="469744" cy="259045"/>
    <xdr:sp macro="" textlink="">
      <xdr:nvSpPr>
        <xdr:cNvPr id="168" name="n_2mainValue債務償還比率">
          <a:extLst>
            <a:ext uri="{FF2B5EF4-FFF2-40B4-BE49-F238E27FC236}">
              <a16:creationId xmlns:a16="http://schemas.microsoft.com/office/drawing/2014/main" id="{C2A434D0-1A99-4EF3-B630-2A09EA5B58DD}"/>
            </a:ext>
          </a:extLst>
        </xdr:cNvPr>
        <xdr:cNvSpPr txBox="1"/>
      </xdr:nvSpPr>
      <xdr:spPr>
        <a:xfrm>
          <a:off x="13087427" y="55960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29</xdr:row>
      <xdr:rowOff>63909</xdr:rowOff>
    </xdr:from>
    <xdr:ext cx="469744" cy="259045"/>
    <xdr:sp macro="" textlink="">
      <xdr:nvSpPr>
        <xdr:cNvPr id="169" name="n_3mainValue債務償還比率">
          <a:extLst>
            <a:ext uri="{FF2B5EF4-FFF2-40B4-BE49-F238E27FC236}">
              <a16:creationId xmlns:a16="http://schemas.microsoft.com/office/drawing/2014/main" id="{4ECD0572-13FD-4001-B2A3-209E5092263F}"/>
            </a:ext>
          </a:extLst>
        </xdr:cNvPr>
        <xdr:cNvSpPr txBox="1"/>
      </xdr:nvSpPr>
      <xdr:spPr>
        <a:xfrm>
          <a:off x="12325427" y="5807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119323</xdr:rowOff>
    </xdr:from>
    <xdr:ext cx="469744" cy="259045"/>
    <xdr:sp macro="" textlink="">
      <xdr:nvSpPr>
        <xdr:cNvPr id="170" name="n_4mainValue債務償還比率">
          <a:extLst>
            <a:ext uri="{FF2B5EF4-FFF2-40B4-BE49-F238E27FC236}">
              <a16:creationId xmlns:a16="http://schemas.microsoft.com/office/drawing/2014/main" id="{421CF246-B26D-440D-8A25-87D5E84EF76F}"/>
            </a:ext>
          </a:extLst>
        </xdr:cNvPr>
        <xdr:cNvSpPr txBox="1"/>
      </xdr:nvSpPr>
      <xdr:spPr>
        <a:xfrm>
          <a:off x="11563427" y="58628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1" name="正方形/長方形 170">
          <a:extLst>
            <a:ext uri="{FF2B5EF4-FFF2-40B4-BE49-F238E27FC236}">
              <a16:creationId xmlns:a16="http://schemas.microsoft.com/office/drawing/2014/main" id="{063B6A66-93F8-4C8B-B41F-EB440C8EED26}"/>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2" name="正方形/長方形 171">
          <a:extLst>
            <a:ext uri="{FF2B5EF4-FFF2-40B4-BE49-F238E27FC236}">
              <a16:creationId xmlns:a16="http://schemas.microsoft.com/office/drawing/2014/main" id="{7FE94E8B-5802-4AEF-A6E5-0293A78100E7}"/>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3" name="テキスト ボックス 172">
          <a:extLst>
            <a:ext uri="{FF2B5EF4-FFF2-40B4-BE49-F238E27FC236}">
              <a16:creationId xmlns:a16="http://schemas.microsoft.com/office/drawing/2014/main" id="{2B4276FB-98B2-4A4E-8F58-1B3ACCD8F0FA}"/>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4" name="テキスト ボックス 173">
          <a:extLst>
            <a:ext uri="{FF2B5EF4-FFF2-40B4-BE49-F238E27FC236}">
              <a16:creationId xmlns:a16="http://schemas.microsoft.com/office/drawing/2014/main" id="{5D8C109F-E036-47DF-BF99-D59CFE1E9858}"/>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5" name="テキスト ボックス 174">
          <a:extLst>
            <a:ext uri="{FF2B5EF4-FFF2-40B4-BE49-F238E27FC236}">
              <a16:creationId xmlns:a16="http://schemas.microsoft.com/office/drawing/2014/main" id="{537A0873-B68A-48D4-BDDD-EC85DBFE518B}"/>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6" name="テキスト ボックス 175">
          <a:extLst>
            <a:ext uri="{FF2B5EF4-FFF2-40B4-BE49-F238E27FC236}">
              <a16:creationId xmlns:a16="http://schemas.microsoft.com/office/drawing/2014/main" id="{61DB3F8F-3DA7-4C45-AF64-28FB3E936A65}"/>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77E20104-D657-466C-A639-7D226CA8F1BC}"/>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A6F25F0B-A62F-4EAD-8BB4-94E7F23E86B1}"/>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BBC933CF-B440-49AB-AFFB-8723B49FC51C}"/>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67A9AF00-8812-4DFD-902C-AE306121668E}"/>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A1E45EBF-6815-4CEB-B2C8-0D1B1EDDD153}"/>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E7D96BB6-A02A-4C41-BF56-1963C9A3DA88}"/>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A1BCEEEB-F7E5-4AD3-8369-8EC6D465CDC2}"/>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3607C994-32E2-45A2-AFA5-BC31AC690483}"/>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D985FF83-BA9A-47EF-AC2A-A1141BAEB3EE}"/>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086B7E38-D77A-468B-919A-31363C6E86FF}"/>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15,761
15,663
642.28
19,666,654
18,891,716
551,703
8,878,316
18,391,575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B25A3486-89F7-416D-842E-C31CB79BE901}"/>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AF4BE286-2C40-40E4-8B68-5A46F8F5B1CF}"/>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ED13DE1A-F87D-4F09-A563-AE75EEDE12D8}"/>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23401309-723E-407A-A4A8-55F7AFBC90D5}"/>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7A6B6CA6-D02E-466F-A283-7A0D87C77365}"/>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15C0752D-3079-4340-BEA9-AE6076477684}"/>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35E7CF76-F19E-4A45-8AA9-C84E3C15E981}"/>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C7A6C403-9EC6-44D9-9E1D-B4A48DA22106}"/>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E8C99976-DF89-4B55-81CD-D71531E76CFA}"/>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6AA85AF1-53C5-4042-88F6-19A1A0AF0674}"/>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2BFEAD3-6D81-4383-A2FB-B6C8F4A633D3}"/>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7F575A33-D6FB-46ED-AD4E-ED96CB7FCF21}"/>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79094271-D960-4359-9C1A-CD50F62F72D8}"/>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F2D9A664-E2C2-4C1A-9BF2-7B0416B9EC0A}"/>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77A12858-6E22-41D6-914E-E08926327D2C}"/>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F34A21D3-C904-497C-AEE8-C249CDF0542C}"/>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26535DB1-8DA3-473F-8437-6DC5DB2DF8AF}"/>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BA61D2F8-B0DE-4E23-8793-5DDDD6B5DDFD}"/>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408B4672-26AE-4303-A4FE-EAB67F4DD0D0}"/>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0F775F8E-E302-4ED7-9C75-EAF0A77AA4C3}"/>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74B86866-9804-4757-8651-9AFB3732DFED}"/>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2C572841-D6B6-4110-8777-D214BA72B4F8}"/>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87D0876D-6482-4AE8-94E0-8AA3D302D12D}"/>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E68544AF-6F78-4247-B8A7-C3474F14B0FB}"/>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EE80EC2B-A934-48E9-AE4E-EFEA29F2AFD8}"/>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14547A86-F0CA-4B1C-A6E9-B39430CD2026}"/>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B411CAFE-4B94-49DD-A408-9CDA8DE02F64}"/>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4F5667C0-95D7-470D-BD53-E5E3CA4993F2}"/>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76CFA5A1-ACF3-49CE-9378-306502C14BD0}"/>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90F1D57D-A00E-41BC-8881-9D1A972E39A2}"/>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DD2927CB-BAF2-4894-AE02-EF3AC8CCDC35}"/>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1502A903-E5EB-4EE3-8490-003FC723C46B}"/>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C2F900FF-6779-49E7-8CCB-BE782923980E}"/>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41</xdr:row>
      <xdr:rowOff>121755</xdr:rowOff>
    </xdr:from>
    <xdr:ext cx="403059" cy="259045"/>
    <xdr:sp macro="" textlink="">
      <xdr:nvSpPr>
        <xdr:cNvPr id="45" name="テキスト ボックス 44">
          <a:extLst>
            <a:ext uri="{FF2B5EF4-FFF2-40B4-BE49-F238E27FC236}">
              <a16:creationId xmlns:a16="http://schemas.microsoft.com/office/drawing/2014/main" id="{6EEBA189-FD8F-4595-B894-E40B8490905F}"/>
            </a:ext>
          </a:extLst>
        </xdr:cNvPr>
        <xdr:cNvSpPr txBox="1"/>
      </xdr:nvSpPr>
      <xdr:spPr>
        <a:xfrm>
          <a:off x="358941" y="7151205"/>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46D4765F-9B16-4ECE-A10D-D0AB07F9CD50}"/>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16D5B6AC-F531-4AF4-8013-936DDBF76B32}"/>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155BBB40-1660-4055-B11E-864100696491}"/>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EC23DEA6-5DC8-48BC-9A34-006328E248C8}"/>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AC76B63B-7D5B-48E3-94D5-D46DCE5130DE}"/>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47913AB0-99FB-4AA5-BE65-C3B6F5AB88B1}"/>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2E4E0731-28C9-4B7F-BC16-684EBA1A16C5}"/>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60A25ED4-3DF4-436C-A0E9-CF1A5C1A0A0D}"/>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ED4EF644-E5D1-4706-BFD9-AA06469C4F79}"/>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31949</xdr:rowOff>
    </xdr:from>
    <xdr:ext cx="403059" cy="259045"/>
    <xdr:sp macro="" textlink="">
      <xdr:nvSpPr>
        <xdr:cNvPr id="55" name="テキスト ボックス 54">
          <a:extLst>
            <a:ext uri="{FF2B5EF4-FFF2-40B4-BE49-F238E27FC236}">
              <a16:creationId xmlns:a16="http://schemas.microsoft.com/office/drawing/2014/main" id="{31F5E1A0-0CE9-4917-AEFA-D52233D88632}"/>
            </a:ext>
          </a:extLst>
        </xdr:cNvPr>
        <xdr:cNvSpPr txBox="1"/>
      </xdr:nvSpPr>
      <xdr:spPr>
        <a:xfrm>
          <a:off x="358941" y="551834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5B469117-E346-42E6-8C1D-41D2BAF03232}"/>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7" name="テキスト ボックス 56">
          <a:extLst>
            <a:ext uri="{FF2B5EF4-FFF2-40B4-BE49-F238E27FC236}">
              <a16:creationId xmlns:a16="http://schemas.microsoft.com/office/drawing/2014/main" id="{E898715A-5C99-4377-97E3-704DF4EF2856}"/>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8" name="【道路】&#10;有形固定資産減価償却率グラフ枠">
          <a:extLst>
            <a:ext uri="{FF2B5EF4-FFF2-40B4-BE49-F238E27FC236}">
              <a16:creationId xmlns:a16="http://schemas.microsoft.com/office/drawing/2014/main" id="{62A2E239-6976-491C-B38E-A0C849A66219}"/>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123553</xdr:rowOff>
    </xdr:from>
    <xdr:to>
      <xdr:col>24</xdr:col>
      <xdr:colOff>62865</xdr:colOff>
      <xdr:row>42</xdr:row>
      <xdr:rowOff>134983</xdr:rowOff>
    </xdr:to>
    <xdr:cxnSp macro="">
      <xdr:nvCxnSpPr>
        <xdr:cNvPr id="59" name="直線コネクタ 58">
          <a:extLst>
            <a:ext uri="{FF2B5EF4-FFF2-40B4-BE49-F238E27FC236}">
              <a16:creationId xmlns:a16="http://schemas.microsoft.com/office/drawing/2014/main" id="{D3D6CC5F-52A5-4AFA-97EC-57A916B422B8}"/>
            </a:ext>
          </a:extLst>
        </xdr:cNvPr>
        <xdr:cNvCxnSpPr/>
      </xdr:nvCxnSpPr>
      <xdr:spPr>
        <a:xfrm flipV="1">
          <a:off x="4634865" y="5781403"/>
          <a:ext cx="0" cy="15544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138810</xdr:rowOff>
    </xdr:from>
    <xdr:ext cx="405111" cy="259045"/>
    <xdr:sp macro="" textlink="">
      <xdr:nvSpPr>
        <xdr:cNvPr id="60" name="【道路】&#10;有形固定資産減価償却率最小値テキスト">
          <a:extLst>
            <a:ext uri="{FF2B5EF4-FFF2-40B4-BE49-F238E27FC236}">
              <a16:creationId xmlns:a16="http://schemas.microsoft.com/office/drawing/2014/main" id="{6A199FAE-2484-4C5A-B012-584EA033EB37}"/>
            </a:ext>
          </a:extLst>
        </xdr:cNvPr>
        <xdr:cNvSpPr txBox="1"/>
      </xdr:nvSpPr>
      <xdr:spPr>
        <a:xfrm>
          <a:off x="4673600" y="73397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134983</xdr:rowOff>
    </xdr:from>
    <xdr:to>
      <xdr:col>24</xdr:col>
      <xdr:colOff>152400</xdr:colOff>
      <xdr:row>42</xdr:row>
      <xdr:rowOff>134983</xdr:rowOff>
    </xdr:to>
    <xdr:cxnSp macro="">
      <xdr:nvCxnSpPr>
        <xdr:cNvPr id="61" name="直線コネクタ 60">
          <a:extLst>
            <a:ext uri="{FF2B5EF4-FFF2-40B4-BE49-F238E27FC236}">
              <a16:creationId xmlns:a16="http://schemas.microsoft.com/office/drawing/2014/main" id="{A264407D-801F-4A37-AE83-7A19368398E1}"/>
            </a:ext>
          </a:extLst>
        </xdr:cNvPr>
        <xdr:cNvCxnSpPr/>
      </xdr:nvCxnSpPr>
      <xdr:spPr>
        <a:xfrm>
          <a:off x="4546600" y="7335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70230</xdr:rowOff>
    </xdr:from>
    <xdr:ext cx="405111" cy="259045"/>
    <xdr:sp macro="" textlink="">
      <xdr:nvSpPr>
        <xdr:cNvPr id="62" name="【道路】&#10;有形固定資産減価償却率最大値テキスト">
          <a:extLst>
            <a:ext uri="{FF2B5EF4-FFF2-40B4-BE49-F238E27FC236}">
              <a16:creationId xmlns:a16="http://schemas.microsoft.com/office/drawing/2014/main" id="{017E8758-FB57-432C-AF67-D93C934248A0}"/>
            </a:ext>
          </a:extLst>
        </xdr:cNvPr>
        <xdr:cNvSpPr txBox="1"/>
      </xdr:nvSpPr>
      <xdr:spPr>
        <a:xfrm>
          <a:off x="4673600" y="55566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123553</xdr:rowOff>
    </xdr:from>
    <xdr:to>
      <xdr:col>24</xdr:col>
      <xdr:colOff>152400</xdr:colOff>
      <xdr:row>33</xdr:row>
      <xdr:rowOff>123553</xdr:rowOff>
    </xdr:to>
    <xdr:cxnSp macro="">
      <xdr:nvCxnSpPr>
        <xdr:cNvPr id="63" name="直線コネクタ 62">
          <a:extLst>
            <a:ext uri="{FF2B5EF4-FFF2-40B4-BE49-F238E27FC236}">
              <a16:creationId xmlns:a16="http://schemas.microsoft.com/office/drawing/2014/main" id="{4ADC7384-808A-4BD9-92AC-3957F81B5E49}"/>
            </a:ext>
          </a:extLst>
        </xdr:cNvPr>
        <xdr:cNvCxnSpPr/>
      </xdr:nvCxnSpPr>
      <xdr:spPr>
        <a:xfrm>
          <a:off x="4546600" y="57814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47914</xdr:rowOff>
    </xdr:from>
    <xdr:ext cx="405111" cy="259045"/>
    <xdr:sp macro="" textlink="">
      <xdr:nvSpPr>
        <xdr:cNvPr id="64" name="【道路】&#10;有形固定資産減価償却率平均値テキスト">
          <a:extLst>
            <a:ext uri="{FF2B5EF4-FFF2-40B4-BE49-F238E27FC236}">
              <a16:creationId xmlns:a16="http://schemas.microsoft.com/office/drawing/2014/main" id="{01556B5C-CD6C-47F4-AF2D-9E87EBC0965F}"/>
            </a:ext>
          </a:extLst>
        </xdr:cNvPr>
        <xdr:cNvSpPr txBox="1"/>
      </xdr:nvSpPr>
      <xdr:spPr>
        <a:xfrm>
          <a:off x="4673600" y="639156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69487</xdr:rowOff>
    </xdr:from>
    <xdr:to>
      <xdr:col>24</xdr:col>
      <xdr:colOff>114300</xdr:colOff>
      <xdr:row>37</xdr:row>
      <xdr:rowOff>171087</xdr:rowOff>
    </xdr:to>
    <xdr:sp macro="" textlink="">
      <xdr:nvSpPr>
        <xdr:cNvPr id="65" name="フローチャート: 判断 64">
          <a:extLst>
            <a:ext uri="{FF2B5EF4-FFF2-40B4-BE49-F238E27FC236}">
              <a16:creationId xmlns:a16="http://schemas.microsoft.com/office/drawing/2014/main" id="{26828368-17EF-4CBE-BB3E-E581B6F3FED4}"/>
            </a:ext>
          </a:extLst>
        </xdr:cNvPr>
        <xdr:cNvSpPr/>
      </xdr:nvSpPr>
      <xdr:spPr>
        <a:xfrm>
          <a:off x="4584700" y="64131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30299</xdr:rowOff>
    </xdr:from>
    <xdr:to>
      <xdr:col>20</xdr:col>
      <xdr:colOff>38100</xdr:colOff>
      <xdr:row>37</xdr:row>
      <xdr:rowOff>131899</xdr:rowOff>
    </xdr:to>
    <xdr:sp macro="" textlink="">
      <xdr:nvSpPr>
        <xdr:cNvPr id="66" name="フローチャート: 判断 65">
          <a:extLst>
            <a:ext uri="{FF2B5EF4-FFF2-40B4-BE49-F238E27FC236}">
              <a16:creationId xmlns:a16="http://schemas.microsoft.com/office/drawing/2014/main" id="{E13B9238-6DD4-4AB5-B143-6BAEC953EF51}"/>
            </a:ext>
          </a:extLst>
        </xdr:cNvPr>
        <xdr:cNvSpPr/>
      </xdr:nvSpPr>
      <xdr:spPr>
        <a:xfrm>
          <a:off x="3746500" y="6373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61323</xdr:rowOff>
    </xdr:from>
    <xdr:to>
      <xdr:col>15</xdr:col>
      <xdr:colOff>101600</xdr:colOff>
      <xdr:row>36</xdr:row>
      <xdr:rowOff>162923</xdr:rowOff>
    </xdr:to>
    <xdr:sp macro="" textlink="">
      <xdr:nvSpPr>
        <xdr:cNvPr id="67" name="フローチャート: 判断 66">
          <a:extLst>
            <a:ext uri="{FF2B5EF4-FFF2-40B4-BE49-F238E27FC236}">
              <a16:creationId xmlns:a16="http://schemas.microsoft.com/office/drawing/2014/main" id="{329A3595-D459-4BA0-BCAE-8AAA591DDE22}"/>
            </a:ext>
          </a:extLst>
        </xdr:cNvPr>
        <xdr:cNvSpPr/>
      </xdr:nvSpPr>
      <xdr:spPr>
        <a:xfrm>
          <a:off x="2857500" y="6233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54792</xdr:rowOff>
    </xdr:from>
    <xdr:to>
      <xdr:col>10</xdr:col>
      <xdr:colOff>165100</xdr:colOff>
      <xdr:row>36</xdr:row>
      <xdr:rowOff>156392</xdr:rowOff>
    </xdr:to>
    <xdr:sp macro="" textlink="">
      <xdr:nvSpPr>
        <xdr:cNvPr id="68" name="フローチャート: 判断 67">
          <a:extLst>
            <a:ext uri="{FF2B5EF4-FFF2-40B4-BE49-F238E27FC236}">
              <a16:creationId xmlns:a16="http://schemas.microsoft.com/office/drawing/2014/main" id="{63F5BD60-5372-4E8D-94CF-5A41D8332B17}"/>
            </a:ext>
          </a:extLst>
        </xdr:cNvPr>
        <xdr:cNvSpPr/>
      </xdr:nvSpPr>
      <xdr:spPr>
        <a:xfrm>
          <a:off x="1968500" y="6226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35</xdr:row>
      <xdr:rowOff>154396</xdr:rowOff>
    </xdr:from>
    <xdr:to>
      <xdr:col>6</xdr:col>
      <xdr:colOff>38100</xdr:colOff>
      <xdr:row>36</xdr:row>
      <xdr:rowOff>84546</xdr:rowOff>
    </xdr:to>
    <xdr:sp macro="" textlink="">
      <xdr:nvSpPr>
        <xdr:cNvPr id="69" name="フローチャート: 判断 68">
          <a:extLst>
            <a:ext uri="{FF2B5EF4-FFF2-40B4-BE49-F238E27FC236}">
              <a16:creationId xmlns:a16="http://schemas.microsoft.com/office/drawing/2014/main" id="{EE85632E-A690-4242-8577-00E9899558B8}"/>
            </a:ext>
          </a:extLst>
        </xdr:cNvPr>
        <xdr:cNvSpPr/>
      </xdr:nvSpPr>
      <xdr:spPr>
        <a:xfrm>
          <a:off x="1079500" y="6155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2F225ABE-92A7-43C8-86CD-3C4441165F9B}"/>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7B2656B1-4253-4F75-9604-AD0459336DFA}"/>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FE62F0F4-2CED-4D66-8E33-2DC6523A6CF6}"/>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74EAF566-6268-413C-A881-45A2C3A6FA56}"/>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4" name="テキスト ボックス 73">
          <a:extLst>
            <a:ext uri="{FF2B5EF4-FFF2-40B4-BE49-F238E27FC236}">
              <a16:creationId xmlns:a16="http://schemas.microsoft.com/office/drawing/2014/main" id="{C74A0272-42F5-488B-A7D6-5FEAA13230FE}"/>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160927</xdr:rowOff>
    </xdr:from>
    <xdr:to>
      <xdr:col>24</xdr:col>
      <xdr:colOff>114300</xdr:colOff>
      <xdr:row>36</xdr:row>
      <xdr:rowOff>91077</xdr:rowOff>
    </xdr:to>
    <xdr:sp macro="" textlink="">
      <xdr:nvSpPr>
        <xdr:cNvPr id="75" name="楕円 74">
          <a:extLst>
            <a:ext uri="{FF2B5EF4-FFF2-40B4-BE49-F238E27FC236}">
              <a16:creationId xmlns:a16="http://schemas.microsoft.com/office/drawing/2014/main" id="{496B467E-8A2D-4753-9971-021A88995E20}"/>
            </a:ext>
          </a:extLst>
        </xdr:cNvPr>
        <xdr:cNvSpPr/>
      </xdr:nvSpPr>
      <xdr:spPr>
        <a:xfrm>
          <a:off x="4584700" y="61616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35</xdr:row>
      <xdr:rowOff>12354</xdr:rowOff>
    </xdr:from>
    <xdr:ext cx="405111" cy="259045"/>
    <xdr:sp macro="" textlink="">
      <xdr:nvSpPr>
        <xdr:cNvPr id="76" name="【道路】&#10;有形固定資産減価償却率該当値テキスト">
          <a:extLst>
            <a:ext uri="{FF2B5EF4-FFF2-40B4-BE49-F238E27FC236}">
              <a16:creationId xmlns:a16="http://schemas.microsoft.com/office/drawing/2014/main" id="{E4FCF18D-4796-4C75-84BA-8633A5C4807E}"/>
            </a:ext>
          </a:extLst>
        </xdr:cNvPr>
        <xdr:cNvSpPr txBox="1"/>
      </xdr:nvSpPr>
      <xdr:spPr>
        <a:xfrm>
          <a:off x="4673600" y="60131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105410</xdr:rowOff>
    </xdr:from>
    <xdr:to>
      <xdr:col>20</xdr:col>
      <xdr:colOff>38100</xdr:colOff>
      <xdr:row>36</xdr:row>
      <xdr:rowOff>35560</xdr:rowOff>
    </xdr:to>
    <xdr:sp macro="" textlink="">
      <xdr:nvSpPr>
        <xdr:cNvPr id="77" name="楕円 76">
          <a:extLst>
            <a:ext uri="{FF2B5EF4-FFF2-40B4-BE49-F238E27FC236}">
              <a16:creationId xmlns:a16="http://schemas.microsoft.com/office/drawing/2014/main" id="{86886659-0AB2-46E4-8B11-87BCEEE5387D}"/>
            </a:ext>
          </a:extLst>
        </xdr:cNvPr>
        <xdr:cNvSpPr/>
      </xdr:nvSpPr>
      <xdr:spPr>
        <a:xfrm>
          <a:off x="3746500" y="6106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35</xdr:row>
      <xdr:rowOff>156210</xdr:rowOff>
    </xdr:from>
    <xdr:to>
      <xdr:col>24</xdr:col>
      <xdr:colOff>63500</xdr:colOff>
      <xdr:row>36</xdr:row>
      <xdr:rowOff>40277</xdr:rowOff>
    </xdr:to>
    <xdr:cxnSp macro="">
      <xdr:nvCxnSpPr>
        <xdr:cNvPr id="78" name="直線コネクタ 77">
          <a:extLst>
            <a:ext uri="{FF2B5EF4-FFF2-40B4-BE49-F238E27FC236}">
              <a16:creationId xmlns:a16="http://schemas.microsoft.com/office/drawing/2014/main" id="{17F37097-7BBB-4C87-9F2B-765F2B60EF0B}"/>
            </a:ext>
          </a:extLst>
        </xdr:cNvPr>
        <xdr:cNvCxnSpPr/>
      </xdr:nvCxnSpPr>
      <xdr:spPr>
        <a:xfrm>
          <a:off x="3797300" y="6156960"/>
          <a:ext cx="838200" cy="55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69487</xdr:rowOff>
    </xdr:from>
    <xdr:to>
      <xdr:col>15</xdr:col>
      <xdr:colOff>101600</xdr:colOff>
      <xdr:row>35</xdr:row>
      <xdr:rowOff>171087</xdr:rowOff>
    </xdr:to>
    <xdr:sp macro="" textlink="">
      <xdr:nvSpPr>
        <xdr:cNvPr id="79" name="楕円 78">
          <a:extLst>
            <a:ext uri="{FF2B5EF4-FFF2-40B4-BE49-F238E27FC236}">
              <a16:creationId xmlns:a16="http://schemas.microsoft.com/office/drawing/2014/main" id="{702AF8FC-ED50-4E3B-BAB0-EB1215619F67}"/>
            </a:ext>
          </a:extLst>
        </xdr:cNvPr>
        <xdr:cNvSpPr/>
      </xdr:nvSpPr>
      <xdr:spPr>
        <a:xfrm>
          <a:off x="2857500" y="6070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120287</xdr:rowOff>
    </xdr:from>
    <xdr:to>
      <xdr:col>19</xdr:col>
      <xdr:colOff>177800</xdr:colOff>
      <xdr:row>35</xdr:row>
      <xdr:rowOff>156210</xdr:rowOff>
    </xdr:to>
    <xdr:cxnSp macro="">
      <xdr:nvCxnSpPr>
        <xdr:cNvPr id="80" name="直線コネクタ 79">
          <a:extLst>
            <a:ext uri="{FF2B5EF4-FFF2-40B4-BE49-F238E27FC236}">
              <a16:creationId xmlns:a16="http://schemas.microsoft.com/office/drawing/2014/main" id="{F5DC8A9C-7BD8-4D35-9D56-A26A896A5D31}"/>
            </a:ext>
          </a:extLst>
        </xdr:cNvPr>
        <xdr:cNvCxnSpPr/>
      </xdr:nvCxnSpPr>
      <xdr:spPr>
        <a:xfrm>
          <a:off x="2908300" y="6121037"/>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13970</xdr:rowOff>
    </xdr:from>
    <xdr:to>
      <xdr:col>10</xdr:col>
      <xdr:colOff>165100</xdr:colOff>
      <xdr:row>35</xdr:row>
      <xdr:rowOff>115570</xdr:rowOff>
    </xdr:to>
    <xdr:sp macro="" textlink="">
      <xdr:nvSpPr>
        <xdr:cNvPr id="81" name="楕円 80">
          <a:extLst>
            <a:ext uri="{FF2B5EF4-FFF2-40B4-BE49-F238E27FC236}">
              <a16:creationId xmlns:a16="http://schemas.microsoft.com/office/drawing/2014/main" id="{D993428A-96FA-4189-A712-A3B047B79936}"/>
            </a:ext>
          </a:extLst>
        </xdr:cNvPr>
        <xdr:cNvSpPr/>
      </xdr:nvSpPr>
      <xdr:spPr>
        <a:xfrm>
          <a:off x="1968500" y="6014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35</xdr:row>
      <xdr:rowOff>64770</xdr:rowOff>
    </xdr:from>
    <xdr:to>
      <xdr:col>15</xdr:col>
      <xdr:colOff>50800</xdr:colOff>
      <xdr:row>35</xdr:row>
      <xdr:rowOff>120287</xdr:rowOff>
    </xdr:to>
    <xdr:cxnSp macro="">
      <xdr:nvCxnSpPr>
        <xdr:cNvPr id="82" name="直線コネクタ 81">
          <a:extLst>
            <a:ext uri="{FF2B5EF4-FFF2-40B4-BE49-F238E27FC236}">
              <a16:creationId xmlns:a16="http://schemas.microsoft.com/office/drawing/2014/main" id="{BD71749A-D0A3-4B30-BABF-3E4C8C0F839B}"/>
            </a:ext>
          </a:extLst>
        </xdr:cNvPr>
        <xdr:cNvCxnSpPr/>
      </xdr:nvCxnSpPr>
      <xdr:spPr>
        <a:xfrm>
          <a:off x="2019300" y="6065520"/>
          <a:ext cx="889000" cy="55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34</xdr:row>
      <xdr:rowOff>129903</xdr:rowOff>
    </xdr:from>
    <xdr:to>
      <xdr:col>6</xdr:col>
      <xdr:colOff>38100</xdr:colOff>
      <xdr:row>35</xdr:row>
      <xdr:rowOff>60053</xdr:rowOff>
    </xdr:to>
    <xdr:sp macro="" textlink="">
      <xdr:nvSpPr>
        <xdr:cNvPr id="83" name="楕円 82">
          <a:extLst>
            <a:ext uri="{FF2B5EF4-FFF2-40B4-BE49-F238E27FC236}">
              <a16:creationId xmlns:a16="http://schemas.microsoft.com/office/drawing/2014/main" id="{F7C3FB55-5765-4963-A4CD-C23697987837}"/>
            </a:ext>
          </a:extLst>
        </xdr:cNvPr>
        <xdr:cNvSpPr/>
      </xdr:nvSpPr>
      <xdr:spPr>
        <a:xfrm>
          <a:off x="1079500" y="5959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35</xdr:row>
      <xdr:rowOff>9253</xdr:rowOff>
    </xdr:from>
    <xdr:to>
      <xdr:col>10</xdr:col>
      <xdr:colOff>114300</xdr:colOff>
      <xdr:row>35</xdr:row>
      <xdr:rowOff>64770</xdr:rowOff>
    </xdr:to>
    <xdr:cxnSp macro="">
      <xdr:nvCxnSpPr>
        <xdr:cNvPr id="84" name="直線コネクタ 83">
          <a:extLst>
            <a:ext uri="{FF2B5EF4-FFF2-40B4-BE49-F238E27FC236}">
              <a16:creationId xmlns:a16="http://schemas.microsoft.com/office/drawing/2014/main" id="{1AC387E2-1D00-4C76-8F06-B74A2E7C8A46}"/>
            </a:ext>
          </a:extLst>
        </xdr:cNvPr>
        <xdr:cNvCxnSpPr/>
      </xdr:nvCxnSpPr>
      <xdr:spPr>
        <a:xfrm>
          <a:off x="1130300" y="6010003"/>
          <a:ext cx="889000" cy="55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123026</xdr:rowOff>
    </xdr:from>
    <xdr:ext cx="405111" cy="259045"/>
    <xdr:sp macro="" textlink="">
      <xdr:nvSpPr>
        <xdr:cNvPr id="85" name="n_1aveValue【道路】&#10;有形固定資産減価償却率">
          <a:extLst>
            <a:ext uri="{FF2B5EF4-FFF2-40B4-BE49-F238E27FC236}">
              <a16:creationId xmlns:a16="http://schemas.microsoft.com/office/drawing/2014/main" id="{601992D5-5271-40A1-BB08-15DEFE152094}"/>
            </a:ext>
          </a:extLst>
        </xdr:cNvPr>
        <xdr:cNvSpPr txBox="1"/>
      </xdr:nvSpPr>
      <xdr:spPr>
        <a:xfrm>
          <a:off x="3582044" y="64666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154050</xdr:rowOff>
    </xdr:from>
    <xdr:ext cx="405111" cy="259045"/>
    <xdr:sp macro="" textlink="">
      <xdr:nvSpPr>
        <xdr:cNvPr id="86" name="n_2aveValue【道路】&#10;有形固定資産減価償却率">
          <a:extLst>
            <a:ext uri="{FF2B5EF4-FFF2-40B4-BE49-F238E27FC236}">
              <a16:creationId xmlns:a16="http://schemas.microsoft.com/office/drawing/2014/main" id="{32D2A058-4031-46FD-AF6E-BB67043575E7}"/>
            </a:ext>
          </a:extLst>
        </xdr:cNvPr>
        <xdr:cNvSpPr txBox="1"/>
      </xdr:nvSpPr>
      <xdr:spPr>
        <a:xfrm>
          <a:off x="2705744" y="63262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147519</xdr:rowOff>
    </xdr:from>
    <xdr:ext cx="405111" cy="259045"/>
    <xdr:sp macro="" textlink="">
      <xdr:nvSpPr>
        <xdr:cNvPr id="87" name="n_3aveValue【道路】&#10;有形固定資産減価償却率">
          <a:extLst>
            <a:ext uri="{FF2B5EF4-FFF2-40B4-BE49-F238E27FC236}">
              <a16:creationId xmlns:a16="http://schemas.microsoft.com/office/drawing/2014/main" id="{84D5B4FC-7B8A-4133-B8C1-20B06836E0AE}"/>
            </a:ext>
          </a:extLst>
        </xdr:cNvPr>
        <xdr:cNvSpPr txBox="1"/>
      </xdr:nvSpPr>
      <xdr:spPr>
        <a:xfrm>
          <a:off x="1816744" y="63197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75673</xdr:rowOff>
    </xdr:from>
    <xdr:ext cx="405111" cy="259045"/>
    <xdr:sp macro="" textlink="">
      <xdr:nvSpPr>
        <xdr:cNvPr id="88" name="n_4aveValue【道路】&#10;有形固定資産減価償却率">
          <a:extLst>
            <a:ext uri="{FF2B5EF4-FFF2-40B4-BE49-F238E27FC236}">
              <a16:creationId xmlns:a16="http://schemas.microsoft.com/office/drawing/2014/main" id="{FA88019B-8A69-4276-B879-71736F8B7297}"/>
            </a:ext>
          </a:extLst>
        </xdr:cNvPr>
        <xdr:cNvSpPr txBox="1"/>
      </xdr:nvSpPr>
      <xdr:spPr>
        <a:xfrm>
          <a:off x="927744" y="62478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34</xdr:row>
      <xdr:rowOff>52087</xdr:rowOff>
    </xdr:from>
    <xdr:ext cx="405111" cy="259045"/>
    <xdr:sp macro="" textlink="">
      <xdr:nvSpPr>
        <xdr:cNvPr id="89" name="n_1mainValue【道路】&#10;有形固定資産減価償却率">
          <a:extLst>
            <a:ext uri="{FF2B5EF4-FFF2-40B4-BE49-F238E27FC236}">
              <a16:creationId xmlns:a16="http://schemas.microsoft.com/office/drawing/2014/main" id="{CA83ABDA-3DE9-4E18-8717-CE8EBEA111E3}"/>
            </a:ext>
          </a:extLst>
        </xdr:cNvPr>
        <xdr:cNvSpPr txBox="1"/>
      </xdr:nvSpPr>
      <xdr:spPr>
        <a:xfrm>
          <a:off x="3582044" y="58813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16164</xdr:rowOff>
    </xdr:from>
    <xdr:ext cx="405111" cy="259045"/>
    <xdr:sp macro="" textlink="">
      <xdr:nvSpPr>
        <xdr:cNvPr id="90" name="n_2mainValue【道路】&#10;有形固定資産減価償却率">
          <a:extLst>
            <a:ext uri="{FF2B5EF4-FFF2-40B4-BE49-F238E27FC236}">
              <a16:creationId xmlns:a16="http://schemas.microsoft.com/office/drawing/2014/main" id="{E8C3F31D-866F-415D-9186-2C326C030666}"/>
            </a:ext>
          </a:extLst>
        </xdr:cNvPr>
        <xdr:cNvSpPr txBox="1"/>
      </xdr:nvSpPr>
      <xdr:spPr>
        <a:xfrm>
          <a:off x="2705744" y="5845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33</xdr:row>
      <xdr:rowOff>132097</xdr:rowOff>
    </xdr:from>
    <xdr:ext cx="405111" cy="259045"/>
    <xdr:sp macro="" textlink="">
      <xdr:nvSpPr>
        <xdr:cNvPr id="91" name="n_3mainValue【道路】&#10;有形固定資産減価償却率">
          <a:extLst>
            <a:ext uri="{FF2B5EF4-FFF2-40B4-BE49-F238E27FC236}">
              <a16:creationId xmlns:a16="http://schemas.microsoft.com/office/drawing/2014/main" id="{DA55DDD6-2C82-4964-8000-E051D787C139}"/>
            </a:ext>
          </a:extLst>
        </xdr:cNvPr>
        <xdr:cNvSpPr txBox="1"/>
      </xdr:nvSpPr>
      <xdr:spPr>
        <a:xfrm>
          <a:off x="1816744" y="5789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33</xdr:row>
      <xdr:rowOff>76580</xdr:rowOff>
    </xdr:from>
    <xdr:ext cx="405111" cy="259045"/>
    <xdr:sp macro="" textlink="">
      <xdr:nvSpPr>
        <xdr:cNvPr id="92" name="n_4mainValue【道路】&#10;有形固定資産減価償却率">
          <a:extLst>
            <a:ext uri="{FF2B5EF4-FFF2-40B4-BE49-F238E27FC236}">
              <a16:creationId xmlns:a16="http://schemas.microsoft.com/office/drawing/2014/main" id="{4B28AEBD-0FBA-4601-AA13-CC35F249B9CB}"/>
            </a:ext>
          </a:extLst>
        </xdr:cNvPr>
        <xdr:cNvSpPr txBox="1"/>
      </xdr:nvSpPr>
      <xdr:spPr>
        <a:xfrm>
          <a:off x="927744" y="57344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3" name="正方形/長方形 92">
          <a:extLst>
            <a:ext uri="{FF2B5EF4-FFF2-40B4-BE49-F238E27FC236}">
              <a16:creationId xmlns:a16="http://schemas.microsoft.com/office/drawing/2014/main" id="{650398B7-3603-4143-88FD-35C73439DE71}"/>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4" name="正方形/長方形 93">
          <a:extLst>
            <a:ext uri="{FF2B5EF4-FFF2-40B4-BE49-F238E27FC236}">
              <a16:creationId xmlns:a16="http://schemas.microsoft.com/office/drawing/2014/main" id="{79F11B31-18D8-4703-B5F4-C53265178193}"/>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5" name="正方形/長方形 94">
          <a:extLst>
            <a:ext uri="{FF2B5EF4-FFF2-40B4-BE49-F238E27FC236}">
              <a16:creationId xmlns:a16="http://schemas.microsoft.com/office/drawing/2014/main" id="{67E92664-F424-4612-891D-E39C2A8D56C0}"/>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6" name="正方形/長方形 95">
          <a:extLst>
            <a:ext uri="{FF2B5EF4-FFF2-40B4-BE49-F238E27FC236}">
              <a16:creationId xmlns:a16="http://schemas.microsoft.com/office/drawing/2014/main" id="{A35F041E-8533-49D0-A1E1-547EEBCCF096}"/>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7" name="正方形/長方形 96">
          <a:extLst>
            <a:ext uri="{FF2B5EF4-FFF2-40B4-BE49-F238E27FC236}">
              <a16:creationId xmlns:a16="http://schemas.microsoft.com/office/drawing/2014/main" id="{6AE955A1-46BE-43AE-AAF3-BC91F8018A7B}"/>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8" name="正方形/長方形 97">
          <a:extLst>
            <a:ext uri="{FF2B5EF4-FFF2-40B4-BE49-F238E27FC236}">
              <a16:creationId xmlns:a16="http://schemas.microsoft.com/office/drawing/2014/main" id="{6624E9F7-1499-417C-83B3-95D736E2558E}"/>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9" name="正方形/長方形 98">
          <a:extLst>
            <a:ext uri="{FF2B5EF4-FFF2-40B4-BE49-F238E27FC236}">
              <a16:creationId xmlns:a16="http://schemas.microsoft.com/office/drawing/2014/main" id="{ECD8570D-4401-4F64-9F2F-2D7B8DF96FCF}"/>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20.809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100" name="正方形/長方形 99">
          <a:extLst>
            <a:ext uri="{FF2B5EF4-FFF2-40B4-BE49-F238E27FC236}">
              <a16:creationId xmlns:a16="http://schemas.microsoft.com/office/drawing/2014/main" id="{7E06A0AC-22EF-42E0-88E6-7F230E409293}"/>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1" name="テキスト ボックス 100">
          <a:extLst>
            <a:ext uri="{FF2B5EF4-FFF2-40B4-BE49-F238E27FC236}">
              <a16:creationId xmlns:a16="http://schemas.microsoft.com/office/drawing/2014/main" id="{204D5DAB-72B7-4623-A062-85BEA4742BEB}"/>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2" name="直線コネクタ 101">
          <a:extLst>
            <a:ext uri="{FF2B5EF4-FFF2-40B4-BE49-F238E27FC236}">
              <a16:creationId xmlns:a16="http://schemas.microsoft.com/office/drawing/2014/main" id="{348F02DF-E356-4CA3-8CE8-E42D06BCEB29}"/>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43</xdr:row>
      <xdr:rowOff>105427</xdr:rowOff>
    </xdr:from>
    <xdr:ext cx="531299" cy="259045"/>
    <xdr:sp macro="" textlink="">
      <xdr:nvSpPr>
        <xdr:cNvPr id="103" name="テキスト ボックス 102">
          <a:extLst>
            <a:ext uri="{FF2B5EF4-FFF2-40B4-BE49-F238E27FC236}">
              <a16:creationId xmlns:a16="http://schemas.microsoft.com/office/drawing/2014/main" id="{2CA66D9E-4EEC-49ED-8D5C-1E36F8CE5A79}"/>
            </a:ext>
          </a:extLst>
        </xdr:cNvPr>
        <xdr:cNvSpPr txBox="1"/>
      </xdr:nvSpPr>
      <xdr:spPr>
        <a:xfrm>
          <a:off x="6072701" y="747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42</xdr:row>
      <xdr:rowOff>38100</xdr:rowOff>
    </xdr:from>
    <xdr:to>
      <xdr:col>59</xdr:col>
      <xdr:colOff>50800</xdr:colOff>
      <xdr:row>42</xdr:row>
      <xdr:rowOff>38100</xdr:rowOff>
    </xdr:to>
    <xdr:cxnSp macro="">
      <xdr:nvCxnSpPr>
        <xdr:cNvPr id="104" name="直線コネクタ 103">
          <a:extLst>
            <a:ext uri="{FF2B5EF4-FFF2-40B4-BE49-F238E27FC236}">
              <a16:creationId xmlns:a16="http://schemas.microsoft.com/office/drawing/2014/main" id="{77E058D9-CFFF-4B95-A888-9F9E31ACCB17}"/>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41</xdr:row>
      <xdr:rowOff>67327</xdr:rowOff>
    </xdr:from>
    <xdr:ext cx="531299" cy="259045"/>
    <xdr:sp macro="" textlink="">
      <xdr:nvSpPr>
        <xdr:cNvPr id="105" name="テキスト ボックス 104">
          <a:extLst>
            <a:ext uri="{FF2B5EF4-FFF2-40B4-BE49-F238E27FC236}">
              <a16:creationId xmlns:a16="http://schemas.microsoft.com/office/drawing/2014/main" id="{5D9F33D2-B31D-4DBE-9CC3-A0FDD3AF5762}"/>
            </a:ext>
          </a:extLst>
        </xdr:cNvPr>
        <xdr:cNvSpPr txBox="1"/>
      </xdr:nvSpPr>
      <xdr:spPr>
        <a:xfrm>
          <a:off x="6072701" y="709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6" name="直線コネクタ 105">
          <a:extLst>
            <a:ext uri="{FF2B5EF4-FFF2-40B4-BE49-F238E27FC236}">
              <a16:creationId xmlns:a16="http://schemas.microsoft.com/office/drawing/2014/main" id="{FE2C836D-436C-4B74-87D5-221D7208B9FE}"/>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7" name="テキスト ボックス 106">
          <a:extLst>
            <a:ext uri="{FF2B5EF4-FFF2-40B4-BE49-F238E27FC236}">
              <a16:creationId xmlns:a16="http://schemas.microsoft.com/office/drawing/2014/main" id="{7F52E8F6-AC1A-49B2-8E6C-320411A05289}"/>
            </a:ext>
          </a:extLst>
        </xdr:cNvPr>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8" name="直線コネクタ 107">
          <a:extLst>
            <a:ext uri="{FF2B5EF4-FFF2-40B4-BE49-F238E27FC236}">
              <a16:creationId xmlns:a16="http://schemas.microsoft.com/office/drawing/2014/main" id="{33B88D6C-832A-4397-B9CA-BD4AD5F65E54}"/>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9" name="テキスト ボックス 108">
          <a:extLst>
            <a:ext uri="{FF2B5EF4-FFF2-40B4-BE49-F238E27FC236}">
              <a16:creationId xmlns:a16="http://schemas.microsoft.com/office/drawing/2014/main" id="{29E5DE87-3234-4DAF-BAC8-5DC439602EA2}"/>
            </a:ext>
          </a:extLst>
        </xdr:cNvPr>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10" name="直線コネクタ 109">
          <a:extLst>
            <a:ext uri="{FF2B5EF4-FFF2-40B4-BE49-F238E27FC236}">
              <a16:creationId xmlns:a16="http://schemas.microsoft.com/office/drawing/2014/main" id="{C0821C7F-F5F5-487D-9572-65301747B454}"/>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11" name="テキスト ボックス 110">
          <a:extLst>
            <a:ext uri="{FF2B5EF4-FFF2-40B4-BE49-F238E27FC236}">
              <a16:creationId xmlns:a16="http://schemas.microsoft.com/office/drawing/2014/main" id="{8427F8EF-F5EC-4277-AB5F-60E1025EEB8E}"/>
            </a:ext>
          </a:extLst>
        </xdr:cNvPr>
        <xdr:cNvSpPr txBox="1"/>
      </xdr:nvSpPr>
      <xdr:spPr>
        <a:xfrm>
          <a:off x="6072701" y="595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2" name="直線コネクタ 111">
          <a:extLst>
            <a:ext uri="{FF2B5EF4-FFF2-40B4-BE49-F238E27FC236}">
              <a16:creationId xmlns:a16="http://schemas.microsoft.com/office/drawing/2014/main" id="{2431CAAD-6CF8-43F3-8213-CB04F3432A6E}"/>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13" name="テキスト ボックス 112">
          <a:extLst>
            <a:ext uri="{FF2B5EF4-FFF2-40B4-BE49-F238E27FC236}">
              <a16:creationId xmlns:a16="http://schemas.microsoft.com/office/drawing/2014/main" id="{293A3DBF-705D-47C0-A7CC-272D41E80327}"/>
            </a:ext>
          </a:extLst>
        </xdr:cNvPr>
        <xdr:cNvSpPr txBox="1"/>
      </xdr:nvSpPr>
      <xdr:spPr>
        <a:xfrm>
          <a:off x="6072701" y="557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4" name="直線コネクタ 113">
          <a:extLst>
            <a:ext uri="{FF2B5EF4-FFF2-40B4-BE49-F238E27FC236}">
              <a16:creationId xmlns:a16="http://schemas.microsoft.com/office/drawing/2014/main" id="{B2034255-23F1-448A-94AB-738EF9165381}"/>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15" name="テキスト ボックス 114">
          <a:extLst>
            <a:ext uri="{FF2B5EF4-FFF2-40B4-BE49-F238E27FC236}">
              <a16:creationId xmlns:a16="http://schemas.microsoft.com/office/drawing/2014/main" id="{D33A43EA-22CB-45A1-AE36-312A27067FD1}"/>
            </a:ext>
          </a:extLst>
        </xdr:cNvPr>
        <xdr:cNvSpPr txBox="1"/>
      </xdr:nvSpPr>
      <xdr:spPr>
        <a:xfrm>
          <a:off x="6072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6" name="【道路】&#10;一人当たり延長グラフ枠">
          <a:extLst>
            <a:ext uri="{FF2B5EF4-FFF2-40B4-BE49-F238E27FC236}">
              <a16:creationId xmlns:a16="http://schemas.microsoft.com/office/drawing/2014/main" id="{3C38BC98-33F3-4144-8AF6-EB3E908C6A41}"/>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91897</xdr:rowOff>
    </xdr:from>
    <xdr:to>
      <xdr:col>54</xdr:col>
      <xdr:colOff>189865</xdr:colOff>
      <xdr:row>42</xdr:row>
      <xdr:rowOff>39700</xdr:rowOff>
    </xdr:to>
    <xdr:cxnSp macro="">
      <xdr:nvCxnSpPr>
        <xdr:cNvPr id="117" name="直線コネクタ 116">
          <a:extLst>
            <a:ext uri="{FF2B5EF4-FFF2-40B4-BE49-F238E27FC236}">
              <a16:creationId xmlns:a16="http://schemas.microsoft.com/office/drawing/2014/main" id="{A9004295-04B1-4AE1-9390-FB84D20DBAAC}"/>
            </a:ext>
          </a:extLst>
        </xdr:cNvPr>
        <xdr:cNvCxnSpPr/>
      </xdr:nvCxnSpPr>
      <xdr:spPr>
        <a:xfrm flipV="1">
          <a:off x="10476865" y="5921197"/>
          <a:ext cx="0" cy="13194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43527</xdr:rowOff>
    </xdr:from>
    <xdr:ext cx="534377" cy="259045"/>
    <xdr:sp macro="" textlink="">
      <xdr:nvSpPr>
        <xdr:cNvPr id="118" name="【道路】&#10;一人当たり延長最小値テキスト">
          <a:extLst>
            <a:ext uri="{FF2B5EF4-FFF2-40B4-BE49-F238E27FC236}">
              <a16:creationId xmlns:a16="http://schemas.microsoft.com/office/drawing/2014/main" id="{97083100-9E03-46EF-B3F5-C16200935C18}"/>
            </a:ext>
          </a:extLst>
        </xdr:cNvPr>
        <xdr:cNvSpPr txBox="1"/>
      </xdr:nvSpPr>
      <xdr:spPr>
        <a:xfrm>
          <a:off x="10515600" y="7244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19.958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39700</xdr:rowOff>
    </xdr:from>
    <xdr:to>
      <xdr:col>55</xdr:col>
      <xdr:colOff>88900</xdr:colOff>
      <xdr:row>42</xdr:row>
      <xdr:rowOff>39700</xdr:rowOff>
    </xdr:to>
    <xdr:cxnSp macro="">
      <xdr:nvCxnSpPr>
        <xdr:cNvPr id="119" name="直線コネクタ 118">
          <a:extLst>
            <a:ext uri="{FF2B5EF4-FFF2-40B4-BE49-F238E27FC236}">
              <a16:creationId xmlns:a16="http://schemas.microsoft.com/office/drawing/2014/main" id="{32601A95-064F-4794-90EC-39915EA7B2C2}"/>
            </a:ext>
          </a:extLst>
        </xdr:cNvPr>
        <xdr:cNvCxnSpPr/>
      </xdr:nvCxnSpPr>
      <xdr:spPr>
        <a:xfrm>
          <a:off x="10388600" y="7240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38574</xdr:rowOff>
    </xdr:from>
    <xdr:ext cx="534377" cy="259045"/>
    <xdr:sp macro="" textlink="">
      <xdr:nvSpPr>
        <xdr:cNvPr id="120" name="【道路】&#10;一人当たり延長最大値テキスト">
          <a:extLst>
            <a:ext uri="{FF2B5EF4-FFF2-40B4-BE49-F238E27FC236}">
              <a16:creationId xmlns:a16="http://schemas.microsoft.com/office/drawing/2014/main" id="{06C13006-298D-433F-8C8C-EE1FE2645233}"/>
            </a:ext>
          </a:extLst>
        </xdr:cNvPr>
        <xdr:cNvSpPr txBox="1"/>
      </xdr:nvSpPr>
      <xdr:spPr>
        <a:xfrm>
          <a:off x="10515600" y="56964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54.588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91897</xdr:rowOff>
    </xdr:from>
    <xdr:to>
      <xdr:col>55</xdr:col>
      <xdr:colOff>88900</xdr:colOff>
      <xdr:row>34</xdr:row>
      <xdr:rowOff>91897</xdr:rowOff>
    </xdr:to>
    <xdr:cxnSp macro="">
      <xdr:nvCxnSpPr>
        <xdr:cNvPr id="121" name="直線コネクタ 120">
          <a:extLst>
            <a:ext uri="{FF2B5EF4-FFF2-40B4-BE49-F238E27FC236}">
              <a16:creationId xmlns:a16="http://schemas.microsoft.com/office/drawing/2014/main" id="{A0C46C79-97E8-48C7-9971-BD51D7380FD2}"/>
            </a:ext>
          </a:extLst>
        </xdr:cNvPr>
        <xdr:cNvCxnSpPr/>
      </xdr:nvCxnSpPr>
      <xdr:spPr>
        <a:xfrm>
          <a:off x="10388600" y="59211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160418</xdr:rowOff>
    </xdr:from>
    <xdr:ext cx="534377" cy="259045"/>
    <xdr:sp macro="" textlink="">
      <xdr:nvSpPr>
        <xdr:cNvPr id="122" name="【道路】&#10;一人当たり延長平均値テキスト">
          <a:extLst>
            <a:ext uri="{FF2B5EF4-FFF2-40B4-BE49-F238E27FC236}">
              <a16:creationId xmlns:a16="http://schemas.microsoft.com/office/drawing/2014/main" id="{52639EF5-E26F-457B-B583-79DE67D642C0}"/>
            </a:ext>
          </a:extLst>
        </xdr:cNvPr>
        <xdr:cNvSpPr txBox="1"/>
      </xdr:nvSpPr>
      <xdr:spPr>
        <a:xfrm>
          <a:off x="10515600" y="65040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37.390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10541</xdr:rowOff>
    </xdr:from>
    <xdr:to>
      <xdr:col>55</xdr:col>
      <xdr:colOff>50800</xdr:colOff>
      <xdr:row>38</xdr:row>
      <xdr:rowOff>112141</xdr:rowOff>
    </xdr:to>
    <xdr:sp macro="" textlink="">
      <xdr:nvSpPr>
        <xdr:cNvPr id="123" name="フローチャート: 判断 122">
          <a:extLst>
            <a:ext uri="{FF2B5EF4-FFF2-40B4-BE49-F238E27FC236}">
              <a16:creationId xmlns:a16="http://schemas.microsoft.com/office/drawing/2014/main" id="{F1EB5C5B-3422-41BD-89AA-22C2D0434C49}"/>
            </a:ext>
          </a:extLst>
        </xdr:cNvPr>
        <xdr:cNvSpPr/>
      </xdr:nvSpPr>
      <xdr:spPr>
        <a:xfrm>
          <a:off x="10426700" y="6525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73787</xdr:rowOff>
    </xdr:from>
    <xdr:to>
      <xdr:col>50</xdr:col>
      <xdr:colOff>165100</xdr:colOff>
      <xdr:row>39</xdr:row>
      <xdr:rowOff>3937</xdr:rowOff>
    </xdr:to>
    <xdr:sp macro="" textlink="">
      <xdr:nvSpPr>
        <xdr:cNvPr id="124" name="フローチャート: 判断 123">
          <a:extLst>
            <a:ext uri="{FF2B5EF4-FFF2-40B4-BE49-F238E27FC236}">
              <a16:creationId xmlns:a16="http://schemas.microsoft.com/office/drawing/2014/main" id="{95AA03EC-00A4-445D-A8F1-30200D7E1725}"/>
            </a:ext>
          </a:extLst>
        </xdr:cNvPr>
        <xdr:cNvSpPr/>
      </xdr:nvSpPr>
      <xdr:spPr>
        <a:xfrm>
          <a:off x="9588500" y="6588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75616</xdr:rowOff>
    </xdr:from>
    <xdr:to>
      <xdr:col>46</xdr:col>
      <xdr:colOff>38100</xdr:colOff>
      <xdr:row>39</xdr:row>
      <xdr:rowOff>5766</xdr:rowOff>
    </xdr:to>
    <xdr:sp macro="" textlink="">
      <xdr:nvSpPr>
        <xdr:cNvPr id="125" name="フローチャート: 判断 124">
          <a:extLst>
            <a:ext uri="{FF2B5EF4-FFF2-40B4-BE49-F238E27FC236}">
              <a16:creationId xmlns:a16="http://schemas.microsoft.com/office/drawing/2014/main" id="{6C5F3D5B-10AA-4993-9C59-732A7DC1088D}"/>
            </a:ext>
          </a:extLst>
        </xdr:cNvPr>
        <xdr:cNvSpPr/>
      </xdr:nvSpPr>
      <xdr:spPr>
        <a:xfrm>
          <a:off x="8699500" y="6590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57747</xdr:rowOff>
    </xdr:from>
    <xdr:to>
      <xdr:col>41</xdr:col>
      <xdr:colOff>101600</xdr:colOff>
      <xdr:row>38</xdr:row>
      <xdr:rowOff>159347</xdr:rowOff>
    </xdr:to>
    <xdr:sp macro="" textlink="">
      <xdr:nvSpPr>
        <xdr:cNvPr id="126" name="フローチャート: 判断 125">
          <a:extLst>
            <a:ext uri="{FF2B5EF4-FFF2-40B4-BE49-F238E27FC236}">
              <a16:creationId xmlns:a16="http://schemas.microsoft.com/office/drawing/2014/main" id="{4A3CCB5E-9034-4191-B4B2-3C0899B9AC7F}"/>
            </a:ext>
          </a:extLst>
        </xdr:cNvPr>
        <xdr:cNvSpPr/>
      </xdr:nvSpPr>
      <xdr:spPr>
        <a:xfrm>
          <a:off x="7810500" y="6572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65024</xdr:rowOff>
    </xdr:from>
    <xdr:to>
      <xdr:col>36</xdr:col>
      <xdr:colOff>165100</xdr:colOff>
      <xdr:row>38</xdr:row>
      <xdr:rowOff>166624</xdr:rowOff>
    </xdr:to>
    <xdr:sp macro="" textlink="">
      <xdr:nvSpPr>
        <xdr:cNvPr id="127" name="フローチャート: 判断 126">
          <a:extLst>
            <a:ext uri="{FF2B5EF4-FFF2-40B4-BE49-F238E27FC236}">
              <a16:creationId xmlns:a16="http://schemas.microsoft.com/office/drawing/2014/main" id="{11B0B517-8523-4416-B8BA-524AFDD90071}"/>
            </a:ext>
          </a:extLst>
        </xdr:cNvPr>
        <xdr:cNvSpPr/>
      </xdr:nvSpPr>
      <xdr:spPr>
        <a:xfrm>
          <a:off x="6921500" y="6580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16C37453-7D24-4CF3-81DB-8736CCF7AEA6}"/>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D79C39FF-F8AE-4275-889B-E5F18D79FAAD}"/>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DDDEE568-2602-4F3D-AC1B-FAB096C284B6}"/>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31" name="テキスト ボックス 130">
          <a:extLst>
            <a:ext uri="{FF2B5EF4-FFF2-40B4-BE49-F238E27FC236}">
              <a16:creationId xmlns:a16="http://schemas.microsoft.com/office/drawing/2014/main" id="{CA599D17-B4A9-4751-A361-23E5E9D7D4F7}"/>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2" name="テキスト ボックス 131">
          <a:extLst>
            <a:ext uri="{FF2B5EF4-FFF2-40B4-BE49-F238E27FC236}">
              <a16:creationId xmlns:a16="http://schemas.microsoft.com/office/drawing/2014/main" id="{FDF449FF-3918-4A7A-BC93-2FBCD3EDEC79}"/>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34</xdr:row>
      <xdr:rowOff>41097</xdr:rowOff>
    </xdr:from>
    <xdr:to>
      <xdr:col>55</xdr:col>
      <xdr:colOff>50800</xdr:colOff>
      <xdr:row>34</xdr:row>
      <xdr:rowOff>142697</xdr:rowOff>
    </xdr:to>
    <xdr:sp macro="" textlink="">
      <xdr:nvSpPr>
        <xdr:cNvPr id="133" name="楕円 132">
          <a:extLst>
            <a:ext uri="{FF2B5EF4-FFF2-40B4-BE49-F238E27FC236}">
              <a16:creationId xmlns:a16="http://schemas.microsoft.com/office/drawing/2014/main" id="{4C129914-F10B-4C2D-BBF8-FA71E8774397}"/>
            </a:ext>
          </a:extLst>
        </xdr:cNvPr>
        <xdr:cNvSpPr/>
      </xdr:nvSpPr>
      <xdr:spPr>
        <a:xfrm>
          <a:off x="10426700" y="5870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33</xdr:row>
      <xdr:rowOff>165574</xdr:rowOff>
    </xdr:from>
    <xdr:ext cx="534377" cy="259045"/>
    <xdr:sp macro="" textlink="">
      <xdr:nvSpPr>
        <xdr:cNvPr id="134" name="【道路】&#10;一人当たり延長該当値テキスト">
          <a:extLst>
            <a:ext uri="{FF2B5EF4-FFF2-40B4-BE49-F238E27FC236}">
              <a16:creationId xmlns:a16="http://schemas.microsoft.com/office/drawing/2014/main" id="{DA737638-1F2A-4411-BF0A-77E64534F274}"/>
            </a:ext>
          </a:extLst>
        </xdr:cNvPr>
        <xdr:cNvSpPr txBox="1"/>
      </xdr:nvSpPr>
      <xdr:spPr>
        <a:xfrm>
          <a:off x="10515600" y="58234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34</xdr:row>
      <xdr:rowOff>86627</xdr:rowOff>
    </xdr:from>
    <xdr:to>
      <xdr:col>50</xdr:col>
      <xdr:colOff>165100</xdr:colOff>
      <xdr:row>35</xdr:row>
      <xdr:rowOff>16777</xdr:rowOff>
    </xdr:to>
    <xdr:sp macro="" textlink="">
      <xdr:nvSpPr>
        <xdr:cNvPr id="135" name="楕円 134">
          <a:extLst>
            <a:ext uri="{FF2B5EF4-FFF2-40B4-BE49-F238E27FC236}">
              <a16:creationId xmlns:a16="http://schemas.microsoft.com/office/drawing/2014/main" id="{E019461A-594A-4AF7-9910-3022907E1B23}"/>
            </a:ext>
          </a:extLst>
        </xdr:cNvPr>
        <xdr:cNvSpPr/>
      </xdr:nvSpPr>
      <xdr:spPr>
        <a:xfrm>
          <a:off x="9588500" y="5915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34</xdr:row>
      <xdr:rowOff>91897</xdr:rowOff>
    </xdr:from>
    <xdr:to>
      <xdr:col>55</xdr:col>
      <xdr:colOff>0</xdr:colOff>
      <xdr:row>34</xdr:row>
      <xdr:rowOff>137427</xdr:rowOff>
    </xdr:to>
    <xdr:cxnSp macro="">
      <xdr:nvCxnSpPr>
        <xdr:cNvPr id="136" name="直線コネクタ 135">
          <a:extLst>
            <a:ext uri="{FF2B5EF4-FFF2-40B4-BE49-F238E27FC236}">
              <a16:creationId xmlns:a16="http://schemas.microsoft.com/office/drawing/2014/main" id="{9B317B5A-6180-474D-A708-4434A0DAC56D}"/>
            </a:ext>
          </a:extLst>
        </xdr:cNvPr>
        <xdr:cNvCxnSpPr/>
      </xdr:nvCxnSpPr>
      <xdr:spPr>
        <a:xfrm flipV="1">
          <a:off x="9639300" y="5921197"/>
          <a:ext cx="838200" cy="45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34</xdr:row>
      <xdr:rowOff>131356</xdr:rowOff>
    </xdr:from>
    <xdr:to>
      <xdr:col>46</xdr:col>
      <xdr:colOff>38100</xdr:colOff>
      <xdr:row>35</xdr:row>
      <xdr:rowOff>61506</xdr:rowOff>
    </xdr:to>
    <xdr:sp macro="" textlink="">
      <xdr:nvSpPr>
        <xdr:cNvPr id="137" name="楕円 136">
          <a:extLst>
            <a:ext uri="{FF2B5EF4-FFF2-40B4-BE49-F238E27FC236}">
              <a16:creationId xmlns:a16="http://schemas.microsoft.com/office/drawing/2014/main" id="{CFD87DE5-034D-4B1B-937F-CE35D24965F6}"/>
            </a:ext>
          </a:extLst>
        </xdr:cNvPr>
        <xdr:cNvSpPr/>
      </xdr:nvSpPr>
      <xdr:spPr>
        <a:xfrm>
          <a:off x="8699500" y="5960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34</xdr:row>
      <xdr:rowOff>137427</xdr:rowOff>
    </xdr:from>
    <xdr:to>
      <xdr:col>50</xdr:col>
      <xdr:colOff>114300</xdr:colOff>
      <xdr:row>35</xdr:row>
      <xdr:rowOff>10706</xdr:rowOff>
    </xdr:to>
    <xdr:cxnSp macro="">
      <xdr:nvCxnSpPr>
        <xdr:cNvPr id="138" name="直線コネクタ 137">
          <a:extLst>
            <a:ext uri="{FF2B5EF4-FFF2-40B4-BE49-F238E27FC236}">
              <a16:creationId xmlns:a16="http://schemas.microsoft.com/office/drawing/2014/main" id="{D36EF3F2-BBC1-4DAB-985B-808DAC097BCA}"/>
            </a:ext>
          </a:extLst>
        </xdr:cNvPr>
        <xdr:cNvCxnSpPr/>
      </xdr:nvCxnSpPr>
      <xdr:spPr>
        <a:xfrm flipV="1">
          <a:off x="8750300" y="5966727"/>
          <a:ext cx="889000" cy="44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35</xdr:row>
      <xdr:rowOff>2845</xdr:rowOff>
    </xdr:from>
    <xdr:to>
      <xdr:col>41</xdr:col>
      <xdr:colOff>101600</xdr:colOff>
      <xdr:row>35</xdr:row>
      <xdr:rowOff>104445</xdr:rowOff>
    </xdr:to>
    <xdr:sp macro="" textlink="">
      <xdr:nvSpPr>
        <xdr:cNvPr id="139" name="楕円 138">
          <a:extLst>
            <a:ext uri="{FF2B5EF4-FFF2-40B4-BE49-F238E27FC236}">
              <a16:creationId xmlns:a16="http://schemas.microsoft.com/office/drawing/2014/main" id="{23FEBF5A-85B0-47A2-AE32-D8D52E94E4D8}"/>
            </a:ext>
          </a:extLst>
        </xdr:cNvPr>
        <xdr:cNvSpPr/>
      </xdr:nvSpPr>
      <xdr:spPr>
        <a:xfrm>
          <a:off x="7810500" y="6003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35</xdr:row>
      <xdr:rowOff>10706</xdr:rowOff>
    </xdr:from>
    <xdr:to>
      <xdr:col>45</xdr:col>
      <xdr:colOff>177800</xdr:colOff>
      <xdr:row>35</xdr:row>
      <xdr:rowOff>53645</xdr:rowOff>
    </xdr:to>
    <xdr:cxnSp macro="">
      <xdr:nvCxnSpPr>
        <xdr:cNvPr id="140" name="直線コネクタ 139">
          <a:extLst>
            <a:ext uri="{FF2B5EF4-FFF2-40B4-BE49-F238E27FC236}">
              <a16:creationId xmlns:a16="http://schemas.microsoft.com/office/drawing/2014/main" id="{ADD177D2-E5C5-4095-A45E-3B0D363EF074}"/>
            </a:ext>
          </a:extLst>
        </xdr:cNvPr>
        <xdr:cNvCxnSpPr/>
      </xdr:nvCxnSpPr>
      <xdr:spPr>
        <a:xfrm flipV="1">
          <a:off x="7861300" y="6011456"/>
          <a:ext cx="889000" cy="42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35</xdr:row>
      <xdr:rowOff>48794</xdr:rowOff>
    </xdr:from>
    <xdr:to>
      <xdr:col>36</xdr:col>
      <xdr:colOff>165100</xdr:colOff>
      <xdr:row>35</xdr:row>
      <xdr:rowOff>150394</xdr:rowOff>
    </xdr:to>
    <xdr:sp macro="" textlink="">
      <xdr:nvSpPr>
        <xdr:cNvPr id="141" name="楕円 140">
          <a:extLst>
            <a:ext uri="{FF2B5EF4-FFF2-40B4-BE49-F238E27FC236}">
              <a16:creationId xmlns:a16="http://schemas.microsoft.com/office/drawing/2014/main" id="{F0FCCEA0-E91E-42D7-86F3-B3CDF954AACE}"/>
            </a:ext>
          </a:extLst>
        </xdr:cNvPr>
        <xdr:cNvSpPr/>
      </xdr:nvSpPr>
      <xdr:spPr>
        <a:xfrm>
          <a:off x="6921500" y="6049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35</xdr:row>
      <xdr:rowOff>53645</xdr:rowOff>
    </xdr:from>
    <xdr:to>
      <xdr:col>41</xdr:col>
      <xdr:colOff>50800</xdr:colOff>
      <xdr:row>35</xdr:row>
      <xdr:rowOff>99594</xdr:rowOff>
    </xdr:to>
    <xdr:cxnSp macro="">
      <xdr:nvCxnSpPr>
        <xdr:cNvPr id="142" name="直線コネクタ 141">
          <a:extLst>
            <a:ext uri="{FF2B5EF4-FFF2-40B4-BE49-F238E27FC236}">
              <a16:creationId xmlns:a16="http://schemas.microsoft.com/office/drawing/2014/main" id="{C4CA3BAD-3884-47AF-91FD-A11A949C77E5}"/>
            </a:ext>
          </a:extLst>
        </xdr:cNvPr>
        <xdr:cNvCxnSpPr/>
      </xdr:nvCxnSpPr>
      <xdr:spPr>
        <a:xfrm flipV="1">
          <a:off x="6972300" y="6054395"/>
          <a:ext cx="889000" cy="45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38</xdr:row>
      <xdr:rowOff>166514</xdr:rowOff>
    </xdr:from>
    <xdr:ext cx="534377" cy="259045"/>
    <xdr:sp macro="" textlink="">
      <xdr:nvSpPr>
        <xdr:cNvPr id="143" name="n_1aveValue【道路】&#10;一人当たり延長">
          <a:extLst>
            <a:ext uri="{FF2B5EF4-FFF2-40B4-BE49-F238E27FC236}">
              <a16:creationId xmlns:a16="http://schemas.microsoft.com/office/drawing/2014/main" id="{4A63B7D6-E9F7-45A4-95C0-F4995D10399C}"/>
            </a:ext>
          </a:extLst>
        </xdr:cNvPr>
        <xdr:cNvSpPr txBox="1"/>
      </xdr:nvSpPr>
      <xdr:spPr>
        <a:xfrm>
          <a:off x="9359411" y="6681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38</xdr:row>
      <xdr:rowOff>168343</xdr:rowOff>
    </xdr:from>
    <xdr:ext cx="534377" cy="259045"/>
    <xdr:sp macro="" textlink="">
      <xdr:nvSpPr>
        <xdr:cNvPr id="144" name="n_2aveValue【道路】&#10;一人当たり延長">
          <a:extLst>
            <a:ext uri="{FF2B5EF4-FFF2-40B4-BE49-F238E27FC236}">
              <a16:creationId xmlns:a16="http://schemas.microsoft.com/office/drawing/2014/main" id="{21071148-BD31-4A53-B9AC-40BC6A94A638}"/>
            </a:ext>
          </a:extLst>
        </xdr:cNvPr>
        <xdr:cNvSpPr txBox="1"/>
      </xdr:nvSpPr>
      <xdr:spPr>
        <a:xfrm>
          <a:off x="8483111" y="66834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35.682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38</xdr:row>
      <xdr:rowOff>150474</xdr:rowOff>
    </xdr:from>
    <xdr:ext cx="534377" cy="259045"/>
    <xdr:sp macro="" textlink="">
      <xdr:nvSpPr>
        <xdr:cNvPr id="145" name="n_3aveValue【道路】&#10;一人当たり延長">
          <a:extLst>
            <a:ext uri="{FF2B5EF4-FFF2-40B4-BE49-F238E27FC236}">
              <a16:creationId xmlns:a16="http://schemas.microsoft.com/office/drawing/2014/main" id="{8AD3328F-1581-4912-9CCE-27BE2896C2EE}"/>
            </a:ext>
          </a:extLst>
        </xdr:cNvPr>
        <xdr:cNvSpPr txBox="1"/>
      </xdr:nvSpPr>
      <xdr:spPr>
        <a:xfrm>
          <a:off x="7594111" y="6665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38</xdr:row>
      <xdr:rowOff>157751</xdr:rowOff>
    </xdr:from>
    <xdr:ext cx="534377" cy="259045"/>
    <xdr:sp macro="" textlink="">
      <xdr:nvSpPr>
        <xdr:cNvPr id="146" name="n_4aveValue【道路】&#10;一人当たり延長">
          <a:extLst>
            <a:ext uri="{FF2B5EF4-FFF2-40B4-BE49-F238E27FC236}">
              <a16:creationId xmlns:a16="http://schemas.microsoft.com/office/drawing/2014/main" id="{7AEA01F8-662E-44AE-BDE1-823B1C8AF0FE}"/>
            </a:ext>
          </a:extLst>
        </xdr:cNvPr>
        <xdr:cNvSpPr txBox="1"/>
      </xdr:nvSpPr>
      <xdr:spPr>
        <a:xfrm>
          <a:off x="6705111" y="6672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33</xdr:row>
      <xdr:rowOff>33304</xdr:rowOff>
    </xdr:from>
    <xdr:ext cx="534377" cy="259045"/>
    <xdr:sp macro="" textlink="">
      <xdr:nvSpPr>
        <xdr:cNvPr id="147" name="n_1mainValue【道路】&#10;一人当たり延長">
          <a:extLst>
            <a:ext uri="{FF2B5EF4-FFF2-40B4-BE49-F238E27FC236}">
              <a16:creationId xmlns:a16="http://schemas.microsoft.com/office/drawing/2014/main" id="{821DC2F0-9878-4050-891E-E93B6B6AB0F2}"/>
            </a:ext>
          </a:extLst>
        </xdr:cNvPr>
        <xdr:cNvSpPr txBox="1"/>
      </xdr:nvSpPr>
      <xdr:spPr>
        <a:xfrm>
          <a:off x="9359411" y="5691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33</xdr:row>
      <xdr:rowOff>78033</xdr:rowOff>
    </xdr:from>
    <xdr:ext cx="534377" cy="259045"/>
    <xdr:sp macro="" textlink="">
      <xdr:nvSpPr>
        <xdr:cNvPr id="148" name="n_2mainValue【道路】&#10;一人当たり延長">
          <a:extLst>
            <a:ext uri="{FF2B5EF4-FFF2-40B4-BE49-F238E27FC236}">
              <a16:creationId xmlns:a16="http://schemas.microsoft.com/office/drawing/2014/main" id="{263425ED-F09F-4ABA-A799-924D386D5D70}"/>
            </a:ext>
          </a:extLst>
        </xdr:cNvPr>
        <xdr:cNvSpPr txBox="1"/>
      </xdr:nvSpPr>
      <xdr:spPr>
        <a:xfrm>
          <a:off x="8483111" y="57358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33</xdr:row>
      <xdr:rowOff>120972</xdr:rowOff>
    </xdr:from>
    <xdr:ext cx="534377" cy="259045"/>
    <xdr:sp macro="" textlink="">
      <xdr:nvSpPr>
        <xdr:cNvPr id="149" name="n_3mainValue【道路】&#10;一人当たり延長">
          <a:extLst>
            <a:ext uri="{FF2B5EF4-FFF2-40B4-BE49-F238E27FC236}">
              <a16:creationId xmlns:a16="http://schemas.microsoft.com/office/drawing/2014/main" id="{A4CD47D0-1A76-41B3-9E67-0B79AB942C81}"/>
            </a:ext>
          </a:extLst>
        </xdr:cNvPr>
        <xdr:cNvSpPr txBox="1"/>
      </xdr:nvSpPr>
      <xdr:spPr>
        <a:xfrm>
          <a:off x="7594111" y="5778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33</xdr:row>
      <xdr:rowOff>166921</xdr:rowOff>
    </xdr:from>
    <xdr:ext cx="534377" cy="259045"/>
    <xdr:sp macro="" textlink="">
      <xdr:nvSpPr>
        <xdr:cNvPr id="150" name="n_4mainValue【道路】&#10;一人当たり延長">
          <a:extLst>
            <a:ext uri="{FF2B5EF4-FFF2-40B4-BE49-F238E27FC236}">
              <a16:creationId xmlns:a16="http://schemas.microsoft.com/office/drawing/2014/main" id="{43DCC4EE-F9B2-4A9B-BF75-6A84250ED246}"/>
            </a:ext>
          </a:extLst>
        </xdr:cNvPr>
        <xdr:cNvSpPr txBox="1"/>
      </xdr:nvSpPr>
      <xdr:spPr>
        <a:xfrm>
          <a:off x="6705111" y="58247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51" name="正方形/長方形 150">
          <a:extLst>
            <a:ext uri="{FF2B5EF4-FFF2-40B4-BE49-F238E27FC236}">
              <a16:creationId xmlns:a16="http://schemas.microsoft.com/office/drawing/2014/main" id="{BBDB9122-C3F8-46C1-A63D-57AA5D529746}"/>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2" name="正方形/長方形 151">
          <a:extLst>
            <a:ext uri="{FF2B5EF4-FFF2-40B4-BE49-F238E27FC236}">
              <a16:creationId xmlns:a16="http://schemas.microsoft.com/office/drawing/2014/main" id="{28EF2595-E98B-43DE-B34D-500E51B4116D}"/>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3" name="正方形/長方形 152">
          <a:extLst>
            <a:ext uri="{FF2B5EF4-FFF2-40B4-BE49-F238E27FC236}">
              <a16:creationId xmlns:a16="http://schemas.microsoft.com/office/drawing/2014/main" id="{D6F4368D-3EDB-4B38-A728-96FF0F333AB7}"/>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4" name="正方形/長方形 153">
          <a:extLst>
            <a:ext uri="{FF2B5EF4-FFF2-40B4-BE49-F238E27FC236}">
              <a16:creationId xmlns:a16="http://schemas.microsoft.com/office/drawing/2014/main" id="{C6982DBF-24CA-4A98-A40A-6538EB297963}"/>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5" name="正方形/長方形 154">
          <a:extLst>
            <a:ext uri="{FF2B5EF4-FFF2-40B4-BE49-F238E27FC236}">
              <a16:creationId xmlns:a16="http://schemas.microsoft.com/office/drawing/2014/main" id="{B71B5C46-842D-4341-A930-CDA3AA3DAF3B}"/>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6" name="正方形/長方形 155">
          <a:extLst>
            <a:ext uri="{FF2B5EF4-FFF2-40B4-BE49-F238E27FC236}">
              <a16:creationId xmlns:a16="http://schemas.microsoft.com/office/drawing/2014/main" id="{42766DE3-4623-4BD7-9792-A7F6609697B4}"/>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7" name="正方形/長方形 156">
          <a:extLst>
            <a:ext uri="{FF2B5EF4-FFF2-40B4-BE49-F238E27FC236}">
              <a16:creationId xmlns:a16="http://schemas.microsoft.com/office/drawing/2014/main" id="{AEDC9F6C-C22B-450F-ADD2-96F7ABAC926E}"/>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8" name="正方形/長方形 157">
          <a:extLst>
            <a:ext uri="{FF2B5EF4-FFF2-40B4-BE49-F238E27FC236}">
              <a16:creationId xmlns:a16="http://schemas.microsoft.com/office/drawing/2014/main" id="{1E76B5BE-9D8B-4FF9-9F55-AFC99A7B54CD}"/>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9" name="テキスト ボックス 158">
          <a:extLst>
            <a:ext uri="{FF2B5EF4-FFF2-40B4-BE49-F238E27FC236}">
              <a16:creationId xmlns:a16="http://schemas.microsoft.com/office/drawing/2014/main" id="{80323D57-CD16-4DFB-83C3-356814969A70}"/>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60" name="直線コネクタ 159">
          <a:extLst>
            <a:ext uri="{FF2B5EF4-FFF2-40B4-BE49-F238E27FC236}">
              <a16:creationId xmlns:a16="http://schemas.microsoft.com/office/drawing/2014/main" id="{6EEF1567-1005-4EE8-A4E6-FA76EC17776F}"/>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65</xdr:row>
      <xdr:rowOff>143527</xdr:rowOff>
    </xdr:from>
    <xdr:ext cx="403059" cy="259045"/>
    <xdr:sp macro="" textlink="">
      <xdr:nvSpPr>
        <xdr:cNvPr id="161" name="テキスト ボックス 160">
          <a:extLst>
            <a:ext uri="{FF2B5EF4-FFF2-40B4-BE49-F238E27FC236}">
              <a16:creationId xmlns:a16="http://schemas.microsoft.com/office/drawing/2014/main" id="{19716ED3-F864-418D-89B8-5A6C44C6FEDA}"/>
            </a:ext>
          </a:extLst>
        </xdr:cNvPr>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63</xdr:row>
      <xdr:rowOff>57150</xdr:rowOff>
    </xdr:to>
    <xdr:cxnSp macro="">
      <xdr:nvCxnSpPr>
        <xdr:cNvPr id="162" name="直線コネクタ 161">
          <a:extLst>
            <a:ext uri="{FF2B5EF4-FFF2-40B4-BE49-F238E27FC236}">
              <a16:creationId xmlns:a16="http://schemas.microsoft.com/office/drawing/2014/main" id="{22510E66-8D2F-44E1-9754-8605D29976E4}"/>
            </a:ext>
          </a:extLst>
        </xdr:cNvPr>
        <xdr:cNvCxnSpPr/>
      </xdr:nvCxnSpPr>
      <xdr:spPr>
        <a:xfrm>
          <a:off x="762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86377</xdr:rowOff>
    </xdr:from>
    <xdr:ext cx="403059" cy="259045"/>
    <xdr:sp macro="" textlink="">
      <xdr:nvSpPr>
        <xdr:cNvPr id="163" name="テキスト ボックス 162">
          <a:extLst>
            <a:ext uri="{FF2B5EF4-FFF2-40B4-BE49-F238E27FC236}">
              <a16:creationId xmlns:a16="http://schemas.microsoft.com/office/drawing/2014/main" id="{A7B89DD2-AAAE-4B4A-976F-E99C97970C49}"/>
            </a:ext>
          </a:extLst>
        </xdr:cNvPr>
        <xdr:cNvSpPr txBox="1"/>
      </xdr:nvSpPr>
      <xdr:spPr>
        <a:xfrm>
          <a:off x="358941" y="10716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4" name="直線コネクタ 163">
          <a:extLst>
            <a:ext uri="{FF2B5EF4-FFF2-40B4-BE49-F238E27FC236}">
              <a16:creationId xmlns:a16="http://schemas.microsoft.com/office/drawing/2014/main" id="{DB84EAB1-C92B-446A-91F7-10CA62AD7A39}"/>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5" name="テキスト ボックス 164">
          <a:extLst>
            <a:ext uri="{FF2B5EF4-FFF2-40B4-BE49-F238E27FC236}">
              <a16:creationId xmlns:a16="http://schemas.microsoft.com/office/drawing/2014/main" id="{A9BE9048-1017-454D-981B-6131F52D3E43}"/>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114300</xdr:rowOff>
    </xdr:from>
    <xdr:to>
      <xdr:col>28</xdr:col>
      <xdr:colOff>114300</xdr:colOff>
      <xdr:row>56</xdr:row>
      <xdr:rowOff>114300</xdr:rowOff>
    </xdr:to>
    <xdr:cxnSp macro="">
      <xdr:nvCxnSpPr>
        <xdr:cNvPr id="166" name="直線コネクタ 165">
          <a:extLst>
            <a:ext uri="{FF2B5EF4-FFF2-40B4-BE49-F238E27FC236}">
              <a16:creationId xmlns:a16="http://schemas.microsoft.com/office/drawing/2014/main" id="{0A78672C-3C58-432F-ABAB-CE70B50A4291}"/>
            </a:ext>
          </a:extLst>
        </xdr:cNvPr>
        <xdr:cNvCxnSpPr/>
      </xdr:nvCxnSpPr>
      <xdr:spPr>
        <a:xfrm>
          <a:off x="762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55</xdr:row>
      <xdr:rowOff>143527</xdr:rowOff>
    </xdr:from>
    <xdr:ext cx="403059" cy="259045"/>
    <xdr:sp macro="" textlink="">
      <xdr:nvSpPr>
        <xdr:cNvPr id="167" name="テキスト ボックス 166">
          <a:extLst>
            <a:ext uri="{FF2B5EF4-FFF2-40B4-BE49-F238E27FC236}">
              <a16:creationId xmlns:a16="http://schemas.microsoft.com/office/drawing/2014/main" id="{8C612B30-F9D1-41A5-9D82-76F138FB9499}"/>
            </a:ext>
          </a:extLst>
        </xdr:cNvPr>
        <xdr:cNvSpPr txBox="1"/>
      </xdr:nvSpPr>
      <xdr:spPr>
        <a:xfrm>
          <a:off x="358941" y="9573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8" name="直線コネクタ 167">
          <a:extLst>
            <a:ext uri="{FF2B5EF4-FFF2-40B4-BE49-F238E27FC236}">
              <a16:creationId xmlns:a16="http://schemas.microsoft.com/office/drawing/2014/main" id="{1ABFF23A-CE3B-4727-9756-F8F40C396737}"/>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52</xdr:row>
      <xdr:rowOff>86377</xdr:rowOff>
    </xdr:from>
    <xdr:ext cx="403059" cy="259045"/>
    <xdr:sp macro="" textlink="">
      <xdr:nvSpPr>
        <xdr:cNvPr id="169" name="テキスト ボックス 168">
          <a:extLst>
            <a:ext uri="{FF2B5EF4-FFF2-40B4-BE49-F238E27FC236}">
              <a16:creationId xmlns:a16="http://schemas.microsoft.com/office/drawing/2014/main" id="{C394FB1B-6F34-45AF-9081-35C4FF072AD0}"/>
            </a:ext>
          </a:extLst>
        </xdr:cNvPr>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0" name="【橋りょう・トンネル】&#10;有形固定資産減価償却率グラフ枠">
          <a:extLst>
            <a:ext uri="{FF2B5EF4-FFF2-40B4-BE49-F238E27FC236}">
              <a16:creationId xmlns:a16="http://schemas.microsoft.com/office/drawing/2014/main" id="{CBA28F55-D443-4148-B4C3-D6B4EF8BFFDA}"/>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57</xdr:row>
      <xdr:rowOff>28575</xdr:rowOff>
    </xdr:from>
    <xdr:to>
      <xdr:col>24</xdr:col>
      <xdr:colOff>62865</xdr:colOff>
      <xdr:row>64</xdr:row>
      <xdr:rowOff>28575</xdr:rowOff>
    </xdr:to>
    <xdr:cxnSp macro="">
      <xdr:nvCxnSpPr>
        <xdr:cNvPr id="171" name="直線コネクタ 170">
          <a:extLst>
            <a:ext uri="{FF2B5EF4-FFF2-40B4-BE49-F238E27FC236}">
              <a16:creationId xmlns:a16="http://schemas.microsoft.com/office/drawing/2014/main" id="{8C8310DB-0CF0-478B-8149-4B6F0E95C196}"/>
            </a:ext>
          </a:extLst>
        </xdr:cNvPr>
        <xdr:cNvCxnSpPr/>
      </xdr:nvCxnSpPr>
      <xdr:spPr>
        <a:xfrm flipV="1">
          <a:off x="4634865" y="9801225"/>
          <a:ext cx="0" cy="12001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32402</xdr:rowOff>
    </xdr:from>
    <xdr:ext cx="405111" cy="259045"/>
    <xdr:sp macro="" textlink="">
      <xdr:nvSpPr>
        <xdr:cNvPr id="172" name="【橋りょう・トンネル】&#10;有形固定資産減価償却率最小値テキスト">
          <a:extLst>
            <a:ext uri="{FF2B5EF4-FFF2-40B4-BE49-F238E27FC236}">
              <a16:creationId xmlns:a16="http://schemas.microsoft.com/office/drawing/2014/main" id="{2962E2B3-AEC7-4E38-B1D8-5485A7493716}"/>
            </a:ext>
          </a:extLst>
        </xdr:cNvPr>
        <xdr:cNvSpPr txBox="1"/>
      </xdr:nvSpPr>
      <xdr:spPr>
        <a:xfrm>
          <a:off x="4673600" y="11005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28575</xdr:rowOff>
    </xdr:from>
    <xdr:to>
      <xdr:col>24</xdr:col>
      <xdr:colOff>152400</xdr:colOff>
      <xdr:row>64</xdr:row>
      <xdr:rowOff>28575</xdr:rowOff>
    </xdr:to>
    <xdr:cxnSp macro="">
      <xdr:nvCxnSpPr>
        <xdr:cNvPr id="173" name="直線コネクタ 172">
          <a:extLst>
            <a:ext uri="{FF2B5EF4-FFF2-40B4-BE49-F238E27FC236}">
              <a16:creationId xmlns:a16="http://schemas.microsoft.com/office/drawing/2014/main" id="{A49D93F0-D6BB-41E6-9FE1-9C7DB1FA29BC}"/>
            </a:ext>
          </a:extLst>
        </xdr:cNvPr>
        <xdr:cNvCxnSpPr/>
      </xdr:nvCxnSpPr>
      <xdr:spPr>
        <a:xfrm>
          <a:off x="4546600" y="110013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146702</xdr:rowOff>
    </xdr:from>
    <xdr:ext cx="405111" cy="259045"/>
    <xdr:sp macro="" textlink="">
      <xdr:nvSpPr>
        <xdr:cNvPr id="174" name="【橋りょう・トンネル】&#10;有形固定資産減価償却率最大値テキスト">
          <a:extLst>
            <a:ext uri="{FF2B5EF4-FFF2-40B4-BE49-F238E27FC236}">
              <a16:creationId xmlns:a16="http://schemas.microsoft.com/office/drawing/2014/main" id="{07438919-FA19-46D8-9C32-BB3823036BA9}"/>
            </a:ext>
          </a:extLst>
        </xdr:cNvPr>
        <xdr:cNvSpPr txBox="1"/>
      </xdr:nvSpPr>
      <xdr:spPr>
        <a:xfrm>
          <a:off x="4673600" y="9576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28575</xdr:rowOff>
    </xdr:from>
    <xdr:to>
      <xdr:col>24</xdr:col>
      <xdr:colOff>152400</xdr:colOff>
      <xdr:row>57</xdr:row>
      <xdr:rowOff>28575</xdr:rowOff>
    </xdr:to>
    <xdr:cxnSp macro="">
      <xdr:nvCxnSpPr>
        <xdr:cNvPr id="175" name="直線コネクタ 174">
          <a:extLst>
            <a:ext uri="{FF2B5EF4-FFF2-40B4-BE49-F238E27FC236}">
              <a16:creationId xmlns:a16="http://schemas.microsoft.com/office/drawing/2014/main" id="{48F6B1BF-9237-4B13-A4C6-DAA5860C4BCC}"/>
            </a:ext>
          </a:extLst>
        </xdr:cNvPr>
        <xdr:cNvCxnSpPr/>
      </xdr:nvCxnSpPr>
      <xdr:spPr>
        <a:xfrm>
          <a:off x="4546600" y="98012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40657</xdr:rowOff>
    </xdr:from>
    <xdr:ext cx="405111" cy="259045"/>
    <xdr:sp macro="" textlink="">
      <xdr:nvSpPr>
        <xdr:cNvPr id="176" name="【橋りょう・トンネル】&#10;有形固定資産減価償却率平均値テキスト">
          <a:extLst>
            <a:ext uri="{FF2B5EF4-FFF2-40B4-BE49-F238E27FC236}">
              <a16:creationId xmlns:a16="http://schemas.microsoft.com/office/drawing/2014/main" id="{333D1B7D-5A49-4917-A32A-F2F679575B13}"/>
            </a:ext>
          </a:extLst>
        </xdr:cNvPr>
        <xdr:cNvSpPr txBox="1"/>
      </xdr:nvSpPr>
      <xdr:spPr>
        <a:xfrm>
          <a:off x="4673600" y="101562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17780</xdr:rowOff>
    </xdr:from>
    <xdr:to>
      <xdr:col>24</xdr:col>
      <xdr:colOff>114300</xdr:colOff>
      <xdr:row>60</xdr:row>
      <xdr:rowOff>119380</xdr:rowOff>
    </xdr:to>
    <xdr:sp macro="" textlink="">
      <xdr:nvSpPr>
        <xdr:cNvPr id="177" name="フローチャート: 判断 176">
          <a:extLst>
            <a:ext uri="{FF2B5EF4-FFF2-40B4-BE49-F238E27FC236}">
              <a16:creationId xmlns:a16="http://schemas.microsoft.com/office/drawing/2014/main" id="{15274AB2-FAEB-4ED4-B12F-1C4ED2100E52}"/>
            </a:ext>
          </a:extLst>
        </xdr:cNvPr>
        <xdr:cNvSpPr/>
      </xdr:nvSpPr>
      <xdr:spPr>
        <a:xfrm>
          <a:off x="4584700" y="1030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154940</xdr:rowOff>
    </xdr:from>
    <xdr:to>
      <xdr:col>20</xdr:col>
      <xdr:colOff>38100</xdr:colOff>
      <xdr:row>60</xdr:row>
      <xdr:rowOff>85090</xdr:rowOff>
    </xdr:to>
    <xdr:sp macro="" textlink="">
      <xdr:nvSpPr>
        <xdr:cNvPr id="178" name="フローチャート: 判断 177">
          <a:extLst>
            <a:ext uri="{FF2B5EF4-FFF2-40B4-BE49-F238E27FC236}">
              <a16:creationId xmlns:a16="http://schemas.microsoft.com/office/drawing/2014/main" id="{2FBD3C56-CD96-4FA8-B472-CE73706416AA}"/>
            </a:ext>
          </a:extLst>
        </xdr:cNvPr>
        <xdr:cNvSpPr/>
      </xdr:nvSpPr>
      <xdr:spPr>
        <a:xfrm>
          <a:off x="3746500" y="1027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149225</xdr:rowOff>
    </xdr:from>
    <xdr:to>
      <xdr:col>15</xdr:col>
      <xdr:colOff>101600</xdr:colOff>
      <xdr:row>60</xdr:row>
      <xdr:rowOff>79375</xdr:rowOff>
    </xdr:to>
    <xdr:sp macro="" textlink="">
      <xdr:nvSpPr>
        <xdr:cNvPr id="179" name="フローチャート: 判断 178">
          <a:extLst>
            <a:ext uri="{FF2B5EF4-FFF2-40B4-BE49-F238E27FC236}">
              <a16:creationId xmlns:a16="http://schemas.microsoft.com/office/drawing/2014/main" id="{20BD520F-1888-4991-B85F-643A046875F4}"/>
            </a:ext>
          </a:extLst>
        </xdr:cNvPr>
        <xdr:cNvSpPr/>
      </xdr:nvSpPr>
      <xdr:spPr>
        <a:xfrm>
          <a:off x="2857500" y="10264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137795</xdr:rowOff>
    </xdr:from>
    <xdr:to>
      <xdr:col>10</xdr:col>
      <xdr:colOff>165100</xdr:colOff>
      <xdr:row>60</xdr:row>
      <xdr:rowOff>67945</xdr:rowOff>
    </xdr:to>
    <xdr:sp macro="" textlink="">
      <xdr:nvSpPr>
        <xdr:cNvPr id="180" name="フローチャート: 判断 179">
          <a:extLst>
            <a:ext uri="{FF2B5EF4-FFF2-40B4-BE49-F238E27FC236}">
              <a16:creationId xmlns:a16="http://schemas.microsoft.com/office/drawing/2014/main" id="{80FA752A-277E-4CA6-BA92-8D565D7DE7D3}"/>
            </a:ext>
          </a:extLst>
        </xdr:cNvPr>
        <xdr:cNvSpPr/>
      </xdr:nvSpPr>
      <xdr:spPr>
        <a:xfrm>
          <a:off x="1968500" y="10253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74930</xdr:rowOff>
    </xdr:from>
    <xdr:to>
      <xdr:col>6</xdr:col>
      <xdr:colOff>38100</xdr:colOff>
      <xdr:row>60</xdr:row>
      <xdr:rowOff>5080</xdr:rowOff>
    </xdr:to>
    <xdr:sp macro="" textlink="">
      <xdr:nvSpPr>
        <xdr:cNvPr id="181" name="フローチャート: 判断 180">
          <a:extLst>
            <a:ext uri="{FF2B5EF4-FFF2-40B4-BE49-F238E27FC236}">
              <a16:creationId xmlns:a16="http://schemas.microsoft.com/office/drawing/2014/main" id="{7582E05F-B2CA-452D-B5B9-194EA8ED277B}"/>
            </a:ext>
          </a:extLst>
        </xdr:cNvPr>
        <xdr:cNvSpPr/>
      </xdr:nvSpPr>
      <xdr:spPr>
        <a:xfrm>
          <a:off x="1079500" y="1019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1CE87BFA-1545-46A5-B407-7DF3ED92B0E9}"/>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A53EDFFF-E558-4D8A-B60F-B24760247CF3}"/>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583CB3A4-D7D7-48C5-8537-1C9CD6E24A0B}"/>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471255A8-5452-4DEF-963F-818F79242BAC}"/>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5A0813B8-CE8F-4409-894B-6B2AD63B1662}"/>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57785</xdr:rowOff>
    </xdr:from>
    <xdr:to>
      <xdr:col>24</xdr:col>
      <xdr:colOff>114300</xdr:colOff>
      <xdr:row>60</xdr:row>
      <xdr:rowOff>159385</xdr:rowOff>
    </xdr:to>
    <xdr:sp macro="" textlink="">
      <xdr:nvSpPr>
        <xdr:cNvPr id="187" name="楕円 186">
          <a:extLst>
            <a:ext uri="{FF2B5EF4-FFF2-40B4-BE49-F238E27FC236}">
              <a16:creationId xmlns:a16="http://schemas.microsoft.com/office/drawing/2014/main" id="{8ACD19A4-0D10-4450-AF89-3722D40E27B2}"/>
            </a:ext>
          </a:extLst>
        </xdr:cNvPr>
        <xdr:cNvSpPr/>
      </xdr:nvSpPr>
      <xdr:spPr>
        <a:xfrm>
          <a:off x="4584700" y="10344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60</xdr:row>
      <xdr:rowOff>36212</xdr:rowOff>
    </xdr:from>
    <xdr:ext cx="405111" cy="259045"/>
    <xdr:sp macro="" textlink="">
      <xdr:nvSpPr>
        <xdr:cNvPr id="188" name="【橋りょう・トンネル】&#10;有形固定資産減価償却率該当値テキスト">
          <a:extLst>
            <a:ext uri="{FF2B5EF4-FFF2-40B4-BE49-F238E27FC236}">
              <a16:creationId xmlns:a16="http://schemas.microsoft.com/office/drawing/2014/main" id="{AE7E973C-D0EF-4DED-9358-A27A48EE4F5C}"/>
            </a:ext>
          </a:extLst>
        </xdr:cNvPr>
        <xdr:cNvSpPr txBox="1"/>
      </xdr:nvSpPr>
      <xdr:spPr>
        <a:xfrm>
          <a:off x="4673600" y="103232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97790</xdr:rowOff>
    </xdr:from>
    <xdr:to>
      <xdr:col>20</xdr:col>
      <xdr:colOff>38100</xdr:colOff>
      <xdr:row>61</xdr:row>
      <xdr:rowOff>27940</xdr:rowOff>
    </xdr:to>
    <xdr:sp macro="" textlink="">
      <xdr:nvSpPr>
        <xdr:cNvPr id="189" name="楕円 188">
          <a:extLst>
            <a:ext uri="{FF2B5EF4-FFF2-40B4-BE49-F238E27FC236}">
              <a16:creationId xmlns:a16="http://schemas.microsoft.com/office/drawing/2014/main" id="{386AF10F-68C5-4CDD-85A8-D23AE6A12993}"/>
            </a:ext>
          </a:extLst>
        </xdr:cNvPr>
        <xdr:cNvSpPr/>
      </xdr:nvSpPr>
      <xdr:spPr>
        <a:xfrm>
          <a:off x="3746500" y="10384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108585</xdr:rowOff>
    </xdr:from>
    <xdr:to>
      <xdr:col>24</xdr:col>
      <xdr:colOff>63500</xdr:colOff>
      <xdr:row>60</xdr:row>
      <xdr:rowOff>148590</xdr:rowOff>
    </xdr:to>
    <xdr:cxnSp macro="">
      <xdr:nvCxnSpPr>
        <xdr:cNvPr id="190" name="直線コネクタ 189">
          <a:extLst>
            <a:ext uri="{FF2B5EF4-FFF2-40B4-BE49-F238E27FC236}">
              <a16:creationId xmlns:a16="http://schemas.microsoft.com/office/drawing/2014/main" id="{1121F907-BFE0-4415-BEB9-BB80112E0D77}"/>
            </a:ext>
          </a:extLst>
        </xdr:cNvPr>
        <xdr:cNvCxnSpPr/>
      </xdr:nvCxnSpPr>
      <xdr:spPr>
        <a:xfrm flipV="1">
          <a:off x="3797300" y="10395585"/>
          <a:ext cx="8382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63500</xdr:rowOff>
    </xdr:from>
    <xdr:to>
      <xdr:col>15</xdr:col>
      <xdr:colOff>101600</xdr:colOff>
      <xdr:row>60</xdr:row>
      <xdr:rowOff>165100</xdr:rowOff>
    </xdr:to>
    <xdr:sp macro="" textlink="">
      <xdr:nvSpPr>
        <xdr:cNvPr id="191" name="楕円 190">
          <a:extLst>
            <a:ext uri="{FF2B5EF4-FFF2-40B4-BE49-F238E27FC236}">
              <a16:creationId xmlns:a16="http://schemas.microsoft.com/office/drawing/2014/main" id="{C3C79688-5E70-43FF-B3C4-D6346B1D91C2}"/>
            </a:ext>
          </a:extLst>
        </xdr:cNvPr>
        <xdr:cNvSpPr/>
      </xdr:nvSpPr>
      <xdr:spPr>
        <a:xfrm>
          <a:off x="2857500" y="10350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114300</xdr:rowOff>
    </xdr:from>
    <xdr:to>
      <xdr:col>19</xdr:col>
      <xdr:colOff>177800</xdr:colOff>
      <xdr:row>60</xdr:row>
      <xdr:rowOff>148590</xdr:rowOff>
    </xdr:to>
    <xdr:cxnSp macro="">
      <xdr:nvCxnSpPr>
        <xdr:cNvPr id="192" name="直線コネクタ 191">
          <a:extLst>
            <a:ext uri="{FF2B5EF4-FFF2-40B4-BE49-F238E27FC236}">
              <a16:creationId xmlns:a16="http://schemas.microsoft.com/office/drawing/2014/main" id="{3B850515-3740-49DA-A51B-C7BF75D180DB}"/>
            </a:ext>
          </a:extLst>
        </xdr:cNvPr>
        <xdr:cNvCxnSpPr/>
      </xdr:nvCxnSpPr>
      <xdr:spPr>
        <a:xfrm>
          <a:off x="2908300" y="1040130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63500</xdr:rowOff>
    </xdr:from>
    <xdr:to>
      <xdr:col>10</xdr:col>
      <xdr:colOff>165100</xdr:colOff>
      <xdr:row>60</xdr:row>
      <xdr:rowOff>165100</xdr:rowOff>
    </xdr:to>
    <xdr:sp macro="" textlink="">
      <xdr:nvSpPr>
        <xdr:cNvPr id="193" name="楕円 192">
          <a:extLst>
            <a:ext uri="{FF2B5EF4-FFF2-40B4-BE49-F238E27FC236}">
              <a16:creationId xmlns:a16="http://schemas.microsoft.com/office/drawing/2014/main" id="{F1EF3B30-D6E4-42DF-A0E4-4C2D3412DB9E}"/>
            </a:ext>
          </a:extLst>
        </xdr:cNvPr>
        <xdr:cNvSpPr/>
      </xdr:nvSpPr>
      <xdr:spPr>
        <a:xfrm>
          <a:off x="1968500" y="10350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114300</xdr:rowOff>
    </xdr:from>
    <xdr:to>
      <xdr:col>15</xdr:col>
      <xdr:colOff>50800</xdr:colOff>
      <xdr:row>60</xdr:row>
      <xdr:rowOff>114300</xdr:rowOff>
    </xdr:to>
    <xdr:cxnSp macro="">
      <xdr:nvCxnSpPr>
        <xdr:cNvPr id="194" name="直線コネクタ 193">
          <a:extLst>
            <a:ext uri="{FF2B5EF4-FFF2-40B4-BE49-F238E27FC236}">
              <a16:creationId xmlns:a16="http://schemas.microsoft.com/office/drawing/2014/main" id="{22C45CAB-190D-4BB6-9BA5-8A15CBC3184D}"/>
            </a:ext>
          </a:extLst>
        </xdr:cNvPr>
        <xdr:cNvCxnSpPr/>
      </xdr:nvCxnSpPr>
      <xdr:spPr>
        <a:xfrm>
          <a:off x="2019300" y="104013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635</xdr:rowOff>
    </xdr:from>
    <xdr:to>
      <xdr:col>6</xdr:col>
      <xdr:colOff>38100</xdr:colOff>
      <xdr:row>60</xdr:row>
      <xdr:rowOff>102235</xdr:rowOff>
    </xdr:to>
    <xdr:sp macro="" textlink="">
      <xdr:nvSpPr>
        <xdr:cNvPr id="195" name="楕円 194">
          <a:extLst>
            <a:ext uri="{FF2B5EF4-FFF2-40B4-BE49-F238E27FC236}">
              <a16:creationId xmlns:a16="http://schemas.microsoft.com/office/drawing/2014/main" id="{77886225-4BD0-4952-BD2E-4F1B509D58A3}"/>
            </a:ext>
          </a:extLst>
        </xdr:cNvPr>
        <xdr:cNvSpPr/>
      </xdr:nvSpPr>
      <xdr:spPr>
        <a:xfrm>
          <a:off x="1079500" y="10287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51435</xdr:rowOff>
    </xdr:from>
    <xdr:to>
      <xdr:col>10</xdr:col>
      <xdr:colOff>114300</xdr:colOff>
      <xdr:row>60</xdr:row>
      <xdr:rowOff>114300</xdr:rowOff>
    </xdr:to>
    <xdr:cxnSp macro="">
      <xdr:nvCxnSpPr>
        <xdr:cNvPr id="196" name="直線コネクタ 195">
          <a:extLst>
            <a:ext uri="{FF2B5EF4-FFF2-40B4-BE49-F238E27FC236}">
              <a16:creationId xmlns:a16="http://schemas.microsoft.com/office/drawing/2014/main" id="{C5192BAA-96A0-43BA-998C-67B9CC0BC426}"/>
            </a:ext>
          </a:extLst>
        </xdr:cNvPr>
        <xdr:cNvCxnSpPr/>
      </xdr:nvCxnSpPr>
      <xdr:spPr>
        <a:xfrm>
          <a:off x="1130300" y="10338435"/>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101617</xdr:rowOff>
    </xdr:from>
    <xdr:ext cx="405111" cy="259045"/>
    <xdr:sp macro="" textlink="">
      <xdr:nvSpPr>
        <xdr:cNvPr id="197" name="n_1aveValue【橋りょう・トンネル】&#10;有形固定資産減価償却率">
          <a:extLst>
            <a:ext uri="{FF2B5EF4-FFF2-40B4-BE49-F238E27FC236}">
              <a16:creationId xmlns:a16="http://schemas.microsoft.com/office/drawing/2014/main" id="{257F0F99-52A2-4CAC-96C3-669A780D781E}"/>
            </a:ext>
          </a:extLst>
        </xdr:cNvPr>
        <xdr:cNvSpPr txBox="1"/>
      </xdr:nvSpPr>
      <xdr:spPr>
        <a:xfrm>
          <a:off x="3582044" y="10045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95902</xdr:rowOff>
    </xdr:from>
    <xdr:ext cx="405111" cy="259045"/>
    <xdr:sp macro="" textlink="">
      <xdr:nvSpPr>
        <xdr:cNvPr id="198" name="n_2aveValue【橋りょう・トンネル】&#10;有形固定資産減価償却率">
          <a:extLst>
            <a:ext uri="{FF2B5EF4-FFF2-40B4-BE49-F238E27FC236}">
              <a16:creationId xmlns:a16="http://schemas.microsoft.com/office/drawing/2014/main" id="{72EFCB5B-0B31-4E5A-A6F8-CAB9FCE97899}"/>
            </a:ext>
          </a:extLst>
        </xdr:cNvPr>
        <xdr:cNvSpPr txBox="1"/>
      </xdr:nvSpPr>
      <xdr:spPr>
        <a:xfrm>
          <a:off x="2705744" y="100400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84472</xdr:rowOff>
    </xdr:from>
    <xdr:ext cx="405111" cy="259045"/>
    <xdr:sp macro="" textlink="">
      <xdr:nvSpPr>
        <xdr:cNvPr id="199" name="n_3aveValue【橋りょう・トンネル】&#10;有形固定資産減価償却率">
          <a:extLst>
            <a:ext uri="{FF2B5EF4-FFF2-40B4-BE49-F238E27FC236}">
              <a16:creationId xmlns:a16="http://schemas.microsoft.com/office/drawing/2014/main" id="{36E90A75-FFEF-4EBB-ACC3-62ADF8BB8B08}"/>
            </a:ext>
          </a:extLst>
        </xdr:cNvPr>
        <xdr:cNvSpPr txBox="1"/>
      </xdr:nvSpPr>
      <xdr:spPr>
        <a:xfrm>
          <a:off x="1816744" y="100285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21607</xdr:rowOff>
    </xdr:from>
    <xdr:ext cx="405111" cy="259045"/>
    <xdr:sp macro="" textlink="">
      <xdr:nvSpPr>
        <xdr:cNvPr id="200" name="n_4aveValue【橋りょう・トンネル】&#10;有形固定資産減価償却率">
          <a:extLst>
            <a:ext uri="{FF2B5EF4-FFF2-40B4-BE49-F238E27FC236}">
              <a16:creationId xmlns:a16="http://schemas.microsoft.com/office/drawing/2014/main" id="{F1BD0C47-DCD6-4907-9845-66CBA1A31B81}"/>
            </a:ext>
          </a:extLst>
        </xdr:cNvPr>
        <xdr:cNvSpPr txBox="1"/>
      </xdr:nvSpPr>
      <xdr:spPr>
        <a:xfrm>
          <a:off x="927744" y="9965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61</xdr:row>
      <xdr:rowOff>19067</xdr:rowOff>
    </xdr:from>
    <xdr:ext cx="405111" cy="259045"/>
    <xdr:sp macro="" textlink="">
      <xdr:nvSpPr>
        <xdr:cNvPr id="201" name="n_1mainValue【橋りょう・トンネル】&#10;有形固定資産減価償却率">
          <a:extLst>
            <a:ext uri="{FF2B5EF4-FFF2-40B4-BE49-F238E27FC236}">
              <a16:creationId xmlns:a16="http://schemas.microsoft.com/office/drawing/2014/main" id="{76747B3A-BACE-4528-BA6D-745FA87CAEAF}"/>
            </a:ext>
          </a:extLst>
        </xdr:cNvPr>
        <xdr:cNvSpPr txBox="1"/>
      </xdr:nvSpPr>
      <xdr:spPr>
        <a:xfrm>
          <a:off x="3582044" y="10477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156227</xdr:rowOff>
    </xdr:from>
    <xdr:ext cx="405111" cy="259045"/>
    <xdr:sp macro="" textlink="">
      <xdr:nvSpPr>
        <xdr:cNvPr id="202" name="n_2mainValue【橋りょう・トンネル】&#10;有形固定資産減価償却率">
          <a:extLst>
            <a:ext uri="{FF2B5EF4-FFF2-40B4-BE49-F238E27FC236}">
              <a16:creationId xmlns:a16="http://schemas.microsoft.com/office/drawing/2014/main" id="{38C8D02D-546E-4BB5-AB15-614BF5BD85E4}"/>
            </a:ext>
          </a:extLst>
        </xdr:cNvPr>
        <xdr:cNvSpPr txBox="1"/>
      </xdr:nvSpPr>
      <xdr:spPr>
        <a:xfrm>
          <a:off x="2705744" y="10443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156227</xdr:rowOff>
    </xdr:from>
    <xdr:ext cx="405111" cy="259045"/>
    <xdr:sp macro="" textlink="">
      <xdr:nvSpPr>
        <xdr:cNvPr id="203" name="n_3mainValue【橋りょう・トンネル】&#10;有形固定資産減価償却率">
          <a:extLst>
            <a:ext uri="{FF2B5EF4-FFF2-40B4-BE49-F238E27FC236}">
              <a16:creationId xmlns:a16="http://schemas.microsoft.com/office/drawing/2014/main" id="{B2DC5348-C4D8-4B0F-9755-4804897B46AC}"/>
            </a:ext>
          </a:extLst>
        </xdr:cNvPr>
        <xdr:cNvSpPr txBox="1"/>
      </xdr:nvSpPr>
      <xdr:spPr>
        <a:xfrm>
          <a:off x="1816744" y="10443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93362</xdr:rowOff>
    </xdr:from>
    <xdr:ext cx="405111" cy="259045"/>
    <xdr:sp macro="" textlink="">
      <xdr:nvSpPr>
        <xdr:cNvPr id="204" name="n_4mainValue【橋りょう・トンネル】&#10;有形固定資産減価償却率">
          <a:extLst>
            <a:ext uri="{FF2B5EF4-FFF2-40B4-BE49-F238E27FC236}">
              <a16:creationId xmlns:a16="http://schemas.microsoft.com/office/drawing/2014/main" id="{8974FB2C-AFDA-4EE4-9785-322D70D558FF}"/>
            </a:ext>
          </a:extLst>
        </xdr:cNvPr>
        <xdr:cNvSpPr txBox="1"/>
      </xdr:nvSpPr>
      <xdr:spPr>
        <a:xfrm>
          <a:off x="927744" y="103803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24957693-5F31-46D8-B466-846441F8261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8C299F4D-2C2C-4741-A492-12BF5A27D0EE}"/>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9DC231B4-AAD6-4D94-82C1-3642C03D19B7}"/>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2F5CF7FC-B7A9-4A90-B7E5-230D731CA581}"/>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8C979D7D-83B5-4D25-AAAF-CC1FC2119EDB}"/>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160,401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75C6477E-46CF-495F-A944-FE8675441AEF}"/>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D4B436C3-9F8E-42BB-AE5F-74658C0E5994}"/>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7FD01942-730D-47F0-88E5-A9BC6F42AA5F}"/>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6FB977A8-6186-48C0-8426-940A0762EAE9}"/>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C1522801-0579-4E33-90AF-41C965D2064A}"/>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215" name="直線コネクタ 214">
          <a:extLst>
            <a:ext uri="{FF2B5EF4-FFF2-40B4-BE49-F238E27FC236}">
              <a16:creationId xmlns:a16="http://schemas.microsoft.com/office/drawing/2014/main" id="{7287241D-D4F6-49BF-AFF3-969843323871}"/>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216" name="テキスト ボックス 215">
          <a:extLst>
            <a:ext uri="{FF2B5EF4-FFF2-40B4-BE49-F238E27FC236}">
              <a16:creationId xmlns:a16="http://schemas.microsoft.com/office/drawing/2014/main" id="{30E16995-8BC5-4037-BBD2-E401E55C05E4}"/>
            </a:ext>
          </a:extLst>
        </xdr:cNvPr>
        <xdr:cNvSpPr txBox="1"/>
      </xdr:nvSpPr>
      <xdr:spPr>
        <a:xfrm>
          <a:off x="6355214" y="1096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217" name="直線コネクタ 216">
          <a:extLst>
            <a:ext uri="{FF2B5EF4-FFF2-40B4-BE49-F238E27FC236}">
              <a16:creationId xmlns:a16="http://schemas.microsoft.com/office/drawing/2014/main" id="{2E77B534-75F7-425C-844B-6C07FB2A3E1C}"/>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62</xdr:row>
      <xdr:rowOff>4734</xdr:rowOff>
    </xdr:from>
    <xdr:ext cx="595419" cy="259045"/>
    <xdr:sp macro="" textlink="">
      <xdr:nvSpPr>
        <xdr:cNvPr id="218" name="テキスト ボックス 217">
          <a:extLst>
            <a:ext uri="{FF2B5EF4-FFF2-40B4-BE49-F238E27FC236}">
              <a16:creationId xmlns:a16="http://schemas.microsoft.com/office/drawing/2014/main" id="{77DCC34E-D556-4FF4-AC36-CC7303EE230A}"/>
            </a:ext>
          </a:extLst>
        </xdr:cNvPr>
        <xdr:cNvSpPr txBox="1"/>
      </xdr:nvSpPr>
      <xdr:spPr>
        <a:xfrm>
          <a:off x="6008581" y="1063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219" name="直線コネクタ 218">
          <a:extLst>
            <a:ext uri="{FF2B5EF4-FFF2-40B4-BE49-F238E27FC236}">
              <a16:creationId xmlns:a16="http://schemas.microsoft.com/office/drawing/2014/main" id="{11A697E2-5E68-4C6A-ADD8-07372FA30612}"/>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21062</xdr:rowOff>
    </xdr:from>
    <xdr:ext cx="595419" cy="259045"/>
    <xdr:sp macro="" textlink="">
      <xdr:nvSpPr>
        <xdr:cNvPr id="220" name="テキスト ボックス 219">
          <a:extLst>
            <a:ext uri="{FF2B5EF4-FFF2-40B4-BE49-F238E27FC236}">
              <a16:creationId xmlns:a16="http://schemas.microsoft.com/office/drawing/2014/main" id="{2127DF51-EAAF-4246-93AD-177257CF15BE}"/>
            </a:ext>
          </a:extLst>
        </xdr:cNvPr>
        <xdr:cNvSpPr txBox="1"/>
      </xdr:nvSpPr>
      <xdr:spPr>
        <a:xfrm>
          <a:off x="6008581" y="1030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221" name="直線コネクタ 220">
          <a:extLst>
            <a:ext uri="{FF2B5EF4-FFF2-40B4-BE49-F238E27FC236}">
              <a16:creationId xmlns:a16="http://schemas.microsoft.com/office/drawing/2014/main" id="{67FA674C-F41A-4F5F-8423-050A224DE92D}"/>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58</xdr:row>
      <xdr:rowOff>37392</xdr:rowOff>
    </xdr:from>
    <xdr:ext cx="595419" cy="259045"/>
    <xdr:sp macro="" textlink="">
      <xdr:nvSpPr>
        <xdr:cNvPr id="222" name="テキスト ボックス 221">
          <a:extLst>
            <a:ext uri="{FF2B5EF4-FFF2-40B4-BE49-F238E27FC236}">
              <a16:creationId xmlns:a16="http://schemas.microsoft.com/office/drawing/2014/main" id="{11F8D3C4-9884-4040-A17C-BBDFB877487A}"/>
            </a:ext>
          </a:extLst>
        </xdr:cNvPr>
        <xdr:cNvSpPr txBox="1"/>
      </xdr:nvSpPr>
      <xdr:spPr>
        <a:xfrm>
          <a:off x="6008581" y="998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223" name="直線コネクタ 222">
          <a:extLst>
            <a:ext uri="{FF2B5EF4-FFF2-40B4-BE49-F238E27FC236}">
              <a16:creationId xmlns:a16="http://schemas.microsoft.com/office/drawing/2014/main" id="{5171CE4E-BBC7-450C-8AE9-2A21AC49E3C2}"/>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224" name="テキスト ボックス 223">
          <a:extLst>
            <a:ext uri="{FF2B5EF4-FFF2-40B4-BE49-F238E27FC236}">
              <a16:creationId xmlns:a16="http://schemas.microsoft.com/office/drawing/2014/main" id="{734D896D-E454-43CB-973E-BCFB7337D89F}"/>
            </a:ext>
          </a:extLst>
        </xdr:cNvPr>
        <xdr:cNvSpPr txBox="1"/>
      </xdr:nvSpPr>
      <xdr:spPr>
        <a:xfrm>
          <a:off x="5918428" y="965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225" name="直線コネクタ 224">
          <a:extLst>
            <a:ext uri="{FF2B5EF4-FFF2-40B4-BE49-F238E27FC236}">
              <a16:creationId xmlns:a16="http://schemas.microsoft.com/office/drawing/2014/main" id="{93E1B2AF-53D1-476C-B237-84A4358CD111}"/>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70049</xdr:rowOff>
    </xdr:from>
    <xdr:ext cx="685572" cy="259045"/>
    <xdr:sp macro="" textlink="">
      <xdr:nvSpPr>
        <xdr:cNvPr id="226" name="テキスト ボックス 225">
          <a:extLst>
            <a:ext uri="{FF2B5EF4-FFF2-40B4-BE49-F238E27FC236}">
              <a16:creationId xmlns:a16="http://schemas.microsoft.com/office/drawing/2014/main" id="{42CC16B7-91BF-4846-9528-75DA8F4EF5AF}"/>
            </a:ext>
          </a:extLst>
        </xdr:cNvPr>
        <xdr:cNvSpPr txBox="1"/>
      </xdr:nvSpPr>
      <xdr:spPr>
        <a:xfrm>
          <a:off x="5918428" y="932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a:extLst>
            <a:ext uri="{FF2B5EF4-FFF2-40B4-BE49-F238E27FC236}">
              <a16:creationId xmlns:a16="http://schemas.microsoft.com/office/drawing/2014/main" id="{79B10028-75D9-4C1D-80BE-7F0FB3DB7D69}"/>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8" name="テキスト ボックス 227">
          <a:extLst>
            <a:ext uri="{FF2B5EF4-FFF2-40B4-BE49-F238E27FC236}">
              <a16:creationId xmlns:a16="http://schemas.microsoft.com/office/drawing/2014/main" id="{6E65D616-65AC-44E5-A31B-A8B184D61B48}"/>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a:extLst>
            <a:ext uri="{FF2B5EF4-FFF2-40B4-BE49-F238E27FC236}">
              <a16:creationId xmlns:a16="http://schemas.microsoft.com/office/drawing/2014/main" id="{9AC94BE7-EE48-425B-A339-16C6CB0B10A6}"/>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23411</xdr:rowOff>
    </xdr:from>
    <xdr:to>
      <xdr:col>54</xdr:col>
      <xdr:colOff>189865</xdr:colOff>
      <xdr:row>64</xdr:row>
      <xdr:rowOff>83296</xdr:rowOff>
    </xdr:to>
    <xdr:cxnSp macro="">
      <xdr:nvCxnSpPr>
        <xdr:cNvPr id="230" name="直線コネクタ 229">
          <a:extLst>
            <a:ext uri="{FF2B5EF4-FFF2-40B4-BE49-F238E27FC236}">
              <a16:creationId xmlns:a16="http://schemas.microsoft.com/office/drawing/2014/main" id="{7A72A915-5F28-4D91-9F57-2EEE993C24F0}"/>
            </a:ext>
          </a:extLst>
        </xdr:cNvPr>
        <xdr:cNvCxnSpPr/>
      </xdr:nvCxnSpPr>
      <xdr:spPr>
        <a:xfrm flipV="1">
          <a:off x="10476865" y="9453161"/>
          <a:ext cx="0" cy="16029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87123</xdr:rowOff>
    </xdr:from>
    <xdr:ext cx="534377" cy="259045"/>
    <xdr:sp macro="" textlink="">
      <xdr:nvSpPr>
        <xdr:cNvPr id="231" name="【橋りょう・トンネル】&#10;一人当たり有形固定資産（償却資産）額最小値テキスト">
          <a:extLst>
            <a:ext uri="{FF2B5EF4-FFF2-40B4-BE49-F238E27FC236}">
              <a16:creationId xmlns:a16="http://schemas.microsoft.com/office/drawing/2014/main" id="{A5252FFD-0F84-46CE-973D-D92E83B10A23}"/>
            </a:ext>
          </a:extLst>
        </xdr:cNvPr>
        <xdr:cNvSpPr txBox="1"/>
      </xdr:nvSpPr>
      <xdr:spPr>
        <a:xfrm>
          <a:off x="10515600" y="11059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43,481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83296</xdr:rowOff>
    </xdr:from>
    <xdr:to>
      <xdr:col>55</xdr:col>
      <xdr:colOff>88900</xdr:colOff>
      <xdr:row>64</xdr:row>
      <xdr:rowOff>83296</xdr:rowOff>
    </xdr:to>
    <xdr:cxnSp macro="">
      <xdr:nvCxnSpPr>
        <xdr:cNvPr id="232" name="直線コネクタ 231">
          <a:extLst>
            <a:ext uri="{FF2B5EF4-FFF2-40B4-BE49-F238E27FC236}">
              <a16:creationId xmlns:a16="http://schemas.microsoft.com/office/drawing/2014/main" id="{E8A9407F-3CA9-46A9-8EF0-3FF5A14D04DD}"/>
            </a:ext>
          </a:extLst>
        </xdr:cNvPr>
        <xdr:cNvCxnSpPr/>
      </xdr:nvCxnSpPr>
      <xdr:spPr>
        <a:xfrm>
          <a:off x="10388600" y="110560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53</xdr:row>
      <xdr:rowOff>141538</xdr:rowOff>
    </xdr:from>
    <xdr:ext cx="690189" cy="259045"/>
    <xdr:sp macro="" textlink="">
      <xdr:nvSpPr>
        <xdr:cNvPr id="233" name="【橋りょう・トンネル】&#10;一人当たり有形固定資産（償却資産）額最大値テキスト">
          <a:extLst>
            <a:ext uri="{FF2B5EF4-FFF2-40B4-BE49-F238E27FC236}">
              <a16:creationId xmlns:a16="http://schemas.microsoft.com/office/drawing/2014/main" id="{FF2CA347-A51E-42BC-BF66-9A4560BCD6B8}"/>
            </a:ext>
          </a:extLst>
        </xdr:cNvPr>
        <xdr:cNvSpPr txBox="1"/>
      </xdr:nvSpPr>
      <xdr:spPr>
        <a:xfrm>
          <a:off x="10515600" y="922838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1,515,994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23411</xdr:rowOff>
    </xdr:from>
    <xdr:to>
      <xdr:col>55</xdr:col>
      <xdr:colOff>88900</xdr:colOff>
      <xdr:row>55</xdr:row>
      <xdr:rowOff>23411</xdr:rowOff>
    </xdr:to>
    <xdr:cxnSp macro="">
      <xdr:nvCxnSpPr>
        <xdr:cNvPr id="234" name="直線コネクタ 233">
          <a:extLst>
            <a:ext uri="{FF2B5EF4-FFF2-40B4-BE49-F238E27FC236}">
              <a16:creationId xmlns:a16="http://schemas.microsoft.com/office/drawing/2014/main" id="{6FFD1B46-1CAF-47BC-B4F4-860B0A03B4C7}"/>
            </a:ext>
          </a:extLst>
        </xdr:cNvPr>
        <xdr:cNvCxnSpPr/>
      </xdr:nvCxnSpPr>
      <xdr:spPr>
        <a:xfrm>
          <a:off x="10388600" y="9453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50071</xdr:rowOff>
    </xdr:from>
    <xdr:ext cx="599010" cy="259045"/>
    <xdr:sp macro="" textlink="">
      <xdr:nvSpPr>
        <xdr:cNvPr id="235" name="【橋りょう・トンネル】&#10;一人当たり有形固定資産（償却資産）額平均値テキスト">
          <a:extLst>
            <a:ext uri="{FF2B5EF4-FFF2-40B4-BE49-F238E27FC236}">
              <a16:creationId xmlns:a16="http://schemas.microsoft.com/office/drawing/2014/main" id="{FC28CFB8-576C-4948-AAD0-5FAAA66EB046}"/>
            </a:ext>
          </a:extLst>
        </xdr:cNvPr>
        <xdr:cNvSpPr txBox="1"/>
      </xdr:nvSpPr>
      <xdr:spPr>
        <a:xfrm>
          <a:off x="10515600" y="1050852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480,019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71644</xdr:rowOff>
    </xdr:from>
    <xdr:to>
      <xdr:col>55</xdr:col>
      <xdr:colOff>50800</xdr:colOff>
      <xdr:row>62</xdr:row>
      <xdr:rowOff>1794</xdr:rowOff>
    </xdr:to>
    <xdr:sp macro="" textlink="">
      <xdr:nvSpPr>
        <xdr:cNvPr id="236" name="フローチャート: 判断 235">
          <a:extLst>
            <a:ext uri="{FF2B5EF4-FFF2-40B4-BE49-F238E27FC236}">
              <a16:creationId xmlns:a16="http://schemas.microsoft.com/office/drawing/2014/main" id="{4EB9F43D-4ABB-454C-AFE6-6E7656A2B5BF}"/>
            </a:ext>
          </a:extLst>
        </xdr:cNvPr>
        <xdr:cNvSpPr/>
      </xdr:nvSpPr>
      <xdr:spPr>
        <a:xfrm>
          <a:off x="10426700" y="10530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81626</xdr:rowOff>
    </xdr:from>
    <xdr:to>
      <xdr:col>50</xdr:col>
      <xdr:colOff>165100</xdr:colOff>
      <xdr:row>62</xdr:row>
      <xdr:rowOff>11776</xdr:rowOff>
    </xdr:to>
    <xdr:sp macro="" textlink="">
      <xdr:nvSpPr>
        <xdr:cNvPr id="237" name="フローチャート: 判断 236">
          <a:extLst>
            <a:ext uri="{FF2B5EF4-FFF2-40B4-BE49-F238E27FC236}">
              <a16:creationId xmlns:a16="http://schemas.microsoft.com/office/drawing/2014/main" id="{12472A6E-572E-449E-8560-B2999420CD8D}"/>
            </a:ext>
          </a:extLst>
        </xdr:cNvPr>
        <xdr:cNvSpPr/>
      </xdr:nvSpPr>
      <xdr:spPr>
        <a:xfrm>
          <a:off x="9588500" y="10540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90791</xdr:rowOff>
    </xdr:from>
    <xdr:to>
      <xdr:col>46</xdr:col>
      <xdr:colOff>38100</xdr:colOff>
      <xdr:row>62</xdr:row>
      <xdr:rowOff>20941</xdr:rowOff>
    </xdr:to>
    <xdr:sp macro="" textlink="">
      <xdr:nvSpPr>
        <xdr:cNvPr id="238" name="フローチャート: 判断 237">
          <a:extLst>
            <a:ext uri="{FF2B5EF4-FFF2-40B4-BE49-F238E27FC236}">
              <a16:creationId xmlns:a16="http://schemas.microsoft.com/office/drawing/2014/main" id="{17DC4EDB-017E-4671-B06B-77ABCF91C824}"/>
            </a:ext>
          </a:extLst>
        </xdr:cNvPr>
        <xdr:cNvSpPr/>
      </xdr:nvSpPr>
      <xdr:spPr>
        <a:xfrm>
          <a:off x="8699500" y="10549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141258</xdr:rowOff>
    </xdr:from>
    <xdr:to>
      <xdr:col>41</xdr:col>
      <xdr:colOff>101600</xdr:colOff>
      <xdr:row>62</xdr:row>
      <xdr:rowOff>71408</xdr:rowOff>
    </xdr:to>
    <xdr:sp macro="" textlink="">
      <xdr:nvSpPr>
        <xdr:cNvPr id="239" name="フローチャート: 判断 238">
          <a:extLst>
            <a:ext uri="{FF2B5EF4-FFF2-40B4-BE49-F238E27FC236}">
              <a16:creationId xmlns:a16="http://schemas.microsoft.com/office/drawing/2014/main" id="{AC718417-1F41-4326-B38F-48159CE977A4}"/>
            </a:ext>
          </a:extLst>
        </xdr:cNvPr>
        <xdr:cNvSpPr/>
      </xdr:nvSpPr>
      <xdr:spPr>
        <a:xfrm>
          <a:off x="7810500" y="10599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45077</xdr:rowOff>
    </xdr:from>
    <xdr:to>
      <xdr:col>36</xdr:col>
      <xdr:colOff>165100</xdr:colOff>
      <xdr:row>62</xdr:row>
      <xdr:rowOff>146677</xdr:rowOff>
    </xdr:to>
    <xdr:sp macro="" textlink="">
      <xdr:nvSpPr>
        <xdr:cNvPr id="240" name="フローチャート: 判断 239">
          <a:extLst>
            <a:ext uri="{FF2B5EF4-FFF2-40B4-BE49-F238E27FC236}">
              <a16:creationId xmlns:a16="http://schemas.microsoft.com/office/drawing/2014/main" id="{FF4B3415-ED9C-4788-8D8E-ED63CE63030D}"/>
            </a:ext>
          </a:extLst>
        </xdr:cNvPr>
        <xdr:cNvSpPr/>
      </xdr:nvSpPr>
      <xdr:spPr>
        <a:xfrm>
          <a:off x="6921500" y="10674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2E37DC67-FE03-42BA-A5B4-B960FB5BB2C6}"/>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A661851C-E73F-4E8D-A857-BF070ECA4B90}"/>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B4F1E1CB-93F1-4987-BCE9-CF6381D30094}"/>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3ADDAB30-EAD3-4C7F-8814-9B62A5448051}"/>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3114FAB4-E549-4C2C-9643-9989E9E02517}"/>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84951</xdr:rowOff>
    </xdr:from>
    <xdr:to>
      <xdr:col>55</xdr:col>
      <xdr:colOff>50800</xdr:colOff>
      <xdr:row>61</xdr:row>
      <xdr:rowOff>15101</xdr:rowOff>
    </xdr:to>
    <xdr:sp macro="" textlink="">
      <xdr:nvSpPr>
        <xdr:cNvPr id="246" name="楕円 245">
          <a:extLst>
            <a:ext uri="{FF2B5EF4-FFF2-40B4-BE49-F238E27FC236}">
              <a16:creationId xmlns:a16="http://schemas.microsoft.com/office/drawing/2014/main" id="{4AB1F666-9857-471C-912C-426781BF5A83}"/>
            </a:ext>
          </a:extLst>
        </xdr:cNvPr>
        <xdr:cNvSpPr/>
      </xdr:nvSpPr>
      <xdr:spPr>
        <a:xfrm>
          <a:off x="10426700" y="10371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107828</xdr:rowOff>
    </xdr:from>
    <xdr:ext cx="599010" cy="259045"/>
    <xdr:sp macro="" textlink="">
      <xdr:nvSpPr>
        <xdr:cNvPr id="247" name="【橋りょう・トンネル】&#10;一人当たり有形固定資産（償却資産）額該当値テキスト">
          <a:extLst>
            <a:ext uri="{FF2B5EF4-FFF2-40B4-BE49-F238E27FC236}">
              <a16:creationId xmlns:a16="http://schemas.microsoft.com/office/drawing/2014/main" id="{E48BBFE2-7C1F-4820-9730-3C2945218679}"/>
            </a:ext>
          </a:extLst>
        </xdr:cNvPr>
        <xdr:cNvSpPr txBox="1"/>
      </xdr:nvSpPr>
      <xdr:spPr>
        <a:xfrm>
          <a:off x="10515600" y="102233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625,295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119715</xdr:rowOff>
    </xdr:from>
    <xdr:to>
      <xdr:col>50</xdr:col>
      <xdr:colOff>165100</xdr:colOff>
      <xdr:row>61</xdr:row>
      <xdr:rowOff>49865</xdr:rowOff>
    </xdr:to>
    <xdr:sp macro="" textlink="">
      <xdr:nvSpPr>
        <xdr:cNvPr id="248" name="楕円 247">
          <a:extLst>
            <a:ext uri="{FF2B5EF4-FFF2-40B4-BE49-F238E27FC236}">
              <a16:creationId xmlns:a16="http://schemas.microsoft.com/office/drawing/2014/main" id="{D76E12B3-9B23-41E5-BAAA-6BCDD319F74C}"/>
            </a:ext>
          </a:extLst>
        </xdr:cNvPr>
        <xdr:cNvSpPr/>
      </xdr:nvSpPr>
      <xdr:spPr>
        <a:xfrm>
          <a:off x="9588500" y="10406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60</xdr:row>
      <xdr:rowOff>135751</xdr:rowOff>
    </xdr:from>
    <xdr:to>
      <xdr:col>55</xdr:col>
      <xdr:colOff>0</xdr:colOff>
      <xdr:row>60</xdr:row>
      <xdr:rowOff>170515</xdr:rowOff>
    </xdr:to>
    <xdr:cxnSp macro="">
      <xdr:nvCxnSpPr>
        <xdr:cNvPr id="249" name="直線コネクタ 248">
          <a:extLst>
            <a:ext uri="{FF2B5EF4-FFF2-40B4-BE49-F238E27FC236}">
              <a16:creationId xmlns:a16="http://schemas.microsoft.com/office/drawing/2014/main" id="{86ACDAE4-0F8D-4A5E-8F94-1C91024906F5}"/>
            </a:ext>
          </a:extLst>
        </xdr:cNvPr>
        <xdr:cNvCxnSpPr/>
      </xdr:nvCxnSpPr>
      <xdr:spPr>
        <a:xfrm flipV="1">
          <a:off x="9639300" y="10422751"/>
          <a:ext cx="838200" cy="34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140831</xdr:rowOff>
    </xdr:from>
    <xdr:to>
      <xdr:col>46</xdr:col>
      <xdr:colOff>38100</xdr:colOff>
      <xdr:row>61</xdr:row>
      <xdr:rowOff>70981</xdr:rowOff>
    </xdr:to>
    <xdr:sp macro="" textlink="">
      <xdr:nvSpPr>
        <xdr:cNvPr id="250" name="楕円 249">
          <a:extLst>
            <a:ext uri="{FF2B5EF4-FFF2-40B4-BE49-F238E27FC236}">
              <a16:creationId xmlns:a16="http://schemas.microsoft.com/office/drawing/2014/main" id="{DAC7D328-C7B9-4758-91B6-E062A5BF50F2}"/>
            </a:ext>
          </a:extLst>
        </xdr:cNvPr>
        <xdr:cNvSpPr/>
      </xdr:nvSpPr>
      <xdr:spPr>
        <a:xfrm>
          <a:off x="8699500" y="104278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60</xdr:row>
      <xdr:rowOff>170515</xdr:rowOff>
    </xdr:from>
    <xdr:to>
      <xdr:col>50</xdr:col>
      <xdr:colOff>114300</xdr:colOff>
      <xdr:row>61</xdr:row>
      <xdr:rowOff>20181</xdr:rowOff>
    </xdr:to>
    <xdr:cxnSp macro="">
      <xdr:nvCxnSpPr>
        <xdr:cNvPr id="251" name="直線コネクタ 250">
          <a:extLst>
            <a:ext uri="{FF2B5EF4-FFF2-40B4-BE49-F238E27FC236}">
              <a16:creationId xmlns:a16="http://schemas.microsoft.com/office/drawing/2014/main" id="{A37252BE-5642-44B5-9A20-C3B33DA08F69}"/>
            </a:ext>
          </a:extLst>
        </xdr:cNvPr>
        <xdr:cNvCxnSpPr/>
      </xdr:nvCxnSpPr>
      <xdr:spPr>
        <a:xfrm flipV="1">
          <a:off x="8750300" y="10457515"/>
          <a:ext cx="889000" cy="21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60</xdr:row>
      <xdr:rowOff>166353</xdr:rowOff>
    </xdr:from>
    <xdr:to>
      <xdr:col>41</xdr:col>
      <xdr:colOff>101600</xdr:colOff>
      <xdr:row>61</xdr:row>
      <xdr:rowOff>96503</xdr:rowOff>
    </xdr:to>
    <xdr:sp macro="" textlink="">
      <xdr:nvSpPr>
        <xdr:cNvPr id="252" name="楕円 251">
          <a:extLst>
            <a:ext uri="{FF2B5EF4-FFF2-40B4-BE49-F238E27FC236}">
              <a16:creationId xmlns:a16="http://schemas.microsoft.com/office/drawing/2014/main" id="{9172EF8A-07C4-4ED8-BC11-C62448CEEC56}"/>
            </a:ext>
          </a:extLst>
        </xdr:cNvPr>
        <xdr:cNvSpPr/>
      </xdr:nvSpPr>
      <xdr:spPr>
        <a:xfrm>
          <a:off x="7810500" y="10453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20181</xdr:rowOff>
    </xdr:from>
    <xdr:to>
      <xdr:col>45</xdr:col>
      <xdr:colOff>177800</xdr:colOff>
      <xdr:row>61</xdr:row>
      <xdr:rowOff>45703</xdr:rowOff>
    </xdr:to>
    <xdr:cxnSp macro="">
      <xdr:nvCxnSpPr>
        <xdr:cNvPr id="253" name="直線コネクタ 252">
          <a:extLst>
            <a:ext uri="{FF2B5EF4-FFF2-40B4-BE49-F238E27FC236}">
              <a16:creationId xmlns:a16="http://schemas.microsoft.com/office/drawing/2014/main" id="{DD1C397E-66BE-4FA6-8955-E1F711BEE769}"/>
            </a:ext>
          </a:extLst>
        </xdr:cNvPr>
        <xdr:cNvCxnSpPr/>
      </xdr:nvCxnSpPr>
      <xdr:spPr>
        <a:xfrm flipV="1">
          <a:off x="7861300" y="10478631"/>
          <a:ext cx="889000" cy="255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10662</xdr:rowOff>
    </xdr:from>
    <xdr:to>
      <xdr:col>36</xdr:col>
      <xdr:colOff>165100</xdr:colOff>
      <xdr:row>61</xdr:row>
      <xdr:rowOff>112262</xdr:rowOff>
    </xdr:to>
    <xdr:sp macro="" textlink="">
      <xdr:nvSpPr>
        <xdr:cNvPr id="254" name="楕円 253">
          <a:extLst>
            <a:ext uri="{FF2B5EF4-FFF2-40B4-BE49-F238E27FC236}">
              <a16:creationId xmlns:a16="http://schemas.microsoft.com/office/drawing/2014/main" id="{4CA69AF9-AA8A-4564-BC7F-ED4A77F54044}"/>
            </a:ext>
          </a:extLst>
        </xdr:cNvPr>
        <xdr:cNvSpPr/>
      </xdr:nvSpPr>
      <xdr:spPr>
        <a:xfrm>
          <a:off x="6921500" y="10469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45703</xdr:rowOff>
    </xdr:from>
    <xdr:to>
      <xdr:col>41</xdr:col>
      <xdr:colOff>50800</xdr:colOff>
      <xdr:row>61</xdr:row>
      <xdr:rowOff>61462</xdr:rowOff>
    </xdr:to>
    <xdr:cxnSp macro="">
      <xdr:nvCxnSpPr>
        <xdr:cNvPr id="255" name="直線コネクタ 254">
          <a:extLst>
            <a:ext uri="{FF2B5EF4-FFF2-40B4-BE49-F238E27FC236}">
              <a16:creationId xmlns:a16="http://schemas.microsoft.com/office/drawing/2014/main" id="{C4F8A37E-9F48-42DB-A561-7E22D4FB74E5}"/>
            </a:ext>
          </a:extLst>
        </xdr:cNvPr>
        <xdr:cNvCxnSpPr/>
      </xdr:nvCxnSpPr>
      <xdr:spPr>
        <a:xfrm flipV="1">
          <a:off x="6972300" y="10504153"/>
          <a:ext cx="889000" cy="15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2903</xdr:rowOff>
    </xdr:from>
    <xdr:ext cx="599010" cy="259045"/>
    <xdr:sp macro="" textlink="">
      <xdr:nvSpPr>
        <xdr:cNvPr id="256" name="n_1aveValue【橋りょう・トンネル】&#10;一人当たり有形固定資産（償却資産）額">
          <a:extLst>
            <a:ext uri="{FF2B5EF4-FFF2-40B4-BE49-F238E27FC236}">
              <a16:creationId xmlns:a16="http://schemas.microsoft.com/office/drawing/2014/main" id="{680AB1AB-E124-4BE3-B546-F3E70FA84057}"/>
            </a:ext>
          </a:extLst>
        </xdr:cNvPr>
        <xdr:cNvSpPr txBox="1"/>
      </xdr:nvSpPr>
      <xdr:spPr>
        <a:xfrm>
          <a:off x="9327095" y="106328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470,849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12068</xdr:rowOff>
    </xdr:from>
    <xdr:ext cx="599010" cy="259045"/>
    <xdr:sp macro="" textlink="">
      <xdr:nvSpPr>
        <xdr:cNvPr id="257" name="n_2aveValue【橋りょう・トンネル】&#10;一人当たり有形固定資産（償却資産）額">
          <a:extLst>
            <a:ext uri="{FF2B5EF4-FFF2-40B4-BE49-F238E27FC236}">
              <a16:creationId xmlns:a16="http://schemas.microsoft.com/office/drawing/2014/main" id="{E4E0F85F-768D-4AB3-B69B-E9870589EF83}"/>
            </a:ext>
          </a:extLst>
        </xdr:cNvPr>
        <xdr:cNvSpPr txBox="1"/>
      </xdr:nvSpPr>
      <xdr:spPr>
        <a:xfrm>
          <a:off x="8450795" y="10641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462,429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62</xdr:row>
      <xdr:rowOff>62535</xdr:rowOff>
    </xdr:from>
    <xdr:ext cx="599010" cy="259045"/>
    <xdr:sp macro="" textlink="">
      <xdr:nvSpPr>
        <xdr:cNvPr id="258" name="n_3aveValue【橋りょう・トンネル】&#10;一人当たり有形固定資産（償却資産）額">
          <a:extLst>
            <a:ext uri="{FF2B5EF4-FFF2-40B4-BE49-F238E27FC236}">
              <a16:creationId xmlns:a16="http://schemas.microsoft.com/office/drawing/2014/main" id="{26FA92A2-F956-4FF0-8826-473D0FEC4A73}"/>
            </a:ext>
          </a:extLst>
        </xdr:cNvPr>
        <xdr:cNvSpPr txBox="1"/>
      </xdr:nvSpPr>
      <xdr:spPr>
        <a:xfrm>
          <a:off x="7561795" y="10692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416,069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62</xdr:row>
      <xdr:rowOff>137804</xdr:rowOff>
    </xdr:from>
    <xdr:ext cx="599010" cy="259045"/>
    <xdr:sp macro="" textlink="">
      <xdr:nvSpPr>
        <xdr:cNvPr id="259" name="n_4aveValue【橋りょう・トンネル】&#10;一人当たり有形固定資産（償却資産）額">
          <a:extLst>
            <a:ext uri="{FF2B5EF4-FFF2-40B4-BE49-F238E27FC236}">
              <a16:creationId xmlns:a16="http://schemas.microsoft.com/office/drawing/2014/main" id="{CEF316E6-8122-4B0A-AB4F-5D6438E9F6CD}"/>
            </a:ext>
          </a:extLst>
        </xdr:cNvPr>
        <xdr:cNvSpPr txBox="1"/>
      </xdr:nvSpPr>
      <xdr:spPr>
        <a:xfrm>
          <a:off x="6672795" y="107677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346,924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59</xdr:row>
      <xdr:rowOff>66392</xdr:rowOff>
    </xdr:from>
    <xdr:ext cx="599010" cy="259045"/>
    <xdr:sp macro="" textlink="">
      <xdr:nvSpPr>
        <xdr:cNvPr id="260" name="n_1mainValue【橋りょう・トンネル】&#10;一人当たり有形固定資産（償却資産）額">
          <a:extLst>
            <a:ext uri="{FF2B5EF4-FFF2-40B4-BE49-F238E27FC236}">
              <a16:creationId xmlns:a16="http://schemas.microsoft.com/office/drawing/2014/main" id="{5AF6551D-2803-495A-9D36-7A5E084B8AF7}"/>
            </a:ext>
          </a:extLst>
        </xdr:cNvPr>
        <xdr:cNvSpPr txBox="1"/>
      </xdr:nvSpPr>
      <xdr:spPr>
        <a:xfrm>
          <a:off x="9327095" y="101819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59</xdr:row>
      <xdr:rowOff>87508</xdr:rowOff>
    </xdr:from>
    <xdr:ext cx="599010" cy="259045"/>
    <xdr:sp macro="" textlink="">
      <xdr:nvSpPr>
        <xdr:cNvPr id="261" name="n_2mainValue【橋りょう・トンネル】&#10;一人当たり有形固定資産（償却資産）額">
          <a:extLst>
            <a:ext uri="{FF2B5EF4-FFF2-40B4-BE49-F238E27FC236}">
              <a16:creationId xmlns:a16="http://schemas.microsoft.com/office/drawing/2014/main" id="{C13F13C2-D323-4FAE-83F6-BDBA64C90F04}"/>
            </a:ext>
          </a:extLst>
        </xdr:cNvPr>
        <xdr:cNvSpPr txBox="1"/>
      </xdr:nvSpPr>
      <xdr:spPr>
        <a:xfrm>
          <a:off x="8450795" y="102030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573,961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59</xdr:row>
      <xdr:rowOff>113030</xdr:rowOff>
    </xdr:from>
    <xdr:ext cx="599010" cy="259045"/>
    <xdr:sp macro="" textlink="">
      <xdr:nvSpPr>
        <xdr:cNvPr id="262" name="n_3mainValue【橋りょう・トンネル】&#10;一人当たり有形固定資産（償却資産）額">
          <a:extLst>
            <a:ext uri="{FF2B5EF4-FFF2-40B4-BE49-F238E27FC236}">
              <a16:creationId xmlns:a16="http://schemas.microsoft.com/office/drawing/2014/main" id="{96AC8C8B-2E1A-419B-B4CC-44F1E451CBCB}"/>
            </a:ext>
          </a:extLst>
        </xdr:cNvPr>
        <xdr:cNvSpPr txBox="1"/>
      </xdr:nvSpPr>
      <xdr:spPr>
        <a:xfrm>
          <a:off x="7561795" y="10228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59</xdr:row>
      <xdr:rowOff>128789</xdr:rowOff>
    </xdr:from>
    <xdr:ext cx="599010" cy="259045"/>
    <xdr:sp macro="" textlink="">
      <xdr:nvSpPr>
        <xdr:cNvPr id="263" name="n_4mainValue【橋りょう・トンネル】&#10;一人当たり有形固定資産（償却資産）額">
          <a:extLst>
            <a:ext uri="{FF2B5EF4-FFF2-40B4-BE49-F238E27FC236}">
              <a16:creationId xmlns:a16="http://schemas.microsoft.com/office/drawing/2014/main" id="{8D4F606D-3E86-4F4E-91E7-A26174C5453C}"/>
            </a:ext>
          </a:extLst>
        </xdr:cNvPr>
        <xdr:cNvSpPr txBox="1"/>
      </xdr:nvSpPr>
      <xdr:spPr>
        <a:xfrm>
          <a:off x="6672795" y="102443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a:extLst>
            <a:ext uri="{FF2B5EF4-FFF2-40B4-BE49-F238E27FC236}">
              <a16:creationId xmlns:a16="http://schemas.microsoft.com/office/drawing/2014/main" id="{E41B0AD6-A450-4E7C-A3BE-4E420CCFD302}"/>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a:extLst>
            <a:ext uri="{FF2B5EF4-FFF2-40B4-BE49-F238E27FC236}">
              <a16:creationId xmlns:a16="http://schemas.microsoft.com/office/drawing/2014/main" id="{C530947C-C2CE-478D-A6D1-29D0DF2F2D6D}"/>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a:extLst>
            <a:ext uri="{FF2B5EF4-FFF2-40B4-BE49-F238E27FC236}">
              <a16:creationId xmlns:a16="http://schemas.microsoft.com/office/drawing/2014/main" id="{7388B3D4-A6D8-4027-AC45-9A13EA5E383D}"/>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a:extLst>
            <a:ext uri="{FF2B5EF4-FFF2-40B4-BE49-F238E27FC236}">
              <a16:creationId xmlns:a16="http://schemas.microsoft.com/office/drawing/2014/main" id="{E6244346-292E-49D6-8132-CC947C37F2F5}"/>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a:extLst>
            <a:ext uri="{FF2B5EF4-FFF2-40B4-BE49-F238E27FC236}">
              <a16:creationId xmlns:a16="http://schemas.microsoft.com/office/drawing/2014/main" id="{74877E88-55FE-454F-8E30-41DBA3BABFD6}"/>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a:extLst>
            <a:ext uri="{FF2B5EF4-FFF2-40B4-BE49-F238E27FC236}">
              <a16:creationId xmlns:a16="http://schemas.microsoft.com/office/drawing/2014/main" id="{27880DEA-C75E-443C-8FF1-20BF76C770CD}"/>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a:extLst>
            <a:ext uri="{FF2B5EF4-FFF2-40B4-BE49-F238E27FC236}">
              <a16:creationId xmlns:a16="http://schemas.microsoft.com/office/drawing/2014/main" id="{56427671-76C4-4475-A743-40E9D46B43D2}"/>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a:extLst>
            <a:ext uri="{FF2B5EF4-FFF2-40B4-BE49-F238E27FC236}">
              <a16:creationId xmlns:a16="http://schemas.microsoft.com/office/drawing/2014/main" id="{ECFE6149-ED81-424B-8F1A-7E9E74E29266}"/>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2" name="テキスト ボックス 271">
          <a:extLst>
            <a:ext uri="{FF2B5EF4-FFF2-40B4-BE49-F238E27FC236}">
              <a16:creationId xmlns:a16="http://schemas.microsoft.com/office/drawing/2014/main" id="{8756E9E5-3FEE-4BE5-8ADA-D9A9FA759779}"/>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a:extLst>
            <a:ext uri="{FF2B5EF4-FFF2-40B4-BE49-F238E27FC236}">
              <a16:creationId xmlns:a16="http://schemas.microsoft.com/office/drawing/2014/main" id="{C41003DA-343A-4F96-B61F-FA12AF476F55}"/>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4" name="テキスト ボックス 273">
          <a:extLst>
            <a:ext uri="{FF2B5EF4-FFF2-40B4-BE49-F238E27FC236}">
              <a16:creationId xmlns:a16="http://schemas.microsoft.com/office/drawing/2014/main" id="{6CE2D47A-3207-4FFB-B38B-D588F4725F0F}"/>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75" name="直線コネクタ 274">
          <a:extLst>
            <a:ext uri="{FF2B5EF4-FFF2-40B4-BE49-F238E27FC236}">
              <a16:creationId xmlns:a16="http://schemas.microsoft.com/office/drawing/2014/main" id="{EBF3E81E-1189-4D7C-95D7-BCB85E913174}"/>
            </a:ext>
          </a:extLst>
        </xdr:cNvPr>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67327</xdr:rowOff>
    </xdr:from>
    <xdr:ext cx="403059" cy="259045"/>
    <xdr:sp macro="" textlink="">
      <xdr:nvSpPr>
        <xdr:cNvPr id="276" name="テキスト ボックス 275">
          <a:extLst>
            <a:ext uri="{FF2B5EF4-FFF2-40B4-BE49-F238E27FC236}">
              <a16:creationId xmlns:a16="http://schemas.microsoft.com/office/drawing/2014/main" id="{4563D32E-A2F0-4DE0-B4CF-A94CA6BAAD93}"/>
            </a:ext>
          </a:extLst>
        </xdr:cNvPr>
        <xdr:cNvSpPr txBox="1"/>
      </xdr:nvSpPr>
      <xdr:spPr>
        <a:xfrm>
          <a:off x="358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77" name="直線コネクタ 276">
          <a:extLst>
            <a:ext uri="{FF2B5EF4-FFF2-40B4-BE49-F238E27FC236}">
              <a16:creationId xmlns:a16="http://schemas.microsoft.com/office/drawing/2014/main" id="{10504F39-018D-4FC8-BC2E-28E1D3C3F8B6}"/>
            </a:ext>
          </a:extLst>
        </xdr:cNvPr>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macro="" textlink="">
      <xdr:nvSpPr>
        <xdr:cNvPr id="278" name="テキスト ボックス 277">
          <a:extLst>
            <a:ext uri="{FF2B5EF4-FFF2-40B4-BE49-F238E27FC236}">
              <a16:creationId xmlns:a16="http://schemas.microsoft.com/office/drawing/2014/main" id="{18FE11D6-6A5E-4973-85E8-88C4CA3F178E}"/>
            </a:ext>
          </a:extLst>
        </xdr:cNvPr>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79" name="直線コネクタ 278">
          <a:extLst>
            <a:ext uri="{FF2B5EF4-FFF2-40B4-BE49-F238E27FC236}">
              <a16:creationId xmlns:a16="http://schemas.microsoft.com/office/drawing/2014/main" id="{0191614B-268D-4E41-913A-BE35ED3052BC}"/>
            </a:ext>
          </a:extLst>
        </xdr:cNvPr>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macro="" textlink="">
      <xdr:nvSpPr>
        <xdr:cNvPr id="280" name="テキスト ボックス 279">
          <a:extLst>
            <a:ext uri="{FF2B5EF4-FFF2-40B4-BE49-F238E27FC236}">
              <a16:creationId xmlns:a16="http://schemas.microsoft.com/office/drawing/2014/main" id="{68C0DD04-4689-4F21-91B1-C85C7ED45A9B}"/>
            </a:ext>
          </a:extLst>
        </xdr:cNvPr>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81" name="直線コネクタ 280">
          <a:extLst>
            <a:ext uri="{FF2B5EF4-FFF2-40B4-BE49-F238E27FC236}">
              <a16:creationId xmlns:a16="http://schemas.microsoft.com/office/drawing/2014/main" id="{F7D52214-F391-41C0-8B7E-D87DE91EA162}"/>
            </a:ext>
          </a:extLst>
        </xdr:cNvPr>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77</xdr:row>
      <xdr:rowOff>67327</xdr:rowOff>
    </xdr:from>
    <xdr:ext cx="403059" cy="259045"/>
    <xdr:sp macro="" textlink="">
      <xdr:nvSpPr>
        <xdr:cNvPr id="282" name="テキスト ボックス 281">
          <a:extLst>
            <a:ext uri="{FF2B5EF4-FFF2-40B4-BE49-F238E27FC236}">
              <a16:creationId xmlns:a16="http://schemas.microsoft.com/office/drawing/2014/main" id="{10B75987-F937-4E18-B26B-5B9FE7E3F72E}"/>
            </a:ext>
          </a:extLst>
        </xdr:cNvPr>
        <xdr:cNvSpPr txBox="1"/>
      </xdr:nvSpPr>
      <xdr:spPr>
        <a:xfrm>
          <a:off x="358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3" name="直線コネクタ 282">
          <a:extLst>
            <a:ext uri="{FF2B5EF4-FFF2-40B4-BE49-F238E27FC236}">
              <a16:creationId xmlns:a16="http://schemas.microsoft.com/office/drawing/2014/main" id="{27493955-23E0-44F0-8876-1776E1A48949}"/>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74</xdr:row>
      <xdr:rowOff>124477</xdr:rowOff>
    </xdr:from>
    <xdr:ext cx="403059" cy="259045"/>
    <xdr:sp macro="" textlink="">
      <xdr:nvSpPr>
        <xdr:cNvPr id="284" name="テキスト ボックス 283">
          <a:extLst>
            <a:ext uri="{FF2B5EF4-FFF2-40B4-BE49-F238E27FC236}">
              <a16:creationId xmlns:a16="http://schemas.microsoft.com/office/drawing/2014/main" id="{38A214FF-7FB1-4AD5-989D-3F8D3E01E674}"/>
            </a:ext>
          </a:extLst>
        </xdr:cNvPr>
        <xdr:cNvSpPr txBox="1"/>
      </xdr:nvSpPr>
      <xdr:spPr>
        <a:xfrm>
          <a:off x="358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5" name="【公営住宅】&#10;有形固定資産減価償却率グラフ枠">
          <a:extLst>
            <a:ext uri="{FF2B5EF4-FFF2-40B4-BE49-F238E27FC236}">
              <a16:creationId xmlns:a16="http://schemas.microsoft.com/office/drawing/2014/main" id="{371816AB-4ADB-4AB5-9EC0-495EAD3EAFCE}"/>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138685</xdr:rowOff>
    </xdr:from>
    <xdr:to>
      <xdr:col>24</xdr:col>
      <xdr:colOff>62865</xdr:colOff>
      <xdr:row>86</xdr:row>
      <xdr:rowOff>24385</xdr:rowOff>
    </xdr:to>
    <xdr:cxnSp macro="">
      <xdr:nvCxnSpPr>
        <xdr:cNvPr id="286" name="直線コネクタ 285">
          <a:extLst>
            <a:ext uri="{FF2B5EF4-FFF2-40B4-BE49-F238E27FC236}">
              <a16:creationId xmlns:a16="http://schemas.microsoft.com/office/drawing/2014/main" id="{841C6D0E-1FA4-49F4-90E0-3037EA6BB1FA}"/>
            </a:ext>
          </a:extLst>
        </xdr:cNvPr>
        <xdr:cNvCxnSpPr/>
      </xdr:nvCxnSpPr>
      <xdr:spPr>
        <a:xfrm flipV="1">
          <a:off x="4634865" y="13511785"/>
          <a:ext cx="0" cy="1257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28212</xdr:rowOff>
    </xdr:from>
    <xdr:ext cx="405111" cy="259045"/>
    <xdr:sp macro="" textlink="">
      <xdr:nvSpPr>
        <xdr:cNvPr id="287" name="【公営住宅】&#10;有形固定資産減価償却率最小値テキスト">
          <a:extLst>
            <a:ext uri="{FF2B5EF4-FFF2-40B4-BE49-F238E27FC236}">
              <a16:creationId xmlns:a16="http://schemas.microsoft.com/office/drawing/2014/main" id="{50EE4D32-7C8D-4803-BA85-3C64C432A231}"/>
            </a:ext>
          </a:extLst>
        </xdr:cNvPr>
        <xdr:cNvSpPr txBox="1"/>
      </xdr:nvSpPr>
      <xdr:spPr>
        <a:xfrm>
          <a:off x="4673600" y="147729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24385</xdr:rowOff>
    </xdr:from>
    <xdr:to>
      <xdr:col>24</xdr:col>
      <xdr:colOff>152400</xdr:colOff>
      <xdr:row>86</xdr:row>
      <xdr:rowOff>24385</xdr:rowOff>
    </xdr:to>
    <xdr:cxnSp macro="">
      <xdr:nvCxnSpPr>
        <xdr:cNvPr id="288" name="直線コネクタ 287">
          <a:extLst>
            <a:ext uri="{FF2B5EF4-FFF2-40B4-BE49-F238E27FC236}">
              <a16:creationId xmlns:a16="http://schemas.microsoft.com/office/drawing/2014/main" id="{C7E07116-62FF-4C03-BF2F-F1E1B814602A}"/>
            </a:ext>
          </a:extLst>
        </xdr:cNvPr>
        <xdr:cNvCxnSpPr/>
      </xdr:nvCxnSpPr>
      <xdr:spPr>
        <a:xfrm>
          <a:off x="4546600" y="14769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85362</xdr:rowOff>
    </xdr:from>
    <xdr:ext cx="405111" cy="259045"/>
    <xdr:sp macro="" textlink="">
      <xdr:nvSpPr>
        <xdr:cNvPr id="289" name="【公営住宅】&#10;有形固定資産減価償却率最大値テキスト">
          <a:extLst>
            <a:ext uri="{FF2B5EF4-FFF2-40B4-BE49-F238E27FC236}">
              <a16:creationId xmlns:a16="http://schemas.microsoft.com/office/drawing/2014/main" id="{781562C2-B07C-4A46-801E-C22E815CE456}"/>
            </a:ext>
          </a:extLst>
        </xdr:cNvPr>
        <xdr:cNvSpPr txBox="1"/>
      </xdr:nvSpPr>
      <xdr:spPr>
        <a:xfrm>
          <a:off x="4673600" y="132870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138685</xdr:rowOff>
    </xdr:from>
    <xdr:to>
      <xdr:col>24</xdr:col>
      <xdr:colOff>152400</xdr:colOff>
      <xdr:row>78</xdr:row>
      <xdr:rowOff>138685</xdr:rowOff>
    </xdr:to>
    <xdr:cxnSp macro="">
      <xdr:nvCxnSpPr>
        <xdr:cNvPr id="290" name="直線コネクタ 289">
          <a:extLst>
            <a:ext uri="{FF2B5EF4-FFF2-40B4-BE49-F238E27FC236}">
              <a16:creationId xmlns:a16="http://schemas.microsoft.com/office/drawing/2014/main" id="{EAE4048E-24AF-4C4E-A4D6-79755DA2A9FC}"/>
            </a:ext>
          </a:extLst>
        </xdr:cNvPr>
        <xdr:cNvCxnSpPr/>
      </xdr:nvCxnSpPr>
      <xdr:spPr>
        <a:xfrm>
          <a:off x="4546600" y="135117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73169</xdr:rowOff>
    </xdr:from>
    <xdr:ext cx="405111" cy="259045"/>
    <xdr:sp macro="" textlink="">
      <xdr:nvSpPr>
        <xdr:cNvPr id="291" name="【公営住宅】&#10;有形固定資産減価償却率平均値テキスト">
          <a:extLst>
            <a:ext uri="{FF2B5EF4-FFF2-40B4-BE49-F238E27FC236}">
              <a16:creationId xmlns:a16="http://schemas.microsoft.com/office/drawing/2014/main" id="{89356EC3-B3D1-4E18-A8A7-8DC985F6DDA1}"/>
            </a:ext>
          </a:extLst>
        </xdr:cNvPr>
        <xdr:cNvSpPr txBox="1"/>
      </xdr:nvSpPr>
      <xdr:spPr>
        <a:xfrm>
          <a:off x="4673600" y="1396061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94742</xdr:rowOff>
    </xdr:from>
    <xdr:to>
      <xdr:col>24</xdr:col>
      <xdr:colOff>114300</xdr:colOff>
      <xdr:row>82</xdr:row>
      <xdr:rowOff>24892</xdr:rowOff>
    </xdr:to>
    <xdr:sp macro="" textlink="">
      <xdr:nvSpPr>
        <xdr:cNvPr id="292" name="フローチャート: 判断 291">
          <a:extLst>
            <a:ext uri="{FF2B5EF4-FFF2-40B4-BE49-F238E27FC236}">
              <a16:creationId xmlns:a16="http://schemas.microsoft.com/office/drawing/2014/main" id="{761B19AC-4927-4EEA-8A25-CF64CAB86C8F}"/>
            </a:ext>
          </a:extLst>
        </xdr:cNvPr>
        <xdr:cNvSpPr/>
      </xdr:nvSpPr>
      <xdr:spPr>
        <a:xfrm>
          <a:off x="4584700" y="139821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17018</xdr:rowOff>
    </xdr:from>
    <xdr:to>
      <xdr:col>20</xdr:col>
      <xdr:colOff>38100</xdr:colOff>
      <xdr:row>81</xdr:row>
      <xdr:rowOff>118618</xdr:rowOff>
    </xdr:to>
    <xdr:sp macro="" textlink="">
      <xdr:nvSpPr>
        <xdr:cNvPr id="293" name="フローチャート: 判断 292">
          <a:extLst>
            <a:ext uri="{FF2B5EF4-FFF2-40B4-BE49-F238E27FC236}">
              <a16:creationId xmlns:a16="http://schemas.microsoft.com/office/drawing/2014/main" id="{42CC08A9-2F1A-4529-91D6-6F221B264887}"/>
            </a:ext>
          </a:extLst>
        </xdr:cNvPr>
        <xdr:cNvSpPr/>
      </xdr:nvSpPr>
      <xdr:spPr>
        <a:xfrm>
          <a:off x="3746500" y="13904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62737</xdr:rowOff>
    </xdr:from>
    <xdr:to>
      <xdr:col>15</xdr:col>
      <xdr:colOff>101600</xdr:colOff>
      <xdr:row>81</xdr:row>
      <xdr:rowOff>164337</xdr:rowOff>
    </xdr:to>
    <xdr:sp macro="" textlink="">
      <xdr:nvSpPr>
        <xdr:cNvPr id="294" name="フローチャート: 判断 293">
          <a:extLst>
            <a:ext uri="{FF2B5EF4-FFF2-40B4-BE49-F238E27FC236}">
              <a16:creationId xmlns:a16="http://schemas.microsoft.com/office/drawing/2014/main" id="{85109B5B-8477-47FA-B806-08B0605BBBD4}"/>
            </a:ext>
          </a:extLst>
        </xdr:cNvPr>
        <xdr:cNvSpPr/>
      </xdr:nvSpPr>
      <xdr:spPr>
        <a:xfrm>
          <a:off x="2857500" y="139501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80</xdr:row>
      <xdr:rowOff>83313</xdr:rowOff>
    </xdr:from>
    <xdr:to>
      <xdr:col>10</xdr:col>
      <xdr:colOff>165100</xdr:colOff>
      <xdr:row>81</xdr:row>
      <xdr:rowOff>13463</xdr:rowOff>
    </xdr:to>
    <xdr:sp macro="" textlink="">
      <xdr:nvSpPr>
        <xdr:cNvPr id="295" name="フローチャート: 判断 294">
          <a:extLst>
            <a:ext uri="{FF2B5EF4-FFF2-40B4-BE49-F238E27FC236}">
              <a16:creationId xmlns:a16="http://schemas.microsoft.com/office/drawing/2014/main" id="{1385C3AE-9AFC-4046-AE5B-6ED232BBF9F9}"/>
            </a:ext>
          </a:extLst>
        </xdr:cNvPr>
        <xdr:cNvSpPr/>
      </xdr:nvSpPr>
      <xdr:spPr>
        <a:xfrm>
          <a:off x="1968500" y="13799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80</xdr:row>
      <xdr:rowOff>92456</xdr:rowOff>
    </xdr:from>
    <xdr:to>
      <xdr:col>6</xdr:col>
      <xdr:colOff>38100</xdr:colOff>
      <xdr:row>81</xdr:row>
      <xdr:rowOff>22606</xdr:rowOff>
    </xdr:to>
    <xdr:sp macro="" textlink="">
      <xdr:nvSpPr>
        <xdr:cNvPr id="296" name="フローチャート: 判断 295">
          <a:extLst>
            <a:ext uri="{FF2B5EF4-FFF2-40B4-BE49-F238E27FC236}">
              <a16:creationId xmlns:a16="http://schemas.microsoft.com/office/drawing/2014/main" id="{AF00F1F5-2906-495B-91BA-BEC4387575AB}"/>
            </a:ext>
          </a:extLst>
        </xdr:cNvPr>
        <xdr:cNvSpPr/>
      </xdr:nvSpPr>
      <xdr:spPr>
        <a:xfrm>
          <a:off x="1079500" y="13808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7" name="テキスト ボックス 296">
          <a:extLst>
            <a:ext uri="{FF2B5EF4-FFF2-40B4-BE49-F238E27FC236}">
              <a16:creationId xmlns:a16="http://schemas.microsoft.com/office/drawing/2014/main" id="{07742E32-1FB0-482D-9CEB-80874F05FA63}"/>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DFC25C68-51C6-4D12-98BF-2DE2A6A877D5}"/>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F4D53847-D240-48AB-9937-F85C30379C22}"/>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0A246D85-C15A-45B6-B4FA-DA312A15F701}"/>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D8274C31-9197-4955-98D3-23F5BBAA37E6}"/>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67311</xdr:rowOff>
    </xdr:from>
    <xdr:to>
      <xdr:col>24</xdr:col>
      <xdr:colOff>114300</xdr:colOff>
      <xdr:row>81</xdr:row>
      <xdr:rowOff>168911</xdr:rowOff>
    </xdr:to>
    <xdr:sp macro="" textlink="">
      <xdr:nvSpPr>
        <xdr:cNvPr id="302" name="楕円 301">
          <a:extLst>
            <a:ext uri="{FF2B5EF4-FFF2-40B4-BE49-F238E27FC236}">
              <a16:creationId xmlns:a16="http://schemas.microsoft.com/office/drawing/2014/main" id="{9F04D460-91F9-4F54-AE26-3EC174FC84F7}"/>
            </a:ext>
          </a:extLst>
        </xdr:cNvPr>
        <xdr:cNvSpPr/>
      </xdr:nvSpPr>
      <xdr:spPr>
        <a:xfrm>
          <a:off x="4584700" y="13954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90188</xdr:rowOff>
    </xdr:from>
    <xdr:ext cx="405111" cy="259045"/>
    <xdr:sp macro="" textlink="">
      <xdr:nvSpPr>
        <xdr:cNvPr id="303" name="【公営住宅】&#10;有形固定資産減価償却率該当値テキスト">
          <a:extLst>
            <a:ext uri="{FF2B5EF4-FFF2-40B4-BE49-F238E27FC236}">
              <a16:creationId xmlns:a16="http://schemas.microsoft.com/office/drawing/2014/main" id="{8CAF4BF3-F342-40E7-903C-F42FAE4F3B58}"/>
            </a:ext>
          </a:extLst>
        </xdr:cNvPr>
        <xdr:cNvSpPr txBox="1"/>
      </xdr:nvSpPr>
      <xdr:spPr>
        <a:xfrm>
          <a:off x="4673600" y="13806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35306</xdr:rowOff>
    </xdr:from>
    <xdr:to>
      <xdr:col>20</xdr:col>
      <xdr:colOff>38100</xdr:colOff>
      <xdr:row>81</xdr:row>
      <xdr:rowOff>136906</xdr:rowOff>
    </xdr:to>
    <xdr:sp macro="" textlink="">
      <xdr:nvSpPr>
        <xdr:cNvPr id="304" name="楕円 303">
          <a:extLst>
            <a:ext uri="{FF2B5EF4-FFF2-40B4-BE49-F238E27FC236}">
              <a16:creationId xmlns:a16="http://schemas.microsoft.com/office/drawing/2014/main" id="{5C68C151-C485-4FC2-9B55-35F37C880264}"/>
            </a:ext>
          </a:extLst>
        </xdr:cNvPr>
        <xdr:cNvSpPr/>
      </xdr:nvSpPr>
      <xdr:spPr>
        <a:xfrm>
          <a:off x="3746500" y="13922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86106</xdr:rowOff>
    </xdr:from>
    <xdr:to>
      <xdr:col>24</xdr:col>
      <xdr:colOff>63500</xdr:colOff>
      <xdr:row>81</xdr:row>
      <xdr:rowOff>118111</xdr:rowOff>
    </xdr:to>
    <xdr:cxnSp macro="">
      <xdr:nvCxnSpPr>
        <xdr:cNvPr id="305" name="直線コネクタ 304">
          <a:extLst>
            <a:ext uri="{FF2B5EF4-FFF2-40B4-BE49-F238E27FC236}">
              <a16:creationId xmlns:a16="http://schemas.microsoft.com/office/drawing/2014/main" id="{870F972C-1A0C-46BD-A4A9-9EAFF90D310B}"/>
            </a:ext>
          </a:extLst>
        </xdr:cNvPr>
        <xdr:cNvCxnSpPr/>
      </xdr:nvCxnSpPr>
      <xdr:spPr>
        <a:xfrm>
          <a:off x="3797300" y="13973556"/>
          <a:ext cx="838200" cy="32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161037</xdr:rowOff>
    </xdr:from>
    <xdr:to>
      <xdr:col>15</xdr:col>
      <xdr:colOff>101600</xdr:colOff>
      <xdr:row>81</xdr:row>
      <xdr:rowOff>91187</xdr:rowOff>
    </xdr:to>
    <xdr:sp macro="" textlink="">
      <xdr:nvSpPr>
        <xdr:cNvPr id="306" name="楕円 305">
          <a:extLst>
            <a:ext uri="{FF2B5EF4-FFF2-40B4-BE49-F238E27FC236}">
              <a16:creationId xmlns:a16="http://schemas.microsoft.com/office/drawing/2014/main" id="{2ED1710F-2992-4659-AFF1-5EF2CA3B8032}"/>
            </a:ext>
          </a:extLst>
        </xdr:cNvPr>
        <xdr:cNvSpPr/>
      </xdr:nvSpPr>
      <xdr:spPr>
        <a:xfrm>
          <a:off x="2857500" y="1387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40387</xdr:rowOff>
    </xdr:from>
    <xdr:to>
      <xdr:col>19</xdr:col>
      <xdr:colOff>177800</xdr:colOff>
      <xdr:row>81</xdr:row>
      <xdr:rowOff>86106</xdr:rowOff>
    </xdr:to>
    <xdr:cxnSp macro="">
      <xdr:nvCxnSpPr>
        <xdr:cNvPr id="307" name="直線コネクタ 306">
          <a:extLst>
            <a:ext uri="{FF2B5EF4-FFF2-40B4-BE49-F238E27FC236}">
              <a16:creationId xmlns:a16="http://schemas.microsoft.com/office/drawing/2014/main" id="{954A8750-ABB2-43FD-AF44-3931ADB0D4E4}"/>
            </a:ext>
          </a:extLst>
        </xdr:cNvPr>
        <xdr:cNvCxnSpPr/>
      </xdr:nvCxnSpPr>
      <xdr:spPr>
        <a:xfrm>
          <a:off x="2908300" y="13927837"/>
          <a:ext cx="8890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124461</xdr:rowOff>
    </xdr:from>
    <xdr:to>
      <xdr:col>10</xdr:col>
      <xdr:colOff>165100</xdr:colOff>
      <xdr:row>81</xdr:row>
      <xdr:rowOff>54611</xdr:rowOff>
    </xdr:to>
    <xdr:sp macro="" textlink="">
      <xdr:nvSpPr>
        <xdr:cNvPr id="308" name="楕円 307">
          <a:extLst>
            <a:ext uri="{FF2B5EF4-FFF2-40B4-BE49-F238E27FC236}">
              <a16:creationId xmlns:a16="http://schemas.microsoft.com/office/drawing/2014/main" id="{4970065C-ACB9-4AE6-A2A9-7CBC9A7B5691}"/>
            </a:ext>
          </a:extLst>
        </xdr:cNvPr>
        <xdr:cNvSpPr/>
      </xdr:nvSpPr>
      <xdr:spPr>
        <a:xfrm>
          <a:off x="1968500" y="13840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3811</xdr:rowOff>
    </xdr:from>
    <xdr:to>
      <xdr:col>15</xdr:col>
      <xdr:colOff>50800</xdr:colOff>
      <xdr:row>81</xdr:row>
      <xdr:rowOff>40387</xdr:rowOff>
    </xdr:to>
    <xdr:cxnSp macro="">
      <xdr:nvCxnSpPr>
        <xdr:cNvPr id="309" name="直線コネクタ 308">
          <a:extLst>
            <a:ext uri="{FF2B5EF4-FFF2-40B4-BE49-F238E27FC236}">
              <a16:creationId xmlns:a16="http://schemas.microsoft.com/office/drawing/2014/main" id="{D1888FB1-CC3D-413D-B874-CF5F2B92DC62}"/>
            </a:ext>
          </a:extLst>
        </xdr:cNvPr>
        <xdr:cNvCxnSpPr/>
      </xdr:nvCxnSpPr>
      <xdr:spPr>
        <a:xfrm>
          <a:off x="2019300" y="13891261"/>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83313</xdr:rowOff>
    </xdr:from>
    <xdr:to>
      <xdr:col>6</xdr:col>
      <xdr:colOff>38100</xdr:colOff>
      <xdr:row>81</xdr:row>
      <xdr:rowOff>13463</xdr:rowOff>
    </xdr:to>
    <xdr:sp macro="" textlink="">
      <xdr:nvSpPr>
        <xdr:cNvPr id="310" name="楕円 309">
          <a:extLst>
            <a:ext uri="{FF2B5EF4-FFF2-40B4-BE49-F238E27FC236}">
              <a16:creationId xmlns:a16="http://schemas.microsoft.com/office/drawing/2014/main" id="{1C0D1DCC-5755-43DB-B183-9C3CAAA5C90A}"/>
            </a:ext>
          </a:extLst>
        </xdr:cNvPr>
        <xdr:cNvSpPr/>
      </xdr:nvSpPr>
      <xdr:spPr>
        <a:xfrm>
          <a:off x="1079500" y="13799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80</xdr:row>
      <xdr:rowOff>134113</xdr:rowOff>
    </xdr:from>
    <xdr:to>
      <xdr:col>10</xdr:col>
      <xdr:colOff>114300</xdr:colOff>
      <xdr:row>81</xdr:row>
      <xdr:rowOff>3811</xdr:rowOff>
    </xdr:to>
    <xdr:cxnSp macro="">
      <xdr:nvCxnSpPr>
        <xdr:cNvPr id="311" name="直線コネクタ 310">
          <a:extLst>
            <a:ext uri="{FF2B5EF4-FFF2-40B4-BE49-F238E27FC236}">
              <a16:creationId xmlns:a16="http://schemas.microsoft.com/office/drawing/2014/main" id="{C7A868D4-048D-4E63-B33C-B984964AA2EF}"/>
            </a:ext>
          </a:extLst>
        </xdr:cNvPr>
        <xdr:cNvCxnSpPr/>
      </xdr:nvCxnSpPr>
      <xdr:spPr>
        <a:xfrm>
          <a:off x="1130300" y="13850113"/>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79</xdr:row>
      <xdr:rowOff>135145</xdr:rowOff>
    </xdr:from>
    <xdr:ext cx="405111" cy="259045"/>
    <xdr:sp macro="" textlink="">
      <xdr:nvSpPr>
        <xdr:cNvPr id="312" name="n_1aveValue【公営住宅】&#10;有形固定資産減価償却率">
          <a:extLst>
            <a:ext uri="{FF2B5EF4-FFF2-40B4-BE49-F238E27FC236}">
              <a16:creationId xmlns:a16="http://schemas.microsoft.com/office/drawing/2014/main" id="{E4293D95-841F-4A93-97C6-52E5D770D3C0}"/>
            </a:ext>
          </a:extLst>
        </xdr:cNvPr>
        <xdr:cNvSpPr txBox="1"/>
      </xdr:nvSpPr>
      <xdr:spPr>
        <a:xfrm>
          <a:off x="3582044" y="136796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155464</xdr:rowOff>
    </xdr:from>
    <xdr:ext cx="405111" cy="259045"/>
    <xdr:sp macro="" textlink="">
      <xdr:nvSpPr>
        <xdr:cNvPr id="313" name="n_2aveValue【公営住宅】&#10;有形固定資産減価償却率">
          <a:extLst>
            <a:ext uri="{FF2B5EF4-FFF2-40B4-BE49-F238E27FC236}">
              <a16:creationId xmlns:a16="http://schemas.microsoft.com/office/drawing/2014/main" id="{9278E35A-65F3-4FEA-A500-918EDCF21CE9}"/>
            </a:ext>
          </a:extLst>
        </xdr:cNvPr>
        <xdr:cNvSpPr txBox="1"/>
      </xdr:nvSpPr>
      <xdr:spPr>
        <a:xfrm>
          <a:off x="2705744" y="140429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29990</xdr:rowOff>
    </xdr:from>
    <xdr:ext cx="405111" cy="259045"/>
    <xdr:sp macro="" textlink="">
      <xdr:nvSpPr>
        <xdr:cNvPr id="314" name="n_3aveValue【公営住宅】&#10;有形固定資産減価償却率">
          <a:extLst>
            <a:ext uri="{FF2B5EF4-FFF2-40B4-BE49-F238E27FC236}">
              <a16:creationId xmlns:a16="http://schemas.microsoft.com/office/drawing/2014/main" id="{A53C7396-3A4B-47E8-A209-1185724A56A3}"/>
            </a:ext>
          </a:extLst>
        </xdr:cNvPr>
        <xdr:cNvSpPr txBox="1"/>
      </xdr:nvSpPr>
      <xdr:spPr>
        <a:xfrm>
          <a:off x="1816744" y="135745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13733</xdr:rowOff>
    </xdr:from>
    <xdr:ext cx="405111" cy="259045"/>
    <xdr:sp macro="" textlink="">
      <xdr:nvSpPr>
        <xdr:cNvPr id="315" name="n_4aveValue【公営住宅】&#10;有形固定資産減価償却率">
          <a:extLst>
            <a:ext uri="{FF2B5EF4-FFF2-40B4-BE49-F238E27FC236}">
              <a16:creationId xmlns:a16="http://schemas.microsoft.com/office/drawing/2014/main" id="{9B2D5FC5-9B44-4CCD-A080-7DB00FB67791}"/>
            </a:ext>
          </a:extLst>
        </xdr:cNvPr>
        <xdr:cNvSpPr txBox="1"/>
      </xdr:nvSpPr>
      <xdr:spPr>
        <a:xfrm>
          <a:off x="927744" y="139011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81</xdr:row>
      <xdr:rowOff>128033</xdr:rowOff>
    </xdr:from>
    <xdr:ext cx="405111" cy="259045"/>
    <xdr:sp macro="" textlink="">
      <xdr:nvSpPr>
        <xdr:cNvPr id="316" name="n_1mainValue【公営住宅】&#10;有形固定資産減価償却率">
          <a:extLst>
            <a:ext uri="{FF2B5EF4-FFF2-40B4-BE49-F238E27FC236}">
              <a16:creationId xmlns:a16="http://schemas.microsoft.com/office/drawing/2014/main" id="{AEDADDC6-7B45-4EFD-9F31-6B519CE073D0}"/>
            </a:ext>
          </a:extLst>
        </xdr:cNvPr>
        <xdr:cNvSpPr txBox="1"/>
      </xdr:nvSpPr>
      <xdr:spPr>
        <a:xfrm>
          <a:off x="3582044" y="140154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107714</xdr:rowOff>
    </xdr:from>
    <xdr:ext cx="405111" cy="259045"/>
    <xdr:sp macro="" textlink="">
      <xdr:nvSpPr>
        <xdr:cNvPr id="317" name="n_2mainValue【公営住宅】&#10;有形固定資産減価償却率">
          <a:extLst>
            <a:ext uri="{FF2B5EF4-FFF2-40B4-BE49-F238E27FC236}">
              <a16:creationId xmlns:a16="http://schemas.microsoft.com/office/drawing/2014/main" id="{9C5809F5-DBE2-4702-B5DA-18AE5E4647E2}"/>
            </a:ext>
          </a:extLst>
        </xdr:cNvPr>
        <xdr:cNvSpPr txBox="1"/>
      </xdr:nvSpPr>
      <xdr:spPr>
        <a:xfrm>
          <a:off x="2705744" y="136522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45738</xdr:rowOff>
    </xdr:from>
    <xdr:ext cx="405111" cy="259045"/>
    <xdr:sp macro="" textlink="">
      <xdr:nvSpPr>
        <xdr:cNvPr id="318" name="n_3mainValue【公営住宅】&#10;有形固定資産減価償却率">
          <a:extLst>
            <a:ext uri="{FF2B5EF4-FFF2-40B4-BE49-F238E27FC236}">
              <a16:creationId xmlns:a16="http://schemas.microsoft.com/office/drawing/2014/main" id="{9A0686F7-35CB-43D6-A4DD-1B3DD70B107E}"/>
            </a:ext>
          </a:extLst>
        </xdr:cNvPr>
        <xdr:cNvSpPr txBox="1"/>
      </xdr:nvSpPr>
      <xdr:spPr>
        <a:xfrm>
          <a:off x="1816744" y="13933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29990</xdr:rowOff>
    </xdr:from>
    <xdr:ext cx="405111" cy="259045"/>
    <xdr:sp macro="" textlink="">
      <xdr:nvSpPr>
        <xdr:cNvPr id="319" name="n_4mainValue【公営住宅】&#10;有形固定資産減価償却率">
          <a:extLst>
            <a:ext uri="{FF2B5EF4-FFF2-40B4-BE49-F238E27FC236}">
              <a16:creationId xmlns:a16="http://schemas.microsoft.com/office/drawing/2014/main" id="{81DD2219-D621-4C92-8711-D01B8D697E35}"/>
            </a:ext>
          </a:extLst>
        </xdr:cNvPr>
        <xdr:cNvSpPr txBox="1"/>
      </xdr:nvSpPr>
      <xdr:spPr>
        <a:xfrm>
          <a:off x="927744" y="135745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0" name="正方形/長方形 319">
          <a:extLst>
            <a:ext uri="{FF2B5EF4-FFF2-40B4-BE49-F238E27FC236}">
              <a16:creationId xmlns:a16="http://schemas.microsoft.com/office/drawing/2014/main" id="{3BAAC6F7-2B08-450C-99BA-AAA4CD08CC23}"/>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1" name="正方形/長方形 320">
          <a:extLst>
            <a:ext uri="{FF2B5EF4-FFF2-40B4-BE49-F238E27FC236}">
              <a16:creationId xmlns:a16="http://schemas.microsoft.com/office/drawing/2014/main" id="{AC433CB8-7702-4317-AB8C-863E31FB9388}"/>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2" name="正方形/長方形 321">
          <a:extLst>
            <a:ext uri="{FF2B5EF4-FFF2-40B4-BE49-F238E27FC236}">
              <a16:creationId xmlns:a16="http://schemas.microsoft.com/office/drawing/2014/main" id="{14B90603-ECBA-4AB8-9D71-4AE9DE4BABF7}"/>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3" name="正方形/長方形 322">
          <a:extLst>
            <a:ext uri="{FF2B5EF4-FFF2-40B4-BE49-F238E27FC236}">
              <a16:creationId xmlns:a16="http://schemas.microsoft.com/office/drawing/2014/main" id="{2984D0A2-0180-445A-B6CE-68590CD161C2}"/>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4" name="正方形/長方形 323">
          <a:extLst>
            <a:ext uri="{FF2B5EF4-FFF2-40B4-BE49-F238E27FC236}">
              <a16:creationId xmlns:a16="http://schemas.microsoft.com/office/drawing/2014/main" id="{A6F5B354-DBDC-4283-9AF9-11036C50F0A9}"/>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5" name="正方形/長方形 324">
          <a:extLst>
            <a:ext uri="{FF2B5EF4-FFF2-40B4-BE49-F238E27FC236}">
              <a16:creationId xmlns:a16="http://schemas.microsoft.com/office/drawing/2014/main" id="{555ADE39-5C60-4935-981B-EFD8119227A9}"/>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6" name="正方形/長方形 325">
          <a:extLst>
            <a:ext uri="{FF2B5EF4-FFF2-40B4-BE49-F238E27FC236}">
              <a16:creationId xmlns:a16="http://schemas.microsoft.com/office/drawing/2014/main" id="{D16D787E-5056-4AF1-8830-B56D5284FFEB}"/>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7" name="正方形/長方形 326">
          <a:extLst>
            <a:ext uri="{FF2B5EF4-FFF2-40B4-BE49-F238E27FC236}">
              <a16:creationId xmlns:a16="http://schemas.microsoft.com/office/drawing/2014/main" id="{9CF23884-8F01-442A-9944-4EF371D66FA3}"/>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8" name="テキスト ボックス 327">
          <a:extLst>
            <a:ext uri="{FF2B5EF4-FFF2-40B4-BE49-F238E27FC236}">
              <a16:creationId xmlns:a16="http://schemas.microsoft.com/office/drawing/2014/main" id="{B3D0175F-320F-492C-8490-DCB485E99B12}"/>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9" name="直線コネクタ 328">
          <a:extLst>
            <a:ext uri="{FF2B5EF4-FFF2-40B4-BE49-F238E27FC236}">
              <a16:creationId xmlns:a16="http://schemas.microsoft.com/office/drawing/2014/main" id="{8C2EA307-DADD-4594-AD46-8AC7331B1E08}"/>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0" name="直線コネクタ 329">
          <a:extLst>
            <a:ext uri="{FF2B5EF4-FFF2-40B4-BE49-F238E27FC236}">
              <a16:creationId xmlns:a16="http://schemas.microsoft.com/office/drawing/2014/main" id="{5F879F6E-912B-408B-ADAF-EF219B6CC6EA}"/>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1" name="テキスト ボックス 330">
          <a:extLst>
            <a:ext uri="{FF2B5EF4-FFF2-40B4-BE49-F238E27FC236}">
              <a16:creationId xmlns:a16="http://schemas.microsoft.com/office/drawing/2014/main" id="{4B45097B-B7DF-4261-A70F-E338D7192D88}"/>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2" name="直線コネクタ 331">
          <a:extLst>
            <a:ext uri="{FF2B5EF4-FFF2-40B4-BE49-F238E27FC236}">
              <a16:creationId xmlns:a16="http://schemas.microsoft.com/office/drawing/2014/main" id="{756CAECD-6DA1-4D69-9A7B-31F2402DBCD7}"/>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333" name="テキスト ボックス 332">
          <a:extLst>
            <a:ext uri="{FF2B5EF4-FFF2-40B4-BE49-F238E27FC236}">
              <a16:creationId xmlns:a16="http://schemas.microsoft.com/office/drawing/2014/main" id="{5AAB9079-AEDE-4630-ADB0-BDE5CD7B8B92}"/>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4" name="直線コネクタ 333">
          <a:extLst>
            <a:ext uri="{FF2B5EF4-FFF2-40B4-BE49-F238E27FC236}">
              <a16:creationId xmlns:a16="http://schemas.microsoft.com/office/drawing/2014/main" id="{6E0A0418-AF15-4D31-B23C-5361F2D2E6BF}"/>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335" name="テキスト ボックス 334">
          <a:extLst>
            <a:ext uri="{FF2B5EF4-FFF2-40B4-BE49-F238E27FC236}">
              <a16:creationId xmlns:a16="http://schemas.microsoft.com/office/drawing/2014/main" id="{BFF7FC01-7347-4E82-9FB7-209D1BF8BF84}"/>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6" name="直線コネクタ 335">
          <a:extLst>
            <a:ext uri="{FF2B5EF4-FFF2-40B4-BE49-F238E27FC236}">
              <a16:creationId xmlns:a16="http://schemas.microsoft.com/office/drawing/2014/main" id="{F12504DE-8E76-4F84-8D23-7EA52B33756E}"/>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337" name="テキスト ボックス 336">
          <a:extLst>
            <a:ext uri="{FF2B5EF4-FFF2-40B4-BE49-F238E27FC236}">
              <a16:creationId xmlns:a16="http://schemas.microsoft.com/office/drawing/2014/main" id="{3580640C-0572-448D-873D-DA343A11D5F9}"/>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8" name="直線コネクタ 337">
          <a:extLst>
            <a:ext uri="{FF2B5EF4-FFF2-40B4-BE49-F238E27FC236}">
              <a16:creationId xmlns:a16="http://schemas.microsoft.com/office/drawing/2014/main" id="{C158E915-A5B7-4AF7-8989-2B0DC97EAC02}"/>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39" name="テキスト ボックス 338">
          <a:extLst>
            <a:ext uri="{FF2B5EF4-FFF2-40B4-BE49-F238E27FC236}">
              <a16:creationId xmlns:a16="http://schemas.microsoft.com/office/drawing/2014/main" id="{3B189422-B51E-48F2-93B4-CC8BC9861612}"/>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0" name="【公営住宅】&#10;一人当たり面積グラフ枠">
          <a:extLst>
            <a:ext uri="{FF2B5EF4-FFF2-40B4-BE49-F238E27FC236}">
              <a16:creationId xmlns:a16="http://schemas.microsoft.com/office/drawing/2014/main" id="{561566B4-CC3C-4780-844E-850316C3642C}"/>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123597</xdr:rowOff>
    </xdr:from>
    <xdr:to>
      <xdr:col>54</xdr:col>
      <xdr:colOff>189865</xdr:colOff>
      <xdr:row>86</xdr:row>
      <xdr:rowOff>24385</xdr:rowOff>
    </xdr:to>
    <xdr:cxnSp macro="">
      <xdr:nvCxnSpPr>
        <xdr:cNvPr id="341" name="直線コネクタ 340">
          <a:extLst>
            <a:ext uri="{FF2B5EF4-FFF2-40B4-BE49-F238E27FC236}">
              <a16:creationId xmlns:a16="http://schemas.microsoft.com/office/drawing/2014/main" id="{A9445BC1-B60F-462C-9E2D-29DF94A624EA}"/>
            </a:ext>
          </a:extLst>
        </xdr:cNvPr>
        <xdr:cNvCxnSpPr/>
      </xdr:nvCxnSpPr>
      <xdr:spPr>
        <a:xfrm flipV="1">
          <a:off x="10476865" y="13496697"/>
          <a:ext cx="0" cy="12723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28212</xdr:rowOff>
    </xdr:from>
    <xdr:ext cx="469744" cy="259045"/>
    <xdr:sp macro="" textlink="">
      <xdr:nvSpPr>
        <xdr:cNvPr id="342" name="【公営住宅】&#10;一人当たり面積最小値テキスト">
          <a:extLst>
            <a:ext uri="{FF2B5EF4-FFF2-40B4-BE49-F238E27FC236}">
              <a16:creationId xmlns:a16="http://schemas.microsoft.com/office/drawing/2014/main" id="{BA0A4B85-A8C7-46F3-BA2D-2B79FFF1BA37}"/>
            </a:ext>
          </a:extLst>
        </xdr:cNvPr>
        <xdr:cNvSpPr txBox="1"/>
      </xdr:nvSpPr>
      <xdr:spPr>
        <a:xfrm>
          <a:off x="10515600" y="14772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24385</xdr:rowOff>
    </xdr:from>
    <xdr:to>
      <xdr:col>55</xdr:col>
      <xdr:colOff>88900</xdr:colOff>
      <xdr:row>86</xdr:row>
      <xdr:rowOff>24385</xdr:rowOff>
    </xdr:to>
    <xdr:cxnSp macro="">
      <xdr:nvCxnSpPr>
        <xdr:cNvPr id="343" name="直線コネクタ 342">
          <a:extLst>
            <a:ext uri="{FF2B5EF4-FFF2-40B4-BE49-F238E27FC236}">
              <a16:creationId xmlns:a16="http://schemas.microsoft.com/office/drawing/2014/main" id="{6C1C5732-66B9-4BFD-A422-783E6CF94922}"/>
            </a:ext>
          </a:extLst>
        </xdr:cNvPr>
        <xdr:cNvCxnSpPr/>
      </xdr:nvCxnSpPr>
      <xdr:spPr>
        <a:xfrm>
          <a:off x="10388600" y="14769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70274</xdr:rowOff>
    </xdr:from>
    <xdr:ext cx="469744" cy="259045"/>
    <xdr:sp macro="" textlink="">
      <xdr:nvSpPr>
        <xdr:cNvPr id="344" name="【公営住宅】&#10;一人当たり面積最大値テキスト">
          <a:extLst>
            <a:ext uri="{FF2B5EF4-FFF2-40B4-BE49-F238E27FC236}">
              <a16:creationId xmlns:a16="http://schemas.microsoft.com/office/drawing/2014/main" id="{57948420-E0E4-466E-B8A9-6B3FAC9D6098}"/>
            </a:ext>
          </a:extLst>
        </xdr:cNvPr>
        <xdr:cNvSpPr txBox="1"/>
      </xdr:nvSpPr>
      <xdr:spPr>
        <a:xfrm>
          <a:off x="10515600" y="132719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123597</xdr:rowOff>
    </xdr:from>
    <xdr:to>
      <xdr:col>55</xdr:col>
      <xdr:colOff>88900</xdr:colOff>
      <xdr:row>78</xdr:row>
      <xdr:rowOff>123597</xdr:rowOff>
    </xdr:to>
    <xdr:cxnSp macro="">
      <xdr:nvCxnSpPr>
        <xdr:cNvPr id="345" name="直線コネクタ 344">
          <a:extLst>
            <a:ext uri="{FF2B5EF4-FFF2-40B4-BE49-F238E27FC236}">
              <a16:creationId xmlns:a16="http://schemas.microsoft.com/office/drawing/2014/main" id="{DEC53785-F4C7-4D11-9B8D-2101479811A5}"/>
            </a:ext>
          </a:extLst>
        </xdr:cNvPr>
        <xdr:cNvCxnSpPr/>
      </xdr:nvCxnSpPr>
      <xdr:spPr>
        <a:xfrm>
          <a:off x="10388600" y="134966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3675</xdr:rowOff>
    </xdr:from>
    <xdr:ext cx="469744" cy="259045"/>
    <xdr:sp macro="" textlink="">
      <xdr:nvSpPr>
        <xdr:cNvPr id="346" name="【公営住宅】&#10;一人当たり面積平均値テキスト">
          <a:extLst>
            <a:ext uri="{FF2B5EF4-FFF2-40B4-BE49-F238E27FC236}">
              <a16:creationId xmlns:a16="http://schemas.microsoft.com/office/drawing/2014/main" id="{15AB42BD-4345-4990-85DB-6B5A9CD5965E}"/>
            </a:ext>
          </a:extLst>
        </xdr:cNvPr>
        <xdr:cNvSpPr txBox="1"/>
      </xdr:nvSpPr>
      <xdr:spPr>
        <a:xfrm>
          <a:off x="10515600" y="1406257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82</xdr:row>
      <xdr:rowOff>25248</xdr:rowOff>
    </xdr:from>
    <xdr:to>
      <xdr:col>55</xdr:col>
      <xdr:colOff>50800</xdr:colOff>
      <xdr:row>82</xdr:row>
      <xdr:rowOff>126848</xdr:rowOff>
    </xdr:to>
    <xdr:sp macro="" textlink="">
      <xdr:nvSpPr>
        <xdr:cNvPr id="347" name="フローチャート: 判断 346">
          <a:extLst>
            <a:ext uri="{FF2B5EF4-FFF2-40B4-BE49-F238E27FC236}">
              <a16:creationId xmlns:a16="http://schemas.microsoft.com/office/drawing/2014/main" id="{82351CAC-86AF-4F75-B93A-842B36FD4D6F}"/>
            </a:ext>
          </a:extLst>
        </xdr:cNvPr>
        <xdr:cNvSpPr/>
      </xdr:nvSpPr>
      <xdr:spPr>
        <a:xfrm>
          <a:off x="10426700" y="140841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82</xdr:row>
      <xdr:rowOff>28905</xdr:rowOff>
    </xdr:from>
    <xdr:to>
      <xdr:col>50</xdr:col>
      <xdr:colOff>165100</xdr:colOff>
      <xdr:row>82</xdr:row>
      <xdr:rowOff>130505</xdr:rowOff>
    </xdr:to>
    <xdr:sp macro="" textlink="">
      <xdr:nvSpPr>
        <xdr:cNvPr id="348" name="フローチャート: 判断 347">
          <a:extLst>
            <a:ext uri="{FF2B5EF4-FFF2-40B4-BE49-F238E27FC236}">
              <a16:creationId xmlns:a16="http://schemas.microsoft.com/office/drawing/2014/main" id="{E49D9E72-4C26-4DAB-97AB-88E365E6A6FE}"/>
            </a:ext>
          </a:extLst>
        </xdr:cNvPr>
        <xdr:cNvSpPr/>
      </xdr:nvSpPr>
      <xdr:spPr>
        <a:xfrm>
          <a:off x="9588500" y="14087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81</xdr:row>
      <xdr:rowOff>139091</xdr:rowOff>
    </xdr:from>
    <xdr:to>
      <xdr:col>46</xdr:col>
      <xdr:colOff>38100</xdr:colOff>
      <xdr:row>82</xdr:row>
      <xdr:rowOff>69241</xdr:rowOff>
    </xdr:to>
    <xdr:sp macro="" textlink="">
      <xdr:nvSpPr>
        <xdr:cNvPr id="349" name="フローチャート: 判断 348">
          <a:extLst>
            <a:ext uri="{FF2B5EF4-FFF2-40B4-BE49-F238E27FC236}">
              <a16:creationId xmlns:a16="http://schemas.microsoft.com/office/drawing/2014/main" id="{7BAD0305-0967-419D-BAE5-C029890C74DC}"/>
            </a:ext>
          </a:extLst>
        </xdr:cNvPr>
        <xdr:cNvSpPr/>
      </xdr:nvSpPr>
      <xdr:spPr>
        <a:xfrm>
          <a:off x="8699500" y="14026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82</xdr:row>
      <xdr:rowOff>14275</xdr:rowOff>
    </xdr:from>
    <xdr:to>
      <xdr:col>41</xdr:col>
      <xdr:colOff>101600</xdr:colOff>
      <xdr:row>82</xdr:row>
      <xdr:rowOff>115875</xdr:rowOff>
    </xdr:to>
    <xdr:sp macro="" textlink="">
      <xdr:nvSpPr>
        <xdr:cNvPr id="350" name="フローチャート: 判断 349">
          <a:extLst>
            <a:ext uri="{FF2B5EF4-FFF2-40B4-BE49-F238E27FC236}">
              <a16:creationId xmlns:a16="http://schemas.microsoft.com/office/drawing/2014/main" id="{BD4D9A60-4C58-4380-8DFE-2891E94180AB}"/>
            </a:ext>
          </a:extLst>
        </xdr:cNvPr>
        <xdr:cNvSpPr/>
      </xdr:nvSpPr>
      <xdr:spPr>
        <a:xfrm>
          <a:off x="7810500" y="14073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82</xdr:row>
      <xdr:rowOff>41708</xdr:rowOff>
    </xdr:from>
    <xdr:to>
      <xdr:col>36</xdr:col>
      <xdr:colOff>165100</xdr:colOff>
      <xdr:row>82</xdr:row>
      <xdr:rowOff>143308</xdr:rowOff>
    </xdr:to>
    <xdr:sp macro="" textlink="">
      <xdr:nvSpPr>
        <xdr:cNvPr id="351" name="フローチャート: 判断 350">
          <a:extLst>
            <a:ext uri="{FF2B5EF4-FFF2-40B4-BE49-F238E27FC236}">
              <a16:creationId xmlns:a16="http://schemas.microsoft.com/office/drawing/2014/main" id="{162AD445-489D-4704-B5AE-F6CEC35AAB39}"/>
            </a:ext>
          </a:extLst>
        </xdr:cNvPr>
        <xdr:cNvSpPr/>
      </xdr:nvSpPr>
      <xdr:spPr>
        <a:xfrm>
          <a:off x="6921500" y="14100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2" name="テキスト ボックス 351">
          <a:extLst>
            <a:ext uri="{FF2B5EF4-FFF2-40B4-BE49-F238E27FC236}">
              <a16:creationId xmlns:a16="http://schemas.microsoft.com/office/drawing/2014/main" id="{3FA87AB2-B00A-458D-8C96-4A4F155AE94B}"/>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C02D6CCF-D1D9-47E5-AE55-FFEDA4F82172}"/>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EFB369D8-4657-4E85-86C6-01D1464A10B6}"/>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8B856546-DB5C-4B27-A5F3-7F7AB8CD21AD}"/>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96BF4A50-2DCA-4E7D-A972-A7EA1B677D69}"/>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80</xdr:row>
      <xdr:rowOff>13818</xdr:rowOff>
    </xdr:from>
    <xdr:to>
      <xdr:col>55</xdr:col>
      <xdr:colOff>50800</xdr:colOff>
      <xdr:row>80</xdr:row>
      <xdr:rowOff>115418</xdr:rowOff>
    </xdr:to>
    <xdr:sp macro="" textlink="">
      <xdr:nvSpPr>
        <xdr:cNvPr id="357" name="楕円 356">
          <a:extLst>
            <a:ext uri="{FF2B5EF4-FFF2-40B4-BE49-F238E27FC236}">
              <a16:creationId xmlns:a16="http://schemas.microsoft.com/office/drawing/2014/main" id="{37E6AE94-371B-4539-8DA0-91BA8B881DB7}"/>
            </a:ext>
          </a:extLst>
        </xdr:cNvPr>
        <xdr:cNvSpPr/>
      </xdr:nvSpPr>
      <xdr:spPr>
        <a:xfrm>
          <a:off x="10426700" y="13729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79</xdr:row>
      <xdr:rowOff>36695</xdr:rowOff>
    </xdr:from>
    <xdr:ext cx="469744" cy="259045"/>
    <xdr:sp macro="" textlink="">
      <xdr:nvSpPr>
        <xdr:cNvPr id="358" name="【公営住宅】&#10;一人当たり面積該当値テキスト">
          <a:extLst>
            <a:ext uri="{FF2B5EF4-FFF2-40B4-BE49-F238E27FC236}">
              <a16:creationId xmlns:a16="http://schemas.microsoft.com/office/drawing/2014/main" id="{9DB1A626-BF92-459D-A54D-A4357A4F7E6D}"/>
            </a:ext>
          </a:extLst>
        </xdr:cNvPr>
        <xdr:cNvSpPr txBox="1"/>
      </xdr:nvSpPr>
      <xdr:spPr>
        <a:xfrm>
          <a:off x="10515600" y="135812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80</xdr:row>
      <xdr:rowOff>27076</xdr:rowOff>
    </xdr:from>
    <xdr:to>
      <xdr:col>50</xdr:col>
      <xdr:colOff>165100</xdr:colOff>
      <xdr:row>80</xdr:row>
      <xdr:rowOff>128676</xdr:rowOff>
    </xdr:to>
    <xdr:sp macro="" textlink="">
      <xdr:nvSpPr>
        <xdr:cNvPr id="359" name="楕円 358">
          <a:extLst>
            <a:ext uri="{FF2B5EF4-FFF2-40B4-BE49-F238E27FC236}">
              <a16:creationId xmlns:a16="http://schemas.microsoft.com/office/drawing/2014/main" id="{027BAC99-7AE6-490F-9080-669A1631AE66}"/>
            </a:ext>
          </a:extLst>
        </xdr:cNvPr>
        <xdr:cNvSpPr/>
      </xdr:nvSpPr>
      <xdr:spPr>
        <a:xfrm>
          <a:off x="9588500" y="137430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80</xdr:row>
      <xdr:rowOff>64618</xdr:rowOff>
    </xdr:from>
    <xdr:to>
      <xdr:col>55</xdr:col>
      <xdr:colOff>0</xdr:colOff>
      <xdr:row>80</xdr:row>
      <xdr:rowOff>77876</xdr:rowOff>
    </xdr:to>
    <xdr:cxnSp macro="">
      <xdr:nvCxnSpPr>
        <xdr:cNvPr id="360" name="直線コネクタ 359">
          <a:extLst>
            <a:ext uri="{FF2B5EF4-FFF2-40B4-BE49-F238E27FC236}">
              <a16:creationId xmlns:a16="http://schemas.microsoft.com/office/drawing/2014/main" id="{9E114AE0-A120-45AA-ACF9-9AA61301DC00}"/>
            </a:ext>
          </a:extLst>
        </xdr:cNvPr>
        <xdr:cNvCxnSpPr/>
      </xdr:nvCxnSpPr>
      <xdr:spPr>
        <a:xfrm flipV="1">
          <a:off x="9639300" y="13780618"/>
          <a:ext cx="838200" cy="13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80</xdr:row>
      <xdr:rowOff>53594</xdr:rowOff>
    </xdr:from>
    <xdr:to>
      <xdr:col>46</xdr:col>
      <xdr:colOff>38100</xdr:colOff>
      <xdr:row>80</xdr:row>
      <xdr:rowOff>155194</xdr:rowOff>
    </xdr:to>
    <xdr:sp macro="" textlink="">
      <xdr:nvSpPr>
        <xdr:cNvPr id="361" name="楕円 360">
          <a:extLst>
            <a:ext uri="{FF2B5EF4-FFF2-40B4-BE49-F238E27FC236}">
              <a16:creationId xmlns:a16="http://schemas.microsoft.com/office/drawing/2014/main" id="{5A21B780-5C27-4409-A761-24F9CDFB1580}"/>
            </a:ext>
          </a:extLst>
        </xdr:cNvPr>
        <xdr:cNvSpPr/>
      </xdr:nvSpPr>
      <xdr:spPr>
        <a:xfrm>
          <a:off x="8699500" y="13769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80</xdr:row>
      <xdr:rowOff>77876</xdr:rowOff>
    </xdr:from>
    <xdr:to>
      <xdr:col>50</xdr:col>
      <xdr:colOff>114300</xdr:colOff>
      <xdr:row>80</xdr:row>
      <xdr:rowOff>104394</xdr:rowOff>
    </xdr:to>
    <xdr:cxnSp macro="">
      <xdr:nvCxnSpPr>
        <xdr:cNvPr id="362" name="直線コネクタ 361">
          <a:extLst>
            <a:ext uri="{FF2B5EF4-FFF2-40B4-BE49-F238E27FC236}">
              <a16:creationId xmlns:a16="http://schemas.microsoft.com/office/drawing/2014/main" id="{3C382017-0FAC-4BBA-A73B-8C85C8543DBB}"/>
            </a:ext>
          </a:extLst>
        </xdr:cNvPr>
        <xdr:cNvCxnSpPr/>
      </xdr:nvCxnSpPr>
      <xdr:spPr>
        <a:xfrm flipV="1">
          <a:off x="8750300" y="13793876"/>
          <a:ext cx="889000" cy="26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80</xdr:row>
      <xdr:rowOff>49936</xdr:rowOff>
    </xdr:from>
    <xdr:to>
      <xdr:col>41</xdr:col>
      <xdr:colOff>101600</xdr:colOff>
      <xdr:row>80</xdr:row>
      <xdr:rowOff>151536</xdr:rowOff>
    </xdr:to>
    <xdr:sp macro="" textlink="">
      <xdr:nvSpPr>
        <xdr:cNvPr id="363" name="楕円 362">
          <a:extLst>
            <a:ext uri="{FF2B5EF4-FFF2-40B4-BE49-F238E27FC236}">
              <a16:creationId xmlns:a16="http://schemas.microsoft.com/office/drawing/2014/main" id="{985C3FC3-CEEE-4DC5-B9A0-0081E2F3AE93}"/>
            </a:ext>
          </a:extLst>
        </xdr:cNvPr>
        <xdr:cNvSpPr/>
      </xdr:nvSpPr>
      <xdr:spPr>
        <a:xfrm>
          <a:off x="7810500" y="13765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80</xdr:row>
      <xdr:rowOff>100736</xdr:rowOff>
    </xdr:from>
    <xdr:to>
      <xdr:col>45</xdr:col>
      <xdr:colOff>177800</xdr:colOff>
      <xdr:row>80</xdr:row>
      <xdr:rowOff>104394</xdr:rowOff>
    </xdr:to>
    <xdr:cxnSp macro="">
      <xdr:nvCxnSpPr>
        <xdr:cNvPr id="364" name="直線コネクタ 363">
          <a:extLst>
            <a:ext uri="{FF2B5EF4-FFF2-40B4-BE49-F238E27FC236}">
              <a16:creationId xmlns:a16="http://schemas.microsoft.com/office/drawing/2014/main" id="{8A1FAE4C-8A80-46FB-B4EE-C64427C4A9D4}"/>
            </a:ext>
          </a:extLst>
        </xdr:cNvPr>
        <xdr:cNvCxnSpPr/>
      </xdr:nvCxnSpPr>
      <xdr:spPr>
        <a:xfrm>
          <a:off x="7861300" y="13816736"/>
          <a:ext cx="889000" cy="3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80</xdr:row>
      <xdr:rowOff>70510</xdr:rowOff>
    </xdr:from>
    <xdr:to>
      <xdr:col>36</xdr:col>
      <xdr:colOff>165100</xdr:colOff>
      <xdr:row>81</xdr:row>
      <xdr:rowOff>660</xdr:rowOff>
    </xdr:to>
    <xdr:sp macro="" textlink="">
      <xdr:nvSpPr>
        <xdr:cNvPr id="365" name="楕円 364">
          <a:extLst>
            <a:ext uri="{FF2B5EF4-FFF2-40B4-BE49-F238E27FC236}">
              <a16:creationId xmlns:a16="http://schemas.microsoft.com/office/drawing/2014/main" id="{AA61D24E-F354-48AE-8646-D2605A10F9C1}"/>
            </a:ext>
          </a:extLst>
        </xdr:cNvPr>
        <xdr:cNvSpPr/>
      </xdr:nvSpPr>
      <xdr:spPr>
        <a:xfrm>
          <a:off x="6921500" y="13786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80</xdr:row>
      <xdr:rowOff>100736</xdr:rowOff>
    </xdr:from>
    <xdr:to>
      <xdr:col>41</xdr:col>
      <xdr:colOff>50800</xdr:colOff>
      <xdr:row>80</xdr:row>
      <xdr:rowOff>121310</xdr:rowOff>
    </xdr:to>
    <xdr:cxnSp macro="">
      <xdr:nvCxnSpPr>
        <xdr:cNvPr id="366" name="直線コネクタ 365">
          <a:extLst>
            <a:ext uri="{FF2B5EF4-FFF2-40B4-BE49-F238E27FC236}">
              <a16:creationId xmlns:a16="http://schemas.microsoft.com/office/drawing/2014/main" id="{ABBD65EA-3990-4744-AE70-9E13493443AD}"/>
            </a:ext>
          </a:extLst>
        </xdr:cNvPr>
        <xdr:cNvCxnSpPr/>
      </xdr:nvCxnSpPr>
      <xdr:spPr>
        <a:xfrm flipV="1">
          <a:off x="6972300" y="13816736"/>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121632</xdr:rowOff>
    </xdr:from>
    <xdr:ext cx="469744" cy="259045"/>
    <xdr:sp macro="" textlink="">
      <xdr:nvSpPr>
        <xdr:cNvPr id="367" name="n_1aveValue【公営住宅】&#10;一人当たり面積">
          <a:extLst>
            <a:ext uri="{FF2B5EF4-FFF2-40B4-BE49-F238E27FC236}">
              <a16:creationId xmlns:a16="http://schemas.microsoft.com/office/drawing/2014/main" id="{C0EB806F-7072-4CB8-88E4-84B3E5BF1F65}"/>
            </a:ext>
          </a:extLst>
        </xdr:cNvPr>
        <xdr:cNvSpPr txBox="1"/>
      </xdr:nvSpPr>
      <xdr:spPr>
        <a:xfrm>
          <a:off x="9391727" y="14180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60368</xdr:rowOff>
    </xdr:from>
    <xdr:ext cx="469744" cy="259045"/>
    <xdr:sp macro="" textlink="">
      <xdr:nvSpPr>
        <xdr:cNvPr id="368" name="n_2aveValue【公営住宅】&#10;一人当たり面積">
          <a:extLst>
            <a:ext uri="{FF2B5EF4-FFF2-40B4-BE49-F238E27FC236}">
              <a16:creationId xmlns:a16="http://schemas.microsoft.com/office/drawing/2014/main" id="{425CEC56-834E-42F2-B80E-620A6445EADE}"/>
            </a:ext>
          </a:extLst>
        </xdr:cNvPr>
        <xdr:cNvSpPr txBox="1"/>
      </xdr:nvSpPr>
      <xdr:spPr>
        <a:xfrm>
          <a:off x="8515427" y="141192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107002</xdr:rowOff>
    </xdr:from>
    <xdr:ext cx="469744" cy="259045"/>
    <xdr:sp macro="" textlink="">
      <xdr:nvSpPr>
        <xdr:cNvPr id="369" name="n_3aveValue【公営住宅】&#10;一人当たり面積">
          <a:extLst>
            <a:ext uri="{FF2B5EF4-FFF2-40B4-BE49-F238E27FC236}">
              <a16:creationId xmlns:a16="http://schemas.microsoft.com/office/drawing/2014/main" id="{CAD5FFE6-DB33-4D91-8F40-B2D3F9453EB4}"/>
            </a:ext>
          </a:extLst>
        </xdr:cNvPr>
        <xdr:cNvSpPr txBox="1"/>
      </xdr:nvSpPr>
      <xdr:spPr>
        <a:xfrm>
          <a:off x="7626427" y="141659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134435</xdr:rowOff>
    </xdr:from>
    <xdr:ext cx="469744" cy="259045"/>
    <xdr:sp macro="" textlink="">
      <xdr:nvSpPr>
        <xdr:cNvPr id="370" name="n_4aveValue【公営住宅】&#10;一人当たり面積">
          <a:extLst>
            <a:ext uri="{FF2B5EF4-FFF2-40B4-BE49-F238E27FC236}">
              <a16:creationId xmlns:a16="http://schemas.microsoft.com/office/drawing/2014/main" id="{735F467E-F17A-415E-8DAD-6C9D92E9BA68}"/>
            </a:ext>
          </a:extLst>
        </xdr:cNvPr>
        <xdr:cNvSpPr txBox="1"/>
      </xdr:nvSpPr>
      <xdr:spPr>
        <a:xfrm>
          <a:off x="6737427" y="14193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78</xdr:row>
      <xdr:rowOff>145203</xdr:rowOff>
    </xdr:from>
    <xdr:ext cx="469744" cy="259045"/>
    <xdr:sp macro="" textlink="">
      <xdr:nvSpPr>
        <xdr:cNvPr id="371" name="n_1mainValue【公営住宅】&#10;一人当たり面積">
          <a:extLst>
            <a:ext uri="{FF2B5EF4-FFF2-40B4-BE49-F238E27FC236}">
              <a16:creationId xmlns:a16="http://schemas.microsoft.com/office/drawing/2014/main" id="{FD6187A3-B22B-4FA9-B817-A247F9A81327}"/>
            </a:ext>
          </a:extLst>
        </xdr:cNvPr>
        <xdr:cNvSpPr txBox="1"/>
      </xdr:nvSpPr>
      <xdr:spPr>
        <a:xfrm>
          <a:off x="9391727" y="135183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79</xdr:row>
      <xdr:rowOff>271</xdr:rowOff>
    </xdr:from>
    <xdr:ext cx="469744" cy="259045"/>
    <xdr:sp macro="" textlink="">
      <xdr:nvSpPr>
        <xdr:cNvPr id="372" name="n_2mainValue【公営住宅】&#10;一人当たり面積">
          <a:extLst>
            <a:ext uri="{FF2B5EF4-FFF2-40B4-BE49-F238E27FC236}">
              <a16:creationId xmlns:a16="http://schemas.microsoft.com/office/drawing/2014/main" id="{FA70402F-657A-4992-A4EF-080A2FFE43F8}"/>
            </a:ext>
          </a:extLst>
        </xdr:cNvPr>
        <xdr:cNvSpPr txBox="1"/>
      </xdr:nvSpPr>
      <xdr:spPr>
        <a:xfrm>
          <a:off x="8515427" y="13544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78</xdr:row>
      <xdr:rowOff>168063</xdr:rowOff>
    </xdr:from>
    <xdr:ext cx="469744" cy="259045"/>
    <xdr:sp macro="" textlink="">
      <xdr:nvSpPr>
        <xdr:cNvPr id="373" name="n_3mainValue【公営住宅】&#10;一人当たり面積">
          <a:extLst>
            <a:ext uri="{FF2B5EF4-FFF2-40B4-BE49-F238E27FC236}">
              <a16:creationId xmlns:a16="http://schemas.microsoft.com/office/drawing/2014/main" id="{B8B6B768-7A4D-4826-8D69-4842D16BC8B1}"/>
            </a:ext>
          </a:extLst>
        </xdr:cNvPr>
        <xdr:cNvSpPr txBox="1"/>
      </xdr:nvSpPr>
      <xdr:spPr>
        <a:xfrm>
          <a:off x="7626427" y="135411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79</xdr:row>
      <xdr:rowOff>17187</xdr:rowOff>
    </xdr:from>
    <xdr:ext cx="469744" cy="259045"/>
    <xdr:sp macro="" textlink="">
      <xdr:nvSpPr>
        <xdr:cNvPr id="374" name="n_4mainValue【公営住宅】&#10;一人当たり面積">
          <a:extLst>
            <a:ext uri="{FF2B5EF4-FFF2-40B4-BE49-F238E27FC236}">
              <a16:creationId xmlns:a16="http://schemas.microsoft.com/office/drawing/2014/main" id="{BB25DAD6-8A4A-4EC4-9955-D93CE4F20DDA}"/>
            </a:ext>
          </a:extLst>
        </xdr:cNvPr>
        <xdr:cNvSpPr txBox="1"/>
      </xdr:nvSpPr>
      <xdr:spPr>
        <a:xfrm>
          <a:off x="6737427" y="135617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5" name="正方形/長方形 374">
          <a:extLst>
            <a:ext uri="{FF2B5EF4-FFF2-40B4-BE49-F238E27FC236}">
              <a16:creationId xmlns:a16="http://schemas.microsoft.com/office/drawing/2014/main" id="{F0D0A352-3040-4C85-856E-7A8311A9780E}"/>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6" name="正方形/長方形 375">
          <a:extLst>
            <a:ext uri="{FF2B5EF4-FFF2-40B4-BE49-F238E27FC236}">
              <a16:creationId xmlns:a16="http://schemas.microsoft.com/office/drawing/2014/main" id="{75C5F79E-D937-4150-A359-13A9777D5336}"/>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7" name="正方形/長方形 376">
          <a:extLst>
            <a:ext uri="{FF2B5EF4-FFF2-40B4-BE49-F238E27FC236}">
              <a16:creationId xmlns:a16="http://schemas.microsoft.com/office/drawing/2014/main" id="{1408088E-161B-4CDA-9B59-5D8BF3597F9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8" name="正方形/長方形 377">
          <a:extLst>
            <a:ext uri="{FF2B5EF4-FFF2-40B4-BE49-F238E27FC236}">
              <a16:creationId xmlns:a16="http://schemas.microsoft.com/office/drawing/2014/main" id="{BAE256FA-3764-4159-B8B3-6E98F60AEC6F}"/>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9" name="正方形/長方形 378">
          <a:extLst>
            <a:ext uri="{FF2B5EF4-FFF2-40B4-BE49-F238E27FC236}">
              <a16:creationId xmlns:a16="http://schemas.microsoft.com/office/drawing/2014/main" id="{29084382-BE17-4242-92A2-DE47E2F91F9D}"/>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0" name="正方形/長方形 379">
          <a:extLst>
            <a:ext uri="{FF2B5EF4-FFF2-40B4-BE49-F238E27FC236}">
              <a16:creationId xmlns:a16="http://schemas.microsoft.com/office/drawing/2014/main" id="{79DF4B1B-C39B-48B0-BB63-EF8099981559}"/>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1" name="正方形/長方形 380">
          <a:extLst>
            <a:ext uri="{FF2B5EF4-FFF2-40B4-BE49-F238E27FC236}">
              <a16:creationId xmlns:a16="http://schemas.microsoft.com/office/drawing/2014/main" id="{9278B4C6-04CC-4E23-BF52-13CE814C2791}"/>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2" name="正方形/長方形 381">
          <a:extLst>
            <a:ext uri="{FF2B5EF4-FFF2-40B4-BE49-F238E27FC236}">
              <a16:creationId xmlns:a16="http://schemas.microsoft.com/office/drawing/2014/main" id="{C07BC5C7-AEBB-421E-B4EC-16B0DAB3B391}"/>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3" name="テキスト ボックス 382">
          <a:extLst>
            <a:ext uri="{FF2B5EF4-FFF2-40B4-BE49-F238E27FC236}">
              <a16:creationId xmlns:a16="http://schemas.microsoft.com/office/drawing/2014/main" id="{4F0857E7-1627-4B3D-B984-009B894CF9A4}"/>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4" name="直線コネクタ 383">
          <a:extLst>
            <a:ext uri="{FF2B5EF4-FFF2-40B4-BE49-F238E27FC236}">
              <a16:creationId xmlns:a16="http://schemas.microsoft.com/office/drawing/2014/main" id="{7FA2EE3F-A382-4C6F-8EFD-A1D9DB1563A8}"/>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110</xdr:row>
      <xdr:rowOff>48277</xdr:rowOff>
    </xdr:from>
    <xdr:ext cx="403059" cy="259045"/>
    <xdr:sp macro="" textlink="">
      <xdr:nvSpPr>
        <xdr:cNvPr id="385" name="テキスト ボックス 384">
          <a:extLst>
            <a:ext uri="{FF2B5EF4-FFF2-40B4-BE49-F238E27FC236}">
              <a16:creationId xmlns:a16="http://schemas.microsoft.com/office/drawing/2014/main" id="{918C337D-9F53-428B-B737-F22888B25108}"/>
            </a:ext>
          </a:extLst>
        </xdr:cNvPr>
        <xdr:cNvSpPr txBox="1"/>
      </xdr:nvSpPr>
      <xdr:spPr>
        <a:xfrm>
          <a:off x="358941" y="1890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386" name="直線コネクタ 385">
          <a:extLst>
            <a:ext uri="{FF2B5EF4-FFF2-40B4-BE49-F238E27FC236}">
              <a16:creationId xmlns:a16="http://schemas.microsoft.com/office/drawing/2014/main" id="{7AFDDBDA-803E-47BF-A570-034FB2E3DE24}"/>
            </a:ext>
          </a:extLst>
        </xdr:cNvPr>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387" name="テキスト ボックス 386">
          <a:extLst>
            <a:ext uri="{FF2B5EF4-FFF2-40B4-BE49-F238E27FC236}">
              <a16:creationId xmlns:a16="http://schemas.microsoft.com/office/drawing/2014/main" id="{11D1B510-47C7-403A-B772-13A382ED739C}"/>
            </a:ext>
          </a:extLst>
        </xdr:cNvPr>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388" name="直線コネクタ 387">
          <a:extLst>
            <a:ext uri="{FF2B5EF4-FFF2-40B4-BE49-F238E27FC236}">
              <a16:creationId xmlns:a16="http://schemas.microsoft.com/office/drawing/2014/main" id="{7F66FC84-564F-4275-95D1-F0E0025DAAD0}"/>
            </a:ext>
          </a:extLst>
        </xdr:cNvPr>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389" name="テキスト ボックス 388">
          <a:extLst>
            <a:ext uri="{FF2B5EF4-FFF2-40B4-BE49-F238E27FC236}">
              <a16:creationId xmlns:a16="http://schemas.microsoft.com/office/drawing/2014/main" id="{73EFEBB4-B0EF-4552-ADE2-3F66F956C77C}"/>
            </a:ext>
          </a:extLst>
        </xdr:cNvPr>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390" name="直線コネクタ 389">
          <a:extLst>
            <a:ext uri="{FF2B5EF4-FFF2-40B4-BE49-F238E27FC236}">
              <a16:creationId xmlns:a16="http://schemas.microsoft.com/office/drawing/2014/main" id="{F6C0C9AA-E143-493E-A0F1-E0BA5B569764}"/>
            </a:ext>
          </a:extLst>
        </xdr:cNvPr>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391" name="テキスト ボックス 390">
          <a:extLst>
            <a:ext uri="{FF2B5EF4-FFF2-40B4-BE49-F238E27FC236}">
              <a16:creationId xmlns:a16="http://schemas.microsoft.com/office/drawing/2014/main" id="{A3CBA4BF-822F-4724-8AA4-D2B57F9CC38D}"/>
            </a:ext>
          </a:extLst>
        </xdr:cNvPr>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392" name="直線コネクタ 391">
          <a:extLst>
            <a:ext uri="{FF2B5EF4-FFF2-40B4-BE49-F238E27FC236}">
              <a16:creationId xmlns:a16="http://schemas.microsoft.com/office/drawing/2014/main" id="{AB6FC841-5F46-4ED2-A95F-CD99AF72A0FF}"/>
            </a:ext>
          </a:extLst>
        </xdr:cNvPr>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macro="" textlink="">
      <xdr:nvSpPr>
        <xdr:cNvPr id="393" name="テキスト ボックス 392">
          <a:extLst>
            <a:ext uri="{FF2B5EF4-FFF2-40B4-BE49-F238E27FC236}">
              <a16:creationId xmlns:a16="http://schemas.microsoft.com/office/drawing/2014/main" id="{27062A31-1972-43F8-9283-6581859E084A}"/>
            </a:ext>
          </a:extLst>
        </xdr:cNvPr>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94" name="直線コネクタ 393">
          <a:extLst>
            <a:ext uri="{FF2B5EF4-FFF2-40B4-BE49-F238E27FC236}">
              <a16:creationId xmlns:a16="http://schemas.microsoft.com/office/drawing/2014/main" id="{2ED8B538-90D0-4EC1-B9CC-2A4A5BB2C746}"/>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96</xdr:row>
      <xdr:rowOff>162577</xdr:rowOff>
    </xdr:from>
    <xdr:ext cx="403059" cy="259045"/>
    <xdr:sp macro="" textlink="">
      <xdr:nvSpPr>
        <xdr:cNvPr id="395" name="テキスト ボックス 394">
          <a:extLst>
            <a:ext uri="{FF2B5EF4-FFF2-40B4-BE49-F238E27FC236}">
              <a16:creationId xmlns:a16="http://schemas.microsoft.com/office/drawing/2014/main" id="{CB7036A9-8493-4079-BA34-0B762C1270EB}"/>
            </a:ext>
          </a:extLst>
        </xdr:cNvPr>
        <xdr:cNvSpPr txBox="1"/>
      </xdr:nvSpPr>
      <xdr:spPr>
        <a:xfrm>
          <a:off x="358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96" name="【港湾・漁港】&#10;有形固定資産減価償却率グラフ枠">
          <a:extLst>
            <a:ext uri="{FF2B5EF4-FFF2-40B4-BE49-F238E27FC236}">
              <a16:creationId xmlns:a16="http://schemas.microsoft.com/office/drawing/2014/main" id="{DEA7959F-1AC9-4932-A330-DBBC3B681772}"/>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3048</xdr:rowOff>
    </xdr:from>
    <xdr:to>
      <xdr:col>24</xdr:col>
      <xdr:colOff>62865</xdr:colOff>
      <xdr:row>106</xdr:row>
      <xdr:rowOff>89915</xdr:rowOff>
    </xdr:to>
    <xdr:cxnSp macro="">
      <xdr:nvCxnSpPr>
        <xdr:cNvPr id="397" name="直線コネクタ 396">
          <a:extLst>
            <a:ext uri="{FF2B5EF4-FFF2-40B4-BE49-F238E27FC236}">
              <a16:creationId xmlns:a16="http://schemas.microsoft.com/office/drawing/2014/main" id="{6CF9E7F9-5558-4972-8658-181D51D01251}"/>
            </a:ext>
          </a:extLst>
        </xdr:cNvPr>
        <xdr:cNvCxnSpPr/>
      </xdr:nvCxnSpPr>
      <xdr:spPr>
        <a:xfrm flipV="1">
          <a:off x="4634865" y="17148048"/>
          <a:ext cx="0" cy="11155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106</xdr:row>
      <xdr:rowOff>93742</xdr:rowOff>
    </xdr:from>
    <xdr:ext cx="405111" cy="259045"/>
    <xdr:sp macro="" textlink="">
      <xdr:nvSpPr>
        <xdr:cNvPr id="398" name="【港湾・漁港】&#10;有形固定資産減価償却率最小値テキスト">
          <a:extLst>
            <a:ext uri="{FF2B5EF4-FFF2-40B4-BE49-F238E27FC236}">
              <a16:creationId xmlns:a16="http://schemas.microsoft.com/office/drawing/2014/main" id="{0505C994-0D1F-407F-8075-5EB44C139FFC}"/>
            </a:ext>
          </a:extLst>
        </xdr:cNvPr>
        <xdr:cNvSpPr txBox="1"/>
      </xdr:nvSpPr>
      <xdr:spPr>
        <a:xfrm>
          <a:off x="4673600" y="182674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106</xdr:row>
      <xdr:rowOff>89915</xdr:rowOff>
    </xdr:from>
    <xdr:to>
      <xdr:col>24</xdr:col>
      <xdr:colOff>152400</xdr:colOff>
      <xdr:row>106</xdr:row>
      <xdr:rowOff>89915</xdr:rowOff>
    </xdr:to>
    <xdr:cxnSp macro="">
      <xdr:nvCxnSpPr>
        <xdr:cNvPr id="399" name="直線コネクタ 398">
          <a:extLst>
            <a:ext uri="{FF2B5EF4-FFF2-40B4-BE49-F238E27FC236}">
              <a16:creationId xmlns:a16="http://schemas.microsoft.com/office/drawing/2014/main" id="{82C27373-3385-4EE1-BBE3-2A68E65F6166}"/>
            </a:ext>
          </a:extLst>
        </xdr:cNvPr>
        <xdr:cNvCxnSpPr/>
      </xdr:nvCxnSpPr>
      <xdr:spPr>
        <a:xfrm>
          <a:off x="4546600" y="18263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121175</xdr:rowOff>
    </xdr:from>
    <xdr:ext cx="405111" cy="259045"/>
    <xdr:sp macro="" textlink="">
      <xdr:nvSpPr>
        <xdr:cNvPr id="400" name="【港湾・漁港】&#10;有形固定資産減価償却率最大値テキスト">
          <a:extLst>
            <a:ext uri="{FF2B5EF4-FFF2-40B4-BE49-F238E27FC236}">
              <a16:creationId xmlns:a16="http://schemas.microsoft.com/office/drawing/2014/main" id="{CB95A553-BB38-42CF-8023-8FD6C8D8DE8D}"/>
            </a:ext>
          </a:extLst>
        </xdr:cNvPr>
        <xdr:cNvSpPr txBox="1"/>
      </xdr:nvSpPr>
      <xdr:spPr>
        <a:xfrm>
          <a:off x="4673600" y="169232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3048</xdr:rowOff>
    </xdr:from>
    <xdr:to>
      <xdr:col>24</xdr:col>
      <xdr:colOff>152400</xdr:colOff>
      <xdr:row>100</xdr:row>
      <xdr:rowOff>3048</xdr:rowOff>
    </xdr:to>
    <xdr:cxnSp macro="">
      <xdr:nvCxnSpPr>
        <xdr:cNvPr id="401" name="直線コネクタ 400">
          <a:extLst>
            <a:ext uri="{FF2B5EF4-FFF2-40B4-BE49-F238E27FC236}">
              <a16:creationId xmlns:a16="http://schemas.microsoft.com/office/drawing/2014/main" id="{76F28D20-C4D9-41A5-AE81-82BB860557F4}"/>
            </a:ext>
          </a:extLst>
        </xdr:cNvPr>
        <xdr:cNvCxnSpPr/>
      </xdr:nvCxnSpPr>
      <xdr:spPr>
        <a:xfrm>
          <a:off x="4546600" y="171480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102</xdr:row>
      <xdr:rowOff>122699</xdr:rowOff>
    </xdr:from>
    <xdr:ext cx="405111" cy="259045"/>
    <xdr:sp macro="" textlink="">
      <xdr:nvSpPr>
        <xdr:cNvPr id="402" name="【港湾・漁港】&#10;有形固定資産減価償却率平均値テキスト">
          <a:extLst>
            <a:ext uri="{FF2B5EF4-FFF2-40B4-BE49-F238E27FC236}">
              <a16:creationId xmlns:a16="http://schemas.microsoft.com/office/drawing/2014/main" id="{3732D257-4071-430C-9F33-8D6509704F41}"/>
            </a:ext>
          </a:extLst>
        </xdr:cNvPr>
        <xdr:cNvSpPr txBox="1"/>
      </xdr:nvSpPr>
      <xdr:spPr>
        <a:xfrm>
          <a:off x="4673600" y="1761059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102</xdr:row>
      <xdr:rowOff>144272</xdr:rowOff>
    </xdr:from>
    <xdr:to>
      <xdr:col>24</xdr:col>
      <xdr:colOff>114300</xdr:colOff>
      <xdr:row>103</xdr:row>
      <xdr:rowOff>74422</xdr:rowOff>
    </xdr:to>
    <xdr:sp macro="" textlink="">
      <xdr:nvSpPr>
        <xdr:cNvPr id="403" name="フローチャート: 判断 402">
          <a:extLst>
            <a:ext uri="{FF2B5EF4-FFF2-40B4-BE49-F238E27FC236}">
              <a16:creationId xmlns:a16="http://schemas.microsoft.com/office/drawing/2014/main" id="{394A9AC0-9401-49A8-8FD2-9353D6E82233}"/>
            </a:ext>
          </a:extLst>
        </xdr:cNvPr>
        <xdr:cNvSpPr/>
      </xdr:nvSpPr>
      <xdr:spPr>
        <a:xfrm>
          <a:off x="4584700" y="17632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102</xdr:row>
      <xdr:rowOff>84837</xdr:rowOff>
    </xdr:from>
    <xdr:to>
      <xdr:col>20</xdr:col>
      <xdr:colOff>38100</xdr:colOff>
      <xdr:row>103</xdr:row>
      <xdr:rowOff>14987</xdr:rowOff>
    </xdr:to>
    <xdr:sp macro="" textlink="">
      <xdr:nvSpPr>
        <xdr:cNvPr id="404" name="フローチャート: 判断 403">
          <a:extLst>
            <a:ext uri="{FF2B5EF4-FFF2-40B4-BE49-F238E27FC236}">
              <a16:creationId xmlns:a16="http://schemas.microsoft.com/office/drawing/2014/main" id="{5F75ECE2-E5B6-442E-97D6-754F0C998501}"/>
            </a:ext>
          </a:extLst>
        </xdr:cNvPr>
        <xdr:cNvSpPr/>
      </xdr:nvSpPr>
      <xdr:spPr>
        <a:xfrm>
          <a:off x="3746500" y="175727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102</xdr:row>
      <xdr:rowOff>43687</xdr:rowOff>
    </xdr:from>
    <xdr:to>
      <xdr:col>15</xdr:col>
      <xdr:colOff>101600</xdr:colOff>
      <xdr:row>102</xdr:row>
      <xdr:rowOff>145287</xdr:rowOff>
    </xdr:to>
    <xdr:sp macro="" textlink="">
      <xdr:nvSpPr>
        <xdr:cNvPr id="405" name="フローチャート: 判断 404">
          <a:extLst>
            <a:ext uri="{FF2B5EF4-FFF2-40B4-BE49-F238E27FC236}">
              <a16:creationId xmlns:a16="http://schemas.microsoft.com/office/drawing/2014/main" id="{94365564-105A-42D2-AAC9-B938642A0F15}"/>
            </a:ext>
          </a:extLst>
        </xdr:cNvPr>
        <xdr:cNvSpPr/>
      </xdr:nvSpPr>
      <xdr:spPr>
        <a:xfrm>
          <a:off x="2857500" y="17531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103</xdr:row>
      <xdr:rowOff>41402</xdr:rowOff>
    </xdr:from>
    <xdr:to>
      <xdr:col>10</xdr:col>
      <xdr:colOff>165100</xdr:colOff>
      <xdr:row>103</xdr:row>
      <xdr:rowOff>143002</xdr:rowOff>
    </xdr:to>
    <xdr:sp macro="" textlink="">
      <xdr:nvSpPr>
        <xdr:cNvPr id="406" name="フローチャート: 判断 405">
          <a:extLst>
            <a:ext uri="{FF2B5EF4-FFF2-40B4-BE49-F238E27FC236}">
              <a16:creationId xmlns:a16="http://schemas.microsoft.com/office/drawing/2014/main" id="{E923E1DC-2EC4-4B19-BB65-CEE8B7DC1ECB}"/>
            </a:ext>
          </a:extLst>
        </xdr:cNvPr>
        <xdr:cNvSpPr/>
      </xdr:nvSpPr>
      <xdr:spPr>
        <a:xfrm>
          <a:off x="1968500" y="17700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102</xdr:row>
      <xdr:rowOff>139700</xdr:rowOff>
    </xdr:from>
    <xdr:to>
      <xdr:col>6</xdr:col>
      <xdr:colOff>38100</xdr:colOff>
      <xdr:row>103</xdr:row>
      <xdr:rowOff>69850</xdr:rowOff>
    </xdr:to>
    <xdr:sp macro="" textlink="">
      <xdr:nvSpPr>
        <xdr:cNvPr id="407" name="フローチャート: 判断 406">
          <a:extLst>
            <a:ext uri="{FF2B5EF4-FFF2-40B4-BE49-F238E27FC236}">
              <a16:creationId xmlns:a16="http://schemas.microsoft.com/office/drawing/2014/main" id="{E1B59042-3E4C-4D10-9FDD-3531C4475B05}"/>
            </a:ext>
          </a:extLst>
        </xdr:cNvPr>
        <xdr:cNvSpPr/>
      </xdr:nvSpPr>
      <xdr:spPr>
        <a:xfrm>
          <a:off x="1079500" y="17627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08" name="テキスト ボックス 407">
          <a:extLst>
            <a:ext uri="{FF2B5EF4-FFF2-40B4-BE49-F238E27FC236}">
              <a16:creationId xmlns:a16="http://schemas.microsoft.com/office/drawing/2014/main" id="{AD821B40-74C9-4D4D-BE95-5A9E5B6CEBBE}"/>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09" name="テキスト ボックス 408">
          <a:extLst>
            <a:ext uri="{FF2B5EF4-FFF2-40B4-BE49-F238E27FC236}">
              <a16:creationId xmlns:a16="http://schemas.microsoft.com/office/drawing/2014/main" id="{E5B3BC3F-1A79-4891-89D8-F3A658DB3B1A}"/>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0" name="テキスト ボックス 409">
          <a:extLst>
            <a:ext uri="{FF2B5EF4-FFF2-40B4-BE49-F238E27FC236}">
              <a16:creationId xmlns:a16="http://schemas.microsoft.com/office/drawing/2014/main" id="{C3697FDE-D704-4846-9842-71E56E96AF29}"/>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1" name="テキスト ボックス 410">
          <a:extLst>
            <a:ext uri="{FF2B5EF4-FFF2-40B4-BE49-F238E27FC236}">
              <a16:creationId xmlns:a16="http://schemas.microsoft.com/office/drawing/2014/main" id="{58A8FDFC-A02A-4D05-923B-F2DCD94A17EE}"/>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2" name="テキスト ボックス 411">
          <a:extLst>
            <a:ext uri="{FF2B5EF4-FFF2-40B4-BE49-F238E27FC236}">
              <a16:creationId xmlns:a16="http://schemas.microsoft.com/office/drawing/2014/main" id="{262DAA05-CB45-458B-826F-1395A13150DD}"/>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101</xdr:row>
      <xdr:rowOff>128270</xdr:rowOff>
    </xdr:from>
    <xdr:to>
      <xdr:col>24</xdr:col>
      <xdr:colOff>114300</xdr:colOff>
      <xdr:row>102</xdr:row>
      <xdr:rowOff>58420</xdr:rowOff>
    </xdr:to>
    <xdr:sp macro="" textlink="">
      <xdr:nvSpPr>
        <xdr:cNvPr id="413" name="楕円 412">
          <a:extLst>
            <a:ext uri="{FF2B5EF4-FFF2-40B4-BE49-F238E27FC236}">
              <a16:creationId xmlns:a16="http://schemas.microsoft.com/office/drawing/2014/main" id="{C2CD87CE-B1D8-4E09-8BEA-BB7113F4BB26}"/>
            </a:ext>
          </a:extLst>
        </xdr:cNvPr>
        <xdr:cNvSpPr/>
      </xdr:nvSpPr>
      <xdr:spPr>
        <a:xfrm>
          <a:off x="4584700" y="17444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100</xdr:row>
      <xdr:rowOff>151147</xdr:rowOff>
    </xdr:from>
    <xdr:ext cx="405111" cy="259045"/>
    <xdr:sp macro="" textlink="">
      <xdr:nvSpPr>
        <xdr:cNvPr id="414" name="【港湾・漁港】&#10;有形固定資産減価償却率該当値テキスト">
          <a:extLst>
            <a:ext uri="{FF2B5EF4-FFF2-40B4-BE49-F238E27FC236}">
              <a16:creationId xmlns:a16="http://schemas.microsoft.com/office/drawing/2014/main" id="{ABE75BA0-AB2D-40D5-8BB6-2B0491FB88F3}"/>
            </a:ext>
          </a:extLst>
        </xdr:cNvPr>
        <xdr:cNvSpPr txBox="1"/>
      </xdr:nvSpPr>
      <xdr:spPr>
        <a:xfrm>
          <a:off x="4673600" y="17296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101</xdr:row>
      <xdr:rowOff>45974</xdr:rowOff>
    </xdr:from>
    <xdr:to>
      <xdr:col>20</xdr:col>
      <xdr:colOff>38100</xdr:colOff>
      <xdr:row>101</xdr:row>
      <xdr:rowOff>147574</xdr:rowOff>
    </xdr:to>
    <xdr:sp macro="" textlink="">
      <xdr:nvSpPr>
        <xdr:cNvPr id="415" name="楕円 414">
          <a:extLst>
            <a:ext uri="{FF2B5EF4-FFF2-40B4-BE49-F238E27FC236}">
              <a16:creationId xmlns:a16="http://schemas.microsoft.com/office/drawing/2014/main" id="{3A24D91A-B594-4BC7-B81D-1DCFA83BEDCC}"/>
            </a:ext>
          </a:extLst>
        </xdr:cNvPr>
        <xdr:cNvSpPr/>
      </xdr:nvSpPr>
      <xdr:spPr>
        <a:xfrm>
          <a:off x="3746500" y="17362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101</xdr:row>
      <xdr:rowOff>96774</xdr:rowOff>
    </xdr:from>
    <xdr:to>
      <xdr:col>24</xdr:col>
      <xdr:colOff>63500</xdr:colOff>
      <xdr:row>102</xdr:row>
      <xdr:rowOff>7620</xdr:rowOff>
    </xdr:to>
    <xdr:cxnSp macro="">
      <xdr:nvCxnSpPr>
        <xdr:cNvPr id="416" name="直線コネクタ 415">
          <a:extLst>
            <a:ext uri="{FF2B5EF4-FFF2-40B4-BE49-F238E27FC236}">
              <a16:creationId xmlns:a16="http://schemas.microsoft.com/office/drawing/2014/main" id="{9AE22DF8-87A1-45FE-9F7E-3AAE3B5BF507}"/>
            </a:ext>
          </a:extLst>
        </xdr:cNvPr>
        <xdr:cNvCxnSpPr/>
      </xdr:nvCxnSpPr>
      <xdr:spPr>
        <a:xfrm>
          <a:off x="3797300" y="17413224"/>
          <a:ext cx="8382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100</xdr:row>
      <xdr:rowOff>130556</xdr:rowOff>
    </xdr:from>
    <xdr:to>
      <xdr:col>15</xdr:col>
      <xdr:colOff>101600</xdr:colOff>
      <xdr:row>101</xdr:row>
      <xdr:rowOff>60706</xdr:rowOff>
    </xdr:to>
    <xdr:sp macro="" textlink="">
      <xdr:nvSpPr>
        <xdr:cNvPr id="417" name="楕円 416">
          <a:extLst>
            <a:ext uri="{FF2B5EF4-FFF2-40B4-BE49-F238E27FC236}">
              <a16:creationId xmlns:a16="http://schemas.microsoft.com/office/drawing/2014/main" id="{E6BDEE3C-07D3-4355-9F37-C112656CC9B3}"/>
            </a:ext>
          </a:extLst>
        </xdr:cNvPr>
        <xdr:cNvSpPr/>
      </xdr:nvSpPr>
      <xdr:spPr>
        <a:xfrm>
          <a:off x="2857500" y="17275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101</xdr:row>
      <xdr:rowOff>9906</xdr:rowOff>
    </xdr:from>
    <xdr:to>
      <xdr:col>19</xdr:col>
      <xdr:colOff>177800</xdr:colOff>
      <xdr:row>101</xdr:row>
      <xdr:rowOff>96774</xdr:rowOff>
    </xdr:to>
    <xdr:cxnSp macro="">
      <xdr:nvCxnSpPr>
        <xdr:cNvPr id="418" name="直線コネクタ 417">
          <a:extLst>
            <a:ext uri="{FF2B5EF4-FFF2-40B4-BE49-F238E27FC236}">
              <a16:creationId xmlns:a16="http://schemas.microsoft.com/office/drawing/2014/main" id="{B5A0FBFC-8CD5-4865-B047-670F61510553}"/>
            </a:ext>
          </a:extLst>
        </xdr:cNvPr>
        <xdr:cNvCxnSpPr/>
      </xdr:nvCxnSpPr>
      <xdr:spPr>
        <a:xfrm>
          <a:off x="2908300" y="17326356"/>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100</xdr:row>
      <xdr:rowOff>43687</xdr:rowOff>
    </xdr:from>
    <xdr:to>
      <xdr:col>10</xdr:col>
      <xdr:colOff>165100</xdr:colOff>
      <xdr:row>100</xdr:row>
      <xdr:rowOff>145287</xdr:rowOff>
    </xdr:to>
    <xdr:sp macro="" textlink="">
      <xdr:nvSpPr>
        <xdr:cNvPr id="419" name="楕円 418">
          <a:extLst>
            <a:ext uri="{FF2B5EF4-FFF2-40B4-BE49-F238E27FC236}">
              <a16:creationId xmlns:a16="http://schemas.microsoft.com/office/drawing/2014/main" id="{B94513CB-D791-4A79-B568-CBE5FFB0CC6E}"/>
            </a:ext>
          </a:extLst>
        </xdr:cNvPr>
        <xdr:cNvSpPr/>
      </xdr:nvSpPr>
      <xdr:spPr>
        <a:xfrm>
          <a:off x="1968500" y="17188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100</xdr:row>
      <xdr:rowOff>94487</xdr:rowOff>
    </xdr:from>
    <xdr:to>
      <xdr:col>15</xdr:col>
      <xdr:colOff>50800</xdr:colOff>
      <xdr:row>101</xdr:row>
      <xdr:rowOff>9906</xdr:rowOff>
    </xdr:to>
    <xdr:cxnSp macro="">
      <xdr:nvCxnSpPr>
        <xdr:cNvPr id="420" name="直線コネクタ 419">
          <a:extLst>
            <a:ext uri="{FF2B5EF4-FFF2-40B4-BE49-F238E27FC236}">
              <a16:creationId xmlns:a16="http://schemas.microsoft.com/office/drawing/2014/main" id="{7B756E9F-824B-4376-921E-40CA737BF024}"/>
            </a:ext>
          </a:extLst>
        </xdr:cNvPr>
        <xdr:cNvCxnSpPr/>
      </xdr:nvCxnSpPr>
      <xdr:spPr>
        <a:xfrm>
          <a:off x="2019300" y="17239487"/>
          <a:ext cx="889000" cy="86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99</xdr:row>
      <xdr:rowOff>128270</xdr:rowOff>
    </xdr:from>
    <xdr:to>
      <xdr:col>6</xdr:col>
      <xdr:colOff>38100</xdr:colOff>
      <xdr:row>100</xdr:row>
      <xdr:rowOff>58420</xdr:rowOff>
    </xdr:to>
    <xdr:sp macro="" textlink="">
      <xdr:nvSpPr>
        <xdr:cNvPr id="421" name="楕円 420">
          <a:extLst>
            <a:ext uri="{FF2B5EF4-FFF2-40B4-BE49-F238E27FC236}">
              <a16:creationId xmlns:a16="http://schemas.microsoft.com/office/drawing/2014/main" id="{5AD036DC-E5E7-4224-9E95-2280082C6518}"/>
            </a:ext>
          </a:extLst>
        </xdr:cNvPr>
        <xdr:cNvSpPr/>
      </xdr:nvSpPr>
      <xdr:spPr>
        <a:xfrm>
          <a:off x="1079500" y="17101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100</xdr:row>
      <xdr:rowOff>7620</xdr:rowOff>
    </xdr:from>
    <xdr:to>
      <xdr:col>10</xdr:col>
      <xdr:colOff>114300</xdr:colOff>
      <xdr:row>100</xdr:row>
      <xdr:rowOff>94487</xdr:rowOff>
    </xdr:to>
    <xdr:cxnSp macro="">
      <xdr:nvCxnSpPr>
        <xdr:cNvPr id="422" name="直線コネクタ 421">
          <a:extLst>
            <a:ext uri="{FF2B5EF4-FFF2-40B4-BE49-F238E27FC236}">
              <a16:creationId xmlns:a16="http://schemas.microsoft.com/office/drawing/2014/main" id="{293FC0B0-875C-413A-98FE-6355B40E90AD}"/>
            </a:ext>
          </a:extLst>
        </xdr:cNvPr>
        <xdr:cNvCxnSpPr/>
      </xdr:nvCxnSpPr>
      <xdr:spPr>
        <a:xfrm>
          <a:off x="1130300" y="17152620"/>
          <a:ext cx="889000" cy="86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6114</xdr:rowOff>
    </xdr:from>
    <xdr:ext cx="405111" cy="259045"/>
    <xdr:sp macro="" textlink="">
      <xdr:nvSpPr>
        <xdr:cNvPr id="423" name="n_1aveValue【港湾・漁港】&#10;有形固定資産減価償却率">
          <a:extLst>
            <a:ext uri="{FF2B5EF4-FFF2-40B4-BE49-F238E27FC236}">
              <a16:creationId xmlns:a16="http://schemas.microsoft.com/office/drawing/2014/main" id="{60CFFC93-54D1-4560-9558-C83C2305CCB8}"/>
            </a:ext>
          </a:extLst>
        </xdr:cNvPr>
        <xdr:cNvSpPr txBox="1"/>
      </xdr:nvSpPr>
      <xdr:spPr>
        <a:xfrm>
          <a:off x="3582044" y="17665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136414</xdr:rowOff>
    </xdr:from>
    <xdr:ext cx="405111" cy="259045"/>
    <xdr:sp macro="" textlink="">
      <xdr:nvSpPr>
        <xdr:cNvPr id="424" name="n_2aveValue【港湾・漁港】&#10;有形固定資産減価償却率">
          <a:extLst>
            <a:ext uri="{FF2B5EF4-FFF2-40B4-BE49-F238E27FC236}">
              <a16:creationId xmlns:a16="http://schemas.microsoft.com/office/drawing/2014/main" id="{F3DF484D-69A5-4030-9347-FFFEA74E107C}"/>
            </a:ext>
          </a:extLst>
        </xdr:cNvPr>
        <xdr:cNvSpPr txBox="1"/>
      </xdr:nvSpPr>
      <xdr:spPr>
        <a:xfrm>
          <a:off x="2705744" y="176243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134129</xdr:rowOff>
    </xdr:from>
    <xdr:ext cx="405111" cy="259045"/>
    <xdr:sp macro="" textlink="">
      <xdr:nvSpPr>
        <xdr:cNvPr id="425" name="n_3aveValue【港湾・漁港】&#10;有形固定資産減価償却率">
          <a:extLst>
            <a:ext uri="{FF2B5EF4-FFF2-40B4-BE49-F238E27FC236}">
              <a16:creationId xmlns:a16="http://schemas.microsoft.com/office/drawing/2014/main" id="{6A382B77-86EC-4268-94A9-B9217781E071}"/>
            </a:ext>
          </a:extLst>
        </xdr:cNvPr>
        <xdr:cNvSpPr txBox="1"/>
      </xdr:nvSpPr>
      <xdr:spPr>
        <a:xfrm>
          <a:off x="1816744" y="177934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60977</xdr:rowOff>
    </xdr:from>
    <xdr:ext cx="405111" cy="259045"/>
    <xdr:sp macro="" textlink="">
      <xdr:nvSpPr>
        <xdr:cNvPr id="426" name="n_4aveValue【港湾・漁港】&#10;有形固定資産減価償却率">
          <a:extLst>
            <a:ext uri="{FF2B5EF4-FFF2-40B4-BE49-F238E27FC236}">
              <a16:creationId xmlns:a16="http://schemas.microsoft.com/office/drawing/2014/main" id="{82EBE5A4-8B89-4E2C-B2D7-7C107B42AA1B}"/>
            </a:ext>
          </a:extLst>
        </xdr:cNvPr>
        <xdr:cNvSpPr txBox="1"/>
      </xdr:nvSpPr>
      <xdr:spPr>
        <a:xfrm>
          <a:off x="927744" y="17720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99</xdr:row>
      <xdr:rowOff>164101</xdr:rowOff>
    </xdr:from>
    <xdr:ext cx="405111" cy="259045"/>
    <xdr:sp macro="" textlink="">
      <xdr:nvSpPr>
        <xdr:cNvPr id="427" name="n_1mainValue【港湾・漁港】&#10;有形固定資産減価償却率">
          <a:extLst>
            <a:ext uri="{FF2B5EF4-FFF2-40B4-BE49-F238E27FC236}">
              <a16:creationId xmlns:a16="http://schemas.microsoft.com/office/drawing/2014/main" id="{870969C5-6FA9-4509-BC1E-381C1AC1C3D6}"/>
            </a:ext>
          </a:extLst>
        </xdr:cNvPr>
        <xdr:cNvSpPr txBox="1"/>
      </xdr:nvSpPr>
      <xdr:spPr>
        <a:xfrm>
          <a:off x="3582044" y="171376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99</xdr:row>
      <xdr:rowOff>77233</xdr:rowOff>
    </xdr:from>
    <xdr:ext cx="405111" cy="259045"/>
    <xdr:sp macro="" textlink="">
      <xdr:nvSpPr>
        <xdr:cNvPr id="428" name="n_2mainValue【港湾・漁港】&#10;有形固定資産減価償却率">
          <a:extLst>
            <a:ext uri="{FF2B5EF4-FFF2-40B4-BE49-F238E27FC236}">
              <a16:creationId xmlns:a16="http://schemas.microsoft.com/office/drawing/2014/main" id="{AA2F7042-8FD5-4613-A006-FD33F1820FE5}"/>
            </a:ext>
          </a:extLst>
        </xdr:cNvPr>
        <xdr:cNvSpPr txBox="1"/>
      </xdr:nvSpPr>
      <xdr:spPr>
        <a:xfrm>
          <a:off x="2705744" y="170507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98</xdr:row>
      <xdr:rowOff>161814</xdr:rowOff>
    </xdr:from>
    <xdr:ext cx="405111" cy="259045"/>
    <xdr:sp macro="" textlink="">
      <xdr:nvSpPr>
        <xdr:cNvPr id="429" name="n_3mainValue【港湾・漁港】&#10;有形固定資産減価償却率">
          <a:extLst>
            <a:ext uri="{FF2B5EF4-FFF2-40B4-BE49-F238E27FC236}">
              <a16:creationId xmlns:a16="http://schemas.microsoft.com/office/drawing/2014/main" id="{138A7443-A4D5-4700-B4B6-7DFDCEF819E1}"/>
            </a:ext>
          </a:extLst>
        </xdr:cNvPr>
        <xdr:cNvSpPr txBox="1"/>
      </xdr:nvSpPr>
      <xdr:spPr>
        <a:xfrm>
          <a:off x="1816744" y="169639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98</xdr:row>
      <xdr:rowOff>74947</xdr:rowOff>
    </xdr:from>
    <xdr:ext cx="405111" cy="259045"/>
    <xdr:sp macro="" textlink="">
      <xdr:nvSpPr>
        <xdr:cNvPr id="430" name="n_4mainValue【港湾・漁港】&#10;有形固定資産減価償却率">
          <a:extLst>
            <a:ext uri="{FF2B5EF4-FFF2-40B4-BE49-F238E27FC236}">
              <a16:creationId xmlns:a16="http://schemas.microsoft.com/office/drawing/2014/main" id="{9009044E-046E-430B-B2A9-187EDBB5A446}"/>
            </a:ext>
          </a:extLst>
        </xdr:cNvPr>
        <xdr:cNvSpPr txBox="1"/>
      </xdr:nvSpPr>
      <xdr:spPr>
        <a:xfrm>
          <a:off x="927744" y="16877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1" name="正方形/長方形 430">
          <a:extLst>
            <a:ext uri="{FF2B5EF4-FFF2-40B4-BE49-F238E27FC236}">
              <a16:creationId xmlns:a16="http://schemas.microsoft.com/office/drawing/2014/main" id="{8D14A8D5-279E-4412-B1D1-94B04D756D19}"/>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2" name="正方形/長方形 431">
          <a:extLst>
            <a:ext uri="{FF2B5EF4-FFF2-40B4-BE49-F238E27FC236}">
              <a16:creationId xmlns:a16="http://schemas.microsoft.com/office/drawing/2014/main" id="{902C66FD-16BF-4E5D-9D3F-C97D8CB4BF59}"/>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3" name="正方形/長方形 432">
          <a:extLst>
            <a:ext uri="{FF2B5EF4-FFF2-40B4-BE49-F238E27FC236}">
              <a16:creationId xmlns:a16="http://schemas.microsoft.com/office/drawing/2014/main" id="{A597D438-3B60-4860-A5E1-99E5F252181E}"/>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4" name="正方形/長方形 433">
          <a:extLst>
            <a:ext uri="{FF2B5EF4-FFF2-40B4-BE49-F238E27FC236}">
              <a16:creationId xmlns:a16="http://schemas.microsoft.com/office/drawing/2014/main" id="{E262116F-F101-43F3-90B5-50DD5456163F}"/>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35" name="正方形/長方形 434">
          <a:extLst>
            <a:ext uri="{FF2B5EF4-FFF2-40B4-BE49-F238E27FC236}">
              <a16:creationId xmlns:a16="http://schemas.microsoft.com/office/drawing/2014/main" id="{8BDBE7BB-A719-450F-A6A5-9B6B61C13CA1}"/>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36" name="正方形/長方形 435">
          <a:extLst>
            <a:ext uri="{FF2B5EF4-FFF2-40B4-BE49-F238E27FC236}">
              <a16:creationId xmlns:a16="http://schemas.microsoft.com/office/drawing/2014/main" id="{F62C58AD-A2B5-4902-AB53-982D7B91CC2D}"/>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37" name="正方形/長方形 436">
          <a:extLst>
            <a:ext uri="{FF2B5EF4-FFF2-40B4-BE49-F238E27FC236}">
              <a16:creationId xmlns:a16="http://schemas.microsoft.com/office/drawing/2014/main" id="{ED5CA0E6-711B-4B20-86A8-AF1A1E0E991D}"/>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222,143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38" name="正方形/長方形 437">
          <a:extLst>
            <a:ext uri="{FF2B5EF4-FFF2-40B4-BE49-F238E27FC236}">
              <a16:creationId xmlns:a16="http://schemas.microsoft.com/office/drawing/2014/main" id="{18CF1C3E-5D0B-4976-84E8-0069B8D4B2AE}"/>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39" name="テキスト ボックス 438">
          <a:extLst>
            <a:ext uri="{FF2B5EF4-FFF2-40B4-BE49-F238E27FC236}">
              <a16:creationId xmlns:a16="http://schemas.microsoft.com/office/drawing/2014/main" id="{9B18E2CB-1884-42D7-A9DA-1AAC34875FC3}"/>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0" name="直線コネクタ 439">
          <a:extLst>
            <a:ext uri="{FF2B5EF4-FFF2-40B4-BE49-F238E27FC236}">
              <a16:creationId xmlns:a16="http://schemas.microsoft.com/office/drawing/2014/main" id="{96DF116F-32B3-4990-B3BF-4D96A5B3AE3B}"/>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109</xdr:row>
      <xdr:rowOff>35379</xdr:rowOff>
    </xdr:from>
    <xdr:to>
      <xdr:col>59</xdr:col>
      <xdr:colOff>50800</xdr:colOff>
      <xdr:row>109</xdr:row>
      <xdr:rowOff>35379</xdr:rowOff>
    </xdr:to>
    <xdr:cxnSp macro="">
      <xdr:nvCxnSpPr>
        <xdr:cNvPr id="441" name="直線コネクタ 440">
          <a:extLst>
            <a:ext uri="{FF2B5EF4-FFF2-40B4-BE49-F238E27FC236}">
              <a16:creationId xmlns:a16="http://schemas.microsoft.com/office/drawing/2014/main" id="{81D5B5B3-9E01-4A91-86FE-F1AF49B41B03}"/>
            </a:ext>
          </a:extLst>
        </xdr:cNvPr>
        <xdr:cNvCxnSpPr/>
      </xdr:nvCxnSpPr>
      <xdr:spPr>
        <a:xfrm>
          <a:off x="6604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108</xdr:row>
      <xdr:rowOff>64606</xdr:rowOff>
    </xdr:from>
    <xdr:ext cx="248786" cy="259045"/>
    <xdr:sp macro="" textlink="">
      <xdr:nvSpPr>
        <xdr:cNvPr id="442" name="テキスト ボックス 441">
          <a:extLst>
            <a:ext uri="{FF2B5EF4-FFF2-40B4-BE49-F238E27FC236}">
              <a16:creationId xmlns:a16="http://schemas.microsoft.com/office/drawing/2014/main" id="{45789EDA-44E6-4DFE-8765-C84756666072}"/>
            </a:ext>
          </a:extLst>
        </xdr:cNvPr>
        <xdr:cNvSpPr txBox="1"/>
      </xdr:nvSpPr>
      <xdr:spPr>
        <a:xfrm>
          <a:off x="6355214" y="1858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107</xdr:row>
      <xdr:rowOff>51707</xdr:rowOff>
    </xdr:from>
    <xdr:to>
      <xdr:col>59</xdr:col>
      <xdr:colOff>50800</xdr:colOff>
      <xdr:row>107</xdr:row>
      <xdr:rowOff>51707</xdr:rowOff>
    </xdr:to>
    <xdr:cxnSp macro="">
      <xdr:nvCxnSpPr>
        <xdr:cNvPr id="443" name="直線コネクタ 442">
          <a:extLst>
            <a:ext uri="{FF2B5EF4-FFF2-40B4-BE49-F238E27FC236}">
              <a16:creationId xmlns:a16="http://schemas.microsoft.com/office/drawing/2014/main" id="{EF301498-84DC-4E16-8E8F-F80C24CEA29E}"/>
            </a:ext>
          </a:extLst>
        </xdr:cNvPr>
        <xdr:cNvCxnSpPr/>
      </xdr:nvCxnSpPr>
      <xdr:spPr>
        <a:xfrm>
          <a:off x="6604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106</xdr:row>
      <xdr:rowOff>80934</xdr:rowOff>
    </xdr:from>
    <xdr:ext cx="595419" cy="259045"/>
    <xdr:sp macro="" textlink="">
      <xdr:nvSpPr>
        <xdr:cNvPr id="444" name="テキスト ボックス 443">
          <a:extLst>
            <a:ext uri="{FF2B5EF4-FFF2-40B4-BE49-F238E27FC236}">
              <a16:creationId xmlns:a16="http://schemas.microsoft.com/office/drawing/2014/main" id="{7731C35E-A9BD-4A59-8653-49D92788B4E8}"/>
            </a:ext>
          </a:extLst>
        </xdr:cNvPr>
        <xdr:cNvSpPr txBox="1"/>
      </xdr:nvSpPr>
      <xdr:spPr>
        <a:xfrm>
          <a:off x="6008581" y="1825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68036</xdr:rowOff>
    </xdr:from>
    <xdr:to>
      <xdr:col>59</xdr:col>
      <xdr:colOff>50800</xdr:colOff>
      <xdr:row>105</xdr:row>
      <xdr:rowOff>68036</xdr:rowOff>
    </xdr:to>
    <xdr:cxnSp macro="">
      <xdr:nvCxnSpPr>
        <xdr:cNvPr id="445" name="直線コネクタ 444">
          <a:extLst>
            <a:ext uri="{FF2B5EF4-FFF2-40B4-BE49-F238E27FC236}">
              <a16:creationId xmlns:a16="http://schemas.microsoft.com/office/drawing/2014/main" id="{11752FD1-F524-44BE-96E3-E8701F1F4940}"/>
            </a:ext>
          </a:extLst>
        </xdr:cNvPr>
        <xdr:cNvCxnSpPr/>
      </xdr:nvCxnSpPr>
      <xdr:spPr>
        <a:xfrm>
          <a:off x="6604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104</xdr:row>
      <xdr:rowOff>97263</xdr:rowOff>
    </xdr:from>
    <xdr:ext cx="595419" cy="259045"/>
    <xdr:sp macro="" textlink="">
      <xdr:nvSpPr>
        <xdr:cNvPr id="446" name="テキスト ボックス 445">
          <a:extLst>
            <a:ext uri="{FF2B5EF4-FFF2-40B4-BE49-F238E27FC236}">
              <a16:creationId xmlns:a16="http://schemas.microsoft.com/office/drawing/2014/main" id="{862FC06C-CB1F-4502-97B7-0A0D10386383}"/>
            </a:ext>
          </a:extLst>
        </xdr:cNvPr>
        <xdr:cNvSpPr txBox="1"/>
      </xdr:nvSpPr>
      <xdr:spPr>
        <a:xfrm>
          <a:off x="6008581" y="17928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84364</xdr:rowOff>
    </xdr:from>
    <xdr:to>
      <xdr:col>59</xdr:col>
      <xdr:colOff>50800</xdr:colOff>
      <xdr:row>103</xdr:row>
      <xdr:rowOff>84364</xdr:rowOff>
    </xdr:to>
    <xdr:cxnSp macro="">
      <xdr:nvCxnSpPr>
        <xdr:cNvPr id="447" name="直線コネクタ 446">
          <a:extLst>
            <a:ext uri="{FF2B5EF4-FFF2-40B4-BE49-F238E27FC236}">
              <a16:creationId xmlns:a16="http://schemas.microsoft.com/office/drawing/2014/main" id="{86A17C15-9F35-4997-B760-37C181B1EAFC}"/>
            </a:ext>
          </a:extLst>
        </xdr:cNvPr>
        <xdr:cNvCxnSpPr/>
      </xdr:nvCxnSpPr>
      <xdr:spPr>
        <a:xfrm>
          <a:off x="6604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102</xdr:row>
      <xdr:rowOff>113591</xdr:rowOff>
    </xdr:from>
    <xdr:ext cx="595419" cy="259045"/>
    <xdr:sp macro="" textlink="">
      <xdr:nvSpPr>
        <xdr:cNvPr id="448" name="テキスト ボックス 447">
          <a:extLst>
            <a:ext uri="{FF2B5EF4-FFF2-40B4-BE49-F238E27FC236}">
              <a16:creationId xmlns:a16="http://schemas.microsoft.com/office/drawing/2014/main" id="{C16730B3-D537-4E5A-BAF1-FA56FC606964}"/>
            </a:ext>
          </a:extLst>
        </xdr:cNvPr>
        <xdr:cNvSpPr txBox="1"/>
      </xdr:nvSpPr>
      <xdr:spPr>
        <a:xfrm>
          <a:off x="6008581" y="17601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100693</xdr:rowOff>
    </xdr:from>
    <xdr:to>
      <xdr:col>59</xdr:col>
      <xdr:colOff>50800</xdr:colOff>
      <xdr:row>101</xdr:row>
      <xdr:rowOff>100693</xdr:rowOff>
    </xdr:to>
    <xdr:cxnSp macro="">
      <xdr:nvCxnSpPr>
        <xdr:cNvPr id="449" name="直線コネクタ 448">
          <a:extLst>
            <a:ext uri="{FF2B5EF4-FFF2-40B4-BE49-F238E27FC236}">
              <a16:creationId xmlns:a16="http://schemas.microsoft.com/office/drawing/2014/main" id="{8E585D95-5241-4A1C-A766-6B465E3BDBE1}"/>
            </a:ext>
          </a:extLst>
        </xdr:cNvPr>
        <xdr:cNvCxnSpPr/>
      </xdr:nvCxnSpPr>
      <xdr:spPr>
        <a:xfrm>
          <a:off x="6604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100</xdr:row>
      <xdr:rowOff>129920</xdr:rowOff>
    </xdr:from>
    <xdr:ext cx="685572" cy="259045"/>
    <xdr:sp macro="" textlink="">
      <xdr:nvSpPr>
        <xdr:cNvPr id="450" name="テキスト ボックス 449">
          <a:extLst>
            <a:ext uri="{FF2B5EF4-FFF2-40B4-BE49-F238E27FC236}">
              <a16:creationId xmlns:a16="http://schemas.microsoft.com/office/drawing/2014/main" id="{CEE6FBC3-8B10-4922-A210-2A29D33A1FBE}"/>
            </a:ext>
          </a:extLst>
        </xdr:cNvPr>
        <xdr:cNvSpPr txBox="1"/>
      </xdr:nvSpPr>
      <xdr:spPr>
        <a:xfrm>
          <a:off x="5918428" y="1727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117021</xdr:rowOff>
    </xdr:from>
    <xdr:to>
      <xdr:col>59</xdr:col>
      <xdr:colOff>50800</xdr:colOff>
      <xdr:row>99</xdr:row>
      <xdr:rowOff>117021</xdr:rowOff>
    </xdr:to>
    <xdr:cxnSp macro="">
      <xdr:nvCxnSpPr>
        <xdr:cNvPr id="451" name="直線コネクタ 450">
          <a:extLst>
            <a:ext uri="{FF2B5EF4-FFF2-40B4-BE49-F238E27FC236}">
              <a16:creationId xmlns:a16="http://schemas.microsoft.com/office/drawing/2014/main" id="{5E467434-8046-4E54-BE78-358C9E3C697E}"/>
            </a:ext>
          </a:extLst>
        </xdr:cNvPr>
        <xdr:cNvCxnSpPr/>
      </xdr:nvCxnSpPr>
      <xdr:spPr>
        <a:xfrm>
          <a:off x="6604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98</xdr:row>
      <xdr:rowOff>146248</xdr:rowOff>
    </xdr:from>
    <xdr:ext cx="685572" cy="259045"/>
    <xdr:sp macro="" textlink="">
      <xdr:nvSpPr>
        <xdr:cNvPr id="452" name="テキスト ボックス 451">
          <a:extLst>
            <a:ext uri="{FF2B5EF4-FFF2-40B4-BE49-F238E27FC236}">
              <a16:creationId xmlns:a16="http://schemas.microsoft.com/office/drawing/2014/main" id="{541A4E27-967B-4003-8BBA-4011562E69F0}"/>
            </a:ext>
          </a:extLst>
        </xdr:cNvPr>
        <xdr:cNvSpPr txBox="1"/>
      </xdr:nvSpPr>
      <xdr:spPr>
        <a:xfrm>
          <a:off x="5918428" y="16948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3" name="直線コネクタ 452">
          <a:extLst>
            <a:ext uri="{FF2B5EF4-FFF2-40B4-BE49-F238E27FC236}">
              <a16:creationId xmlns:a16="http://schemas.microsoft.com/office/drawing/2014/main" id="{5D0F4A39-451F-43FD-93BB-C17D3964522E}"/>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54" name="テキスト ボックス 453">
          <a:extLst>
            <a:ext uri="{FF2B5EF4-FFF2-40B4-BE49-F238E27FC236}">
              <a16:creationId xmlns:a16="http://schemas.microsoft.com/office/drawing/2014/main" id="{EAB2AC9C-6FB8-473F-972E-7951CC2BAC63}"/>
            </a:ext>
          </a:extLst>
        </xdr:cNvPr>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5" name="【港湾・漁港】&#10;一人当たり有形固定資産（償却資産）額グラフ枠">
          <a:extLst>
            <a:ext uri="{FF2B5EF4-FFF2-40B4-BE49-F238E27FC236}">
              <a16:creationId xmlns:a16="http://schemas.microsoft.com/office/drawing/2014/main" id="{6CD1E6A0-CF8B-45B2-B978-CA1FA7FD1848}"/>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47658</xdr:rowOff>
    </xdr:from>
    <xdr:to>
      <xdr:col>54</xdr:col>
      <xdr:colOff>189865</xdr:colOff>
      <xdr:row>108</xdr:row>
      <xdr:rowOff>78350</xdr:rowOff>
    </xdr:to>
    <xdr:cxnSp macro="">
      <xdr:nvCxnSpPr>
        <xdr:cNvPr id="456" name="直線コネクタ 455">
          <a:extLst>
            <a:ext uri="{FF2B5EF4-FFF2-40B4-BE49-F238E27FC236}">
              <a16:creationId xmlns:a16="http://schemas.microsoft.com/office/drawing/2014/main" id="{E4C22CC8-D0BA-4DD5-93AE-CF43555FB99E}"/>
            </a:ext>
          </a:extLst>
        </xdr:cNvPr>
        <xdr:cNvCxnSpPr/>
      </xdr:nvCxnSpPr>
      <xdr:spPr>
        <a:xfrm flipV="1">
          <a:off x="10476865" y="17192658"/>
          <a:ext cx="0" cy="14022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82177</xdr:rowOff>
    </xdr:from>
    <xdr:ext cx="599010" cy="259045"/>
    <xdr:sp macro="" textlink="">
      <xdr:nvSpPr>
        <xdr:cNvPr id="457" name="【港湾・漁港】&#10;一人当たり有形固定資産（償却資産）額最小値テキスト">
          <a:extLst>
            <a:ext uri="{FF2B5EF4-FFF2-40B4-BE49-F238E27FC236}">
              <a16:creationId xmlns:a16="http://schemas.microsoft.com/office/drawing/2014/main" id="{FD5B05B9-E848-470B-8C1C-20CBBA2767BC}"/>
            </a:ext>
          </a:extLst>
        </xdr:cNvPr>
        <xdr:cNvSpPr txBox="1"/>
      </xdr:nvSpPr>
      <xdr:spPr>
        <a:xfrm>
          <a:off x="10515600" y="185987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118,025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78350</xdr:rowOff>
    </xdr:from>
    <xdr:to>
      <xdr:col>55</xdr:col>
      <xdr:colOff>88900</xdr:colOff>
      <xdr:row>108</xdr:row>
      <xdr:rowOff>78350</xdr:rowOff>
    </xdr:to>
    <xdr:cxnSp macro="">
      <xdr:nvCxnSpPr>
        <xdr:cNvPr id="458" name="直線コネクタ 457">
          <a:extLst>
            <a:ext uri="{FF2B5EF4-FFF2-40B4-BE49-F238E27FC236}">
              <a16:creationId xmlns:a16="http://schemas.microsoft.com/office/drawing/2014/main" id="{3AB8837B-F423-4D3D-B234-FB326D938BAE}"/>
            </a:ext>
          </a:extLst>
        </xdr:cNvPr>
        <xdr:cNvCxnSpPr/>
      </xdr:nvCxnSpPr>
      <xdr:spPr>
        <a:xfrm>
          <a:off x="10388600" y="185949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165785</xdr:rowOff>
    </xdr:from>
    <xdr:ext cx="690189" cy="259045"/>
    <xdr:sp macro="" textlink="">
      <xdr:nvSpPr>
        <xdr:cNvPr id="459" name="【港湾・漁港】&#10;一人当たり有形固定資産（償却資産）額最大値テキスト">
          <a:extLst>
            <a:ext uri="{FF2B5EF4-FFF2-40B4-BE49-F238E27FC236}">
              <a16:creationId xmlns:a16="http://schemas.microsoft.com/office/drawing/2014/main" id="{C4152147-B7C5-4265-A975-4264D5102207}"/>
            </a:ext>
          </a:extLst>
        </xdr:cNvPr>
        <xdr:cNvSpPr txBox="1"/>
      </xdr:nvSpPr>
      <xdr:spPr>
        <a:xfrm>
          <a:off x="10515600" y="1696788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1,406,220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47658</xdr:rowOff>
    </xdr:from>
    <xdr:to>
      <xdr:col>55</xdr:col>
      <xdr:colOff>88900</xdr:colOff>
      <xdr:row>100</xdr:row>
      <xdr:rowOff>47658</xdr:rowOff>
    </xdr:to>
    <xdr:cxnSp macro="">
      <xdr:nvCxnSpPr>
        <xdr:cNvPr id="460" name="直線コネクタ 459">
          <a:extLst>
            <a:ext uri="{FF2B5EF4-FFF2-40B4-BE49-F238E27FC236}">
              <a16:creationId xmlns:a16="http://schemas.microsoft.com/office/drawing/2014/main" id="{AAB3F76C-8A1A-4ECF-B32C-8C128E4CA62C}"/>
            </a:ext>
          </a:extLst>
        </xdr:cNvPr>
        <xdr:cNvCxnSpPr/>
      </xdr:nvCxnSpPr>
      <xdr:spPr>
        <a:xfrm>
          <a:off x="10388600" y="171926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102</xdr:row>
      <xdr:rowOff>167614</xdr:rowOff>
    </xdr:from>
    <xdr:ext cx="599010" cy="259045"/>
    <xdr:sp macro="" textlink="">
      <xdr:nvSpPr>
        <xdr:cNvPr id="461" name="【港湾・漁港】&#10;一人当たり有形固定資産（償却資産）額平均値テキスト">
          <a:extLst>
            <a:ext uri="{FF2B5EF4-FFF2-40B4-BE49-F238E27FC236}">
              <a16:creationId xmlns:a16="http://schemas.microsoft.com/office/drawing/2014/main" id="{7825B6AC-D670-4CD6-B494-5BB14ED5D032}"/>
            </a:ext>
          </a:extLst>
        </xdr:cNvPr>
        <xdr:cNvSpPr txBox="1"/>
      </xdr:nvSpPr>
      <xdr:spPr>
        <a:xfrm>
          <a:off x="10515600" y="1765551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797,873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103</xdr:row>
      <xdr:rowOff>144737</xdr:rowOff>
    </xdr:from>
    <xdr:to>
      <xdr:col>55</xdr:col>
      <xdr:colOff>50800</xdr:colOff>
      <xdr:row>104</xdr:row>
      <xdr:rowOff>74887</xdr:rowOff>
    </xdr:to>
    <xdr:sp macro="" textlink="">
      <xdr:nvSpPr>
        <xdr:cNvPr id="462" name="フローチャート: 判断 461">
          <a:extLst>
            <a:ext uri="{FF2B5EF4-FFF2-40B4-BE49-F238E27FC236}">
              <a16:creationId xmlns:a16="http://schemas.microsoft.com/office/drawing/2014/main" id="{8F5072C6-3A95-4A41-8AD2-6B808A8B03FD}"/>
            </a:ext>
          </a:extLst>
        </xdr:cNvPr>
        <xdr:cNvSpPr/>
      </xdr:nvSpPr>
      <xdr:spPr>
        <a:xfrm>
          <a:off x="10426700" y="17804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103</xdr:row>
      <xdr:rowOff>169439</xdr:rowOff>
    </xdr:from>
    <xdr:to>
      <xdr:col>50</xdr:col>
      <xdr:colOff>165100</xdr:colOff>
      <xdr:row>104</xdr:row>
      <xdr:rowOff>99589</xdr:rowOff>
    </xdr:to>
    <xdr:sp macro="" textlink="">
      <xdr:nvSpPr>
        <xdr:cNvPr id="463" name="フローチャート: 判断 462">
          <a:extLst>
            <a:ext uri="{FF2B5EF4-FFF2-40B4-BE49-F238E27FC236}">
              <a16:creationId xmlns:a16="http://schemas.microsoft.com/office/drawing/2014/main" id="{CABC5A9B-51D9-4F0F-A778-E970B53352B5}"/>
            </a:ext>
          </a:extLst>
        </xdr:cNvPr>
        <xdr:cNvSpPr/>
      </xdr:nvSpPr>
      <xdr:spPr>
        <a:xfrm>
          <a:off x="9588500" y="17828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32648</xdr:rowOff>
    </xdr:from>
    <xdr:to>
      <xdr:col>46</xdr:col>
      <xdr:colOff>38100</xdr:colOff>
      <xdr:row>105</xdr:row>
      <xdr:rowOff>134248</xdr:rowOff>
    </xdr:to>
    <xdr:sp macro="" textlink="">
      <xdr:nvSpPr>
        <xdr:cNvPr id="464" name="フローチャート: 判断 463">
          <a:extLst>
            <a:ext uri="{FF2B5EF4-FFF2-40B4-BE49-F238E27FC236}">
              <a16:creationId xmlns:a16="http://schemas.microsoft.com/office/drawing/2014/main" id="{B100E68C-F9FD-45F7-81C4-65C82EAC65FB}"/>
            </a:ext>
          </a:extLst>
        </xdr:cNvPr>
        <xdr:cNvSpPr/>
      </xdr:nvSpPr>
      <xdr:spPr>
        <a:xfrm>
          <a:off x="8699500" y="18034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104</xdr:row>
      <xdr:rowOff>55756</xdr:rowOff>
    </xdr:from>
    <xdr:to>
      <xdr:col>41</xdr:col>
      <xdr:colOff>101600</xdr:colOff>
      <xdr:row>104</xdr:row>
      <xdr:rowOff>157356</xdr:rowOff>
    </xdr:to>
    <xdr:sp macro="" textlink="">
      <xdr:nvSpPr>
        <xdr:cNvPr id="465" name="フローチャート: 判断 464">
          <a:extLst>
            <a:ext uri="{FF2B5EF4-FFF2-40B4-BE49-F238E27FC236}">
              <a16:creationId xmlns:a16="http://schemas.microsoft.com/office/drawing/2014/main" id="{EAB35C4C-48C6-4990-83A9-744FC7917082}"/>
            </a:ext>
          </a:extLst>
        </xdr:cNvPr>
        <xdr:cNvSpPr/>
      </xdr:nvSpPr>
      <xdr:spPr>
        <a:xfrm>
          <a:off x="7810500" y="17886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104</xdr:row>
      <xdr:rowOff>74292</xdr:rowOff>
    </xdr:from>
    <xdr:to>
      <xdr:col>36</xdr:col>
      <xdr:colOff>165100</xdr:colOff>
      <xdr:row>105</xdr:row>
      <xdr:rowOff>4442</xdr:rowOff>
    </xdr:to>
    <xdr:sp macro="" textlink="">
      <xdr:nvSpPr>
        <xdr:cNvPr id="466" name="フローチャート: 判断 465">
          <a:extLst>
            <a:ext uri="{FF2B5EF4-FFF2-40B4-BE49-F238E27FC236}">
              <a16:creationId xmlns:a16="http://schemas.microsoft.com/office/drawing/2014/main" id="{1AAA3E46-EB4A-4C38-B13B-4D9B3C695859}"/>
            </a:ext>
          </a:extLst>
        </xdr:cNvPr>
        <xdr:cNvSpPr/>
      </xdr:nvSpPr>
      <xdr:spPr>
        <a:xfrm>
          <a:off x="6921500" y="17905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7" name="テキスト ボックス 466">
          <a:extLst>
            <a:ext uri="{FF2B5EF4-FFF2-40B4-BE49-F238E27FC236}">
              <a16:creationId xmlns:a16="http://schemas.microsoft.com/office/drawing/2014/main" id="{5E3B9949-567B-4D1F-8DC9-A200073791BA}"/>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68" name="テキスト ボックス 467">
          <a:extLst>
            <a:ext uri="{FF2B5EF4-FFF2-40B4-BE49-F238E27FC236}">
              <a16:creationId xmlns:a16="http://schemas.microsoft.com/office/drawing/2014/main" id="{8B9FE313-51D3-4468-B7FA-47FC6C2C5EF7}"/>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69" name="テキスト ボックス 468">
          <a:extLst>
            <a:ext uri="{FF2B5EF4-FFF2-40B4-BE49-F238E27FC236}">
              <a16:creationId xmlns:a16="http://schemas.microsoft.com/office/drawing/2014/main" id="{DEEE9BAE-0E0A-4514-8449-4AE5A3C8238E}"/>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0" name="テキスト ボックス 469">
          <a:extLst>
            <a:ext uri="{FF2B5EF4-FFF2-40B4-BE49-F238E27FC236}">
              <a16:creationId xmlns:a16="http://schemas.microsoft.com/office/drawing/2014/main" id="{B6CD0779-B0A0-4ED7-820C-3C4204C13C75}"/>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1" name="テキスト ボックス 470">
          <a:extLst>
            <a:ext uri="{FF2B5EF4-FFF2-40B4-BE49-F238E27FC236}">
              <a16:creationId xmlns:a16="http://schemas.microsoft.com/office/drawing/2014/main" id="{8FE4862B-70D7-40AE-AFBB-24DCF67F7844}"/>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27550</xdr:rowOff>
    </xdr:from>
    <xdr:to>
      <xdr:col>55</xdr:col>
      <xdr:colOff>50800</xdr:colOff>
      <xdr:row>108</xdr:row>
      <xdr:rowOff>129150</xdr:rowOff>
    </xdr:to>
    <xdr:sp macro="" textlink="">
      <xdr:nvSpPr>
        <xdr:cNvPr id="472" name="楕円 471">
          <a:extLst>
            <a:ext uri="{FF2B5EF4-FFF2-40B4-BE49-F238E27FC236}">
              <a16:creationId xmlns:a16="http://schemas.microsoft.com/office/drawing/2014/main" id="{BFF19E9A-0791-454A-B93C-05070DD8597D}"/>
            </a:ext>
          </a:extLst>
        </xdr:cNvPr>
        <xdr:cNvSpPr/>
      </xdr:nvSpPr>
      <xdr:spPr>
        <a:xfrm>
          <a:off x="10426700" y="18544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113927</xdr:rowOff>
    </xdr:from>
    <xdr:ext cx="599010" cy="259045"/>
    <xdr:sp macro="" textlink="">
      <xdr:nvSpPr>
        <xdr:cNvPr id="473" name="【港湾・漁港】&#10;一人当たり有形固定資産（償却資産）額該当値テキスト">
          <a:extLst>
            <a:ext uri="{FF2B5EF4-FFF2-40B4-BE49-F238E27FC236}">
              <a16:creationId xmlns:a16="http://schemas.microsoft.com/office/drawing/2014/main" id="{BF6109C0-C336-4405-8142-38F4972D939F}"/>
            </a:ext>
          </a:extLst>
        </xdr:cNvPr>
        <xdr:cNvSpPr txBox="1"/>
      </xdr:nvSpPr>
      <xdr:spPr>
        <a:xfrm>
          <a:off x="10515600" y="18459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118,025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30310</xdr:rowOff>
    </xdr:from>
    <xdr:to>
      <xdr:col>50</xdr:col>
      <xdr:colOff>165100</xdr:colOff>
      <xdr:row>108</xdr:row>
      <xdr:rowOff>131910</xdr:rowOff>
    </xdr:to>
    <xdr:sp macro="" textlink="">
      <xdr:nvSpPr>
        <xdr:cNvPr id="474" name="楕円 473">
          <a:extLst>
            <a:ext uri="{FF2B5EF4-FFF2-40B4-BE49-F238E27FC236}">
              <a16:creationId xmlns:a16="http://schemas.microsoft.com/office/drawing/2014/main" id="{28D29198-6A67-4202-A148-7A79AEFADE1C}"/>
            </a:ext>
          </a:extLst>
        </xdr:cNvPr>
        <xdr:cNvSpPr/>
      </xdr:nvSpPr>
      <xdr:spPr>
        <a:xfrm>
          <a:off x="9588500" y="18546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78350</xdr:rowOff>
    </xdr:from>
    <xdr:to>
      <xdr:col>55</xdr:col>
      <xdr:colOff>0</xdr:colOff>
      <xdr:row>108</xdr:row>
      <xdr:rowOff>81110</xdr:rowOff>
    </xdr:to>
    <xdr:cxnSp macro="">
      <xdr:nvCxnSpPr>
        <xdr:cNvPr id="475" name="直線コネクタ 474">
          <a:extLst>
            <a:ext uri="{FF2B5EF4-FFF2-40B4-BE49-F238E27FC236}">
              <a16:creationId xmlns:a16="http://schemas.microsoft.com/office/drawing/2014/main" id="{27DD4744-A950-453F-9F99-421D943E2A74}"/>
            </a:ext>
          </a:extLst>
        </xdr:cNvPr>
        <xdr:cNvCxnSpPr/>
      </xdr:nvCxnSpPr>
      <xdr:spPr>
        <a:xfrm flipV="1">
          <a:off x="9639300" y="18594950"/>
          <a:ext cx="838200" cy="27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33043</xdr:rowOff>
    </xdr:from>
    <xdr:to>
      <xdr:col>46</xdr:col>
      <xdr:colOff>38100</xdr:colOff>
      <xdr:row>108</xdr:row>
      <xdr:rowOff>134643</xdr:rowOff>
    </xdr:to>
    <xdr:sp macro="" textlink="">
      <xdr:nvSpPr>
        <xdr:cNvPr id="476" name="楕円 475">
          <a:extLst>
            <a:ext uri="{FF2B5EF4-FFF2-40B4-BE49-F238E27FC236}">
              <a16:creationId xmlns:a16="http://schemas.microsoft.com/office/drawing/2014/main" id="{3A1580AE-B2DF-4118-B60B-FD12FA1BA866}"/>
            </a:ext>
          </a:extLst>
        </xdr:cNvPr>
        <xdr:cNvSpPr/>
      </xdr:nvSpPr>
      <xdr:spPr>
        <a:xfrm>
          <a:off x="8699500" y="18549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81110</xdr:rowOff>
    </xdr:from>
    <xdr:to>
      <xdr:col>50</xdr:col>
      <xdr:colOff>114300</xdr:colOff>
      <xdr:row>108</xdr:row>
      <xdr:rowOff>83843</xdr:rowOff>
    </xdr:to>
    <xdr:cxnSp macro="">
      <xdr:nvCxnSpPr>
        <xdr:cNvPr id="477" name="直線コネクタ 476">
          <a:extLst>
            <a:ext uri="{FF2B5EF4-FFF2-40B4-BE49-F238E27FC236}">
              <a16:creationId xmlns:a16="http://schemas.microsoft.com/office/drawing/2014/main" id="{A53F92A9-8855-4BD1-ACA7-6FD6DA976572}"/>
            </a:ext>
          </a:extLst>
        </xdr:cNvPr>
        <xdr:cNvCxnSpPr/>
      </xdr:nvCxnSpPr>
      <xdr:spPr>
        <a:xfrm flipV="1">
          <a:off x="8750300" y="18597710"/>
          <a:ext cx="889000" cy="27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35561</xdr:rowOff>
    </xdr:from>
    <xdr:to>
      <xdr:col>41</xdr:col>
      <xdr:colOff>101600</xdr:colOff>
      <xdr:row>108</xdr:row>
      <xdr:rowOff>137161</xdr:rowOff>
    </xdr:to>
    <xdr:sp macro="" textlink="">
      <xdr:nvSpPr>
        <xdr:cNvPr id="478" name="楕円 477">
          <a:extLst>
            <a:ext uri="{FF2B5EF4-FFF2-40B4-BE49-F238E27FC236}">
              <a16:creationId xmlns:a16="http://schemas.microsoft.com/office/drawing/2014/main" id="{460721B9-F592-41C6-9547-10A1EB6B1C94}"/>
            </a:ext>
          </a:extLst>
        </xdr:cNvPr>
        <xdr:cNvSpPr/>
      </xdr:nvSpPr>
      <xdr:spPr>
        <a:xfrm>
          <a:off x="7810500" y="18552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83843</xdr:rowOff>
    </xdr:from>
    <xdr:to>
      <xdr:col>45</xdr:col>
      <xdr:colOff>177800</xdr:colOff>
      <xdr:row>108</xdr:row>
      <xdr:rowOff>86361</xdr:rowOff>
    </xdr:to>
    <xdr:cxnSp macro="">
      <xdr:nvCxnSpPr>
        <xdr:cNvPr id="479" name="直線コネクタ 478">
          <a:extLst>
            <a:ext uri="{FF2B5EF4-FFF2-40B4-BE49-F238E27FC236}">
              <a16:creationId xmlns:a16="http://schemas.microsoft.com/office/drawing/2014/main" id="{64FAAC15-1C95-47DD-8CFC-EE844172FA7D}"/>
            </a:ext>
          </a:extLst>
        </xdr:cNvPr>
        <xdr:cNvCxnSpPr/>
      </xdr:nvCxnSpPr>
      <xdr:spPr>
        <a:xfrm flipV="1">
          <a:off x="7861300" y="18600443"/>
          <a:ext cx="889000" cy="2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108</xdr:row>
      <xdr:rowOff>38333</xdr:rowOff>
    </xdr:from>
    <xdr:to>
      <xdr:col>36</xdr:col>
      <xdr:colOff>165100</xdr:colOff>
      <xdr:row>108</xdr:row>
      <xdr:rowOff>139933</xdr:rowOff>
    </xdr:to>
    <xdr:sp macro="" textlink="">
      <xdr:nvSpPr>
        <xdr:cNvPr id="480" name="楕円 479">
          <a:extLst>
            <a:ext uri="{FF2B5EF4-FFF2-40B4-BE49-F238E27FC236}">
              <a16:creationId xmlns:a16="http://schemas.microsoft.com/office/drawing/2014/main" id="{DB94E2DD-A8B5-4EBC-9C6B-DEFF1E7F266F}"/>
            </a:ext>
          </a:extLst>
        </xdr:cNvPr>
        <xdr:cNvSpPr/>
      </xdr:nvSpPr>
      <xdr:spPr>
        <a:xfrm>
          <a:off x="6921500" y="18554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86361</xdr:rowOff>
    </xdr:from>
    <xdr:to>
      <xdr:col>41</xdr:col>
      <xdr:colOff>50800</xdr:colOff>
      <xdr:row>108</xdr:row>
      <xdr:rowOff>89133</xdr:rowOff>
    </xdr:to>
    <xdr:cxnSp macro="">
      <xdr:nvCxnSpPr>
        <xdr:cNvPr id="481" name="直線コネクタ 480">
          <a:extLst>
            <a:ext uri="{FF2B5EF4-FFF2-40B4-BE49-F238E27FC236}">
              <a16:creationId xmlns:a16="http://schemas.microsoft.com/office/drawing/2014/main" id="{DF772343-BA9E-4A6C-A1A6-EF02BD140195}"/>
            </a:ext>
          </a:extLst>
        </xdr:cNvPr>
        <xdr:cNvCxnSpPr/>
      </xdr:nvCxnSpPr>
      <xdr:spPr>
        <a:xfrm flipV="1">
          <a:off x="6972300" y="18602961"/>
          <a:ext cx="889000" cy="2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102</xdr:row>
      <xdr:rowOff>116116</xdr:rowOff>
    </xdr:from>
    <xdr:ext cx="599010" cy="259045"/>
    <xdr:sp macro="" textlink="">
      <xdr:nvSpPr>
        <xdr:cNvPr id="482" name="n_1aveValue【港湾・漁港】&#10;一人当たり有形固定資産（償却資産）額">
          <a:extLst>
            <a:ext uri="{FF2B5EF4-FFF2-40B4-BE49-F238E27FC236}">
              <a16:creationId xmlns:a16="http://schemas.microsoft.com/office/drawing/2014/main" id="{4B0DDFF8-C410-4F0C-AAA3-3AC7866F16F3}"/>
            </a:ext>
          </a:extLst>
        </xdr:cNvPr>
        <xdr:cNvSpPr txBox="1"/>
      </xdr:nvSpPr>
      <xdr:spPr>
        <a:xfrm>
          <a:off x="9327095" y="176040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775,180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103</xdr:row>
      <xdr:rowOff>150775</xdr:rowOff>
    </xdr:from>
    <xdr:ext cx="599010" cy="259045"/>
    <xdr:sp macro="" textlink="">
      <xdr:nvSpPr>
        <xdr:cNvPr id="483" name="n_2aveValue【港湾・漁港】&#10;一人当たり有形固定資産（償却資産）額">
          <a:extLst>
            <a:ext uri="{FF2B5EF4-FFF2-40B4-BE49-F238E27FC236}">
              <a16:creationId xmlns:a16="http://schemas.microsoft.com/office/drawing/2014/main" id="{F0A171B3-018D-4A32-87C1-0C594350E9EE}"/>
            </a:ext>
          </a:extLst>
        </xdr:cNvPr>
        <xdr:cNvSpPr txBox="1"/>
      </xdr:nvSpPr>
      <xdr:spPr>
        <a:xfrm>
          <a:off x="8450795" y="178101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103</xdr:row>
      <xdr:rowOff>2433</xdr:rowOff>
    </xdr:from>
    <xdr:ext cx="599010" cy="259045"/>
    <xdr:sp macro="" textlink="">
      <xdr:nvSpPr>
        <xdr:cNvPr id="484" name="n_3aveValue【港湾・漁港】&#10;一人当たり有形固定資産（償却資産）額">
          <a:extLst>
            <a:ext uri="{FF2B5EF4-FFF2-40B4-BE49-F238E27FC236}">
              <a16:creationId xmlns:a16="http://schemas.microsoft.com/office/drawing/2014/main" id="{C6F8A987-310B-48E7-B65B-73F6FBABB3FD}"/>
            </a:ext>
          </a:extLst>
        </xdr:cNvPr>
        <xdr:cNvSpPr txBox="1"/>
      </xdr:nvSpPr>
      <xdr:spPr>
        <a:xfrm>
          <a:off x="7561795" y="176617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722,114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103</xdr:row>
      <xdr:rowOff>20969</xdr:rowOff>
    </xdr:from>
    <xdr:ext cx="599010" cy="259045"/>
    <xdr:sp macro="" textlink="">
      <xdr:nvSpPr>
        <xdr:cNvPr id="485" name="n_4aveValue【港湾・漁港】&#10;一人当たり有形固定資産（償却資産）額">
          <a:extLst>
            <a:ext uri="{FF2B5EF4-FFF2-40B4-BE49-F238E27FC236}">
              <a16:creationId xmlns:a16="http://schemas.microsoft.com/office/drawing/2014/main" id="{9A70B48C-0A3B-4F6B-B9AC-F3490C0BAB73}"/>
            </a:ext>
          </a:extLst>
        </xdr:cNvPr>
        <xdr:cNvSpPr txBox="1"/>
      </xdr:nvSpPr>
      <xdr:spPr>
        <a:xfrm>
          <a:off x="6672795" y="176803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108</xdr:row>
      <xdr:rowOff>123037</xdr:rowOff>
    </xdr:from>
    <xdr:ext cx="599010" cy="259045"/>
    <xdr:sp macro="" textlink="">
      <xdr:nvSpPr>
        <xdr:cNvPr id="486" name="n_1mainValue【港湾・漁港】&#10;一人当たり有形固定資産（償却資産）額">
          <a:extLst>
            <a:ext uri="{FF2B5EF4-FFF2-40B4-BE49-F238E27FC236}">
              <a16:creationId xmlns:a16="http://schemas.microsoft.com/office/drawing/2014/main" id="{DE387F91-8802-497B-B22F-DC7C9DCAF497}"/>
            </a:ext>
          </a:extLst>
        </xdr:cNvPr>
        <xdr:cNvSpPr txBox="1"/>
      </xdr:nvSpPr>
      <xdr:spPr>
        <a:xfrm>
          <a:off x="9327095" y="186396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108</xdr:row>
      <xdr:rowOff>125770</xdr:rowOff>
    </xdr:from>
    <xdr:ext cx="599010" cy="259045"/>
    <xdr:sp macro="" textlink="">
      <xdr:nvSpPr>
        <xdr:cNvPr id="487" name="n_2mainValue【港湾・漁港】&#10;一人当たり有形固定資産（償却資産）額">
          <a:extLst>
            <a:ext uri="{FF2B5EF4-FFF2-40B4-BE49-F238E27FC236}">
              <a16:creationId xmlns:a16="http://schemas.microsoft.com/office/drawing/2014/main" id="{799D28ED-CF7B-49FD-96BD-3EE78FABA14F}"/>
            </a:ext>
          </a:extLst>
        </xdr:cNvPr>
        <xdr:cNvSpPr txBox="1"/>
      </xdr:nvSpPr>
      <xdr:spPr>
        <a:xfrm>
          <a:off x="8450795" y="186423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112,979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108</xdr:row>
      <xdr:rowOff>128288</xdr:rowOff>
    </xdr:from>
    <xdr:ext cx="599010" cy="259045"/>
    <xdr:sp macro="" textlink="">
      <xdr:nvSpPr>
        <xdr:cNvPr id="488" name="n_3mainValue【港湾・漁港】&#10;一人当たり有形固定資産（償却資産）額">
          <a:extLst>
            <a:ext uri="{FF2B5EF4-FFF2-40B4-BE49-F238E27FC236}">
              <a16:creationId xmlns:a16="http://schemas.microsoft.com/office/drawing/2014/main" id="{6CD855B1-81AA-4D68-9F31-D600EF6C84B8}"/>
            </a:ext>
          </a:extLst>
        </xdr:cNvPr>
        <xdr:cNvSpPr txBox="1"/>
      </xdr:nvSpPr>
      <xdr:spPr>
        <a:xfrm>
          <a:off x="7561795" y="18644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108</xdr:row>
      <xdr:rowOff>131060</xdr:rowOff>
    </xdr:from>
    <xdr:ext cx="599010" cy="259045"/>
    <xdr:sp macro="" textlink="">
      <xdr:nvSpPr>
        <xdr:cNvPr id="489" name="n_4mainValue【港湾・漁港】&#10;一人当たり有形固定資産（償却資産）額">
          <a:extLst>
            <a:ext uri="{FF2B5EF4-FFF2-40B4-BE49-F238E27FC236}">
              <a16:creationId xmlns:a16="http://schemas.microsoft.com/office/drawing/2014/main" id="{C1084F28-6D12-4AF8-9A5C-E37E598B96B4}"/>
            </a:ext>
          </a:extLst>
        </xdr:cNvPr>
        <xdr:cNvSpPr txBox="1"/>
      </xdr:nvSpPr>
      <xdr:spPr>
        <a:xfrm>
          <a:off x="6672795" y="18647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0" name="正方形/長方形 489">
          <a:extLst>
            <a:ext uri="{FF2B5EF4-FFF2-40B4-BE49-F238E27FC236}">
              <a16:creationId xmlns:a16="http://schemas.microsoft.com/office/drawing/2014/main" id="{4C7F09A4-1BF1-4DDB-A21B-A2409BF369E8}"/>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1" name="正方形/長方形 490">
          <a:extLst>
            <a:ext uri="{FF2B5EF4-FFF2-40B4-BE49-F238E27FC236}">
              <a16:creationId xmlns:a16="http://schemas.microsoft.com/office/drawing/2014/main" id="{E1C66A1C-FABF-4E89-BD04-07B3E0509AC0}"/>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2" name="正方形/長方形 491">
          <a:extLst>
            <a:ext uri="{FF2B5EF4-FFF2-40B4-BE49-F238E27FC236}">
              <a16:creationId xmlns:a16="http://schemas.microsoft.com/office/drawing/2014/main" id="{8BDD1ECF-B127-40E5-8286-F581F92FCA7C}"/>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3" name="正方形/長方形 492">
          <a:extLst>
            <a:ext uri="{FF2B5EF4-FFF2-40B4-BE49-F238E27FC236}">
              <a16:creationId xmlns:a16="http://schemas.microsoft.com/office/drawing/2014/main" id="{1C2BD8B7-542C-4C0D-A35E-6D8E234ED766}"/>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4" name="正方形/長方形 493">
          <a:extLst>
            <a:ext uri="{FF2B5EF4-FFF2-40B4-BE49-F238E27FC236}">
              <a16:creationId xmlns:a16="http://schemas.microsoft.com/office/drawing/2014/main" id="{2E22403B-EE89-4757-A056-2579964299F1}"/>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5" name="正方形/長方形 494">
          <a:extLst>
            <a:ext uri="{FF2B5EF4-FFF2-40B4-BE49-F238E27FC236}">
              <a16:creationId xmlns:a16="http://schemas.microsoft.com/office/drawing/2014/main" id="{BD8510C3-A761-4F82-8F23-B53F8F1F943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6" name="正方形/長方形 495">
          <a:extLst>
            <a:ext uri="{FF2B5EF4-FFF2-40B4-BE49-F238E27FC236}">
              <a16:creationId xmlns:a16="http://schemas.microsoft.com/office/drawing/2014/main" id="{7CD270E0-747E-4FC0-A6ED-F7B2E435AAA4}"/>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7" name="正方形/長方形 496">
          <a:extLst>
            <a:ext uri="{FF2B5EF4-FFF2-40B4-BE49-F238E27FC236}">
              <a16:creationId xmlns:a16="http://schemas.microsoft.com/office/drawing/2014/main" id="{153DBCDA-8BBB-4C74-8857-E0A59F4395D9}"/>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98" name="テキスト ボックス 497">
          <a:extLst>
            <a:ext uri="{FF2B5EF4-FFF2-40B4-BE49-F238E27FC236}">
              <a16:creationId xmlns:a16="http://schemas.microsoft.com/office/drawing/2014/main" id="{79BB2572-4289-4573-9E20-66606A147686}"/>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99" name="直線コネクタ 498">
          <a:extLst>
            <a:ext uri="{FF2B5EF4-FFF2-40B4-BE49-F238E27FC236}">
              <a16:creationId xmlns:a16="http://schemas.microsoft.com/office/drawing/2014/main" id="{957A76EC-BFED-4FEC-9AA5-AAE612135E16}"/>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0" name="テキスト ボックス 499">
          <a:extLst>
            <a:ext uri="{FF2B5EF4-FFF2-40B4-BE49-F238E27FC236}">
              <a16:creationId xmlns:a16="http://schemas.microsoft.com/office/drawing/2014/main" id="{EBEBE474-87BE-4243-ACAF-2B9A5BEFB997}"/>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133350</xdr:rowOff>
    </xdr:from>
    <xdr:to>
      <xdr:col>89</xdr:col>
      <xdr:colOff>177800</xdr:colOff>
      <xdr:row>41</xdr:row>
      <xdr:rowOff>133350</xdr:rowOff>
    </xdr:to>
    <xdr:cxnSp macro="">
      <xdr:nvCxnSpPr>
        <xdr:cNvPr id="501" name="直線コネクタ 500">
          <a:extLst>
            <a:ext uri="{FF2B5EF4-FFF2-40B4-BE49-F238E27FC236}">
              <a16:creationId xmlns:a16="http://schemas.microsoft.com/office/drawing/2014/main" id="{C7FAFCF9-E7BA-4865-9685-223F31CCDC92}"/>
            </a:ext>
          </a:extLst>
        </xdr:cNvPr>
        <xdr:cNvCxnSpPr/>
      </xdr:nvCxnSpPr>
      <xdr:spPr>
        <a:xfrm>
          <a:off x="12446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40</xdr:row>
      <xdr:rowOff>162577</xdr:rowOff>
    </xdr:from>
    <xdr:ext cx="467179" cy="259045"/>
    <xdr:sp macro="" textlink="">
      <xdr:nvSpPr>
        <xdr:cNvPr id="502" name="テキスト ボックス 501">
          <a:extLst>
            <a:ext uri="{FF2B5EF4-FFF2-40B4-BE49-F238E27FC236}">
              <a16:creationId xmlns:a16="http://schemas.microsoft.com/office/drawing/2014/main" id="{FC160E4B-3B86-45CD-A180-3EEE93274D1B}"/>
            </a:ext>
          </a:extLst>
        </xdr:cNvPr>
        <xdr:cNvSpPr txBox="1"/>
      </xdr:nvSpPr>
      <xdr:spPr>
        <a:xfrm>
          <a:off x="11978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19050</xdr:rowOff>
    </xdr:from>
    <xdr:to>
      <xdr:col>89</xdr:col>
      <xdr:colOff>177800</xdr:colOff>
      <xdr:row>39</xdr:row>
      <xdr:rowOff>19050</xdr:rowOff>
    </xdr:to>
    <xdr:cxnSp macro="">
      <xdr:nvCxnSpPr>
        <xdr:cNvPr id="503" name="直線コネクタ 502">
          <a:extLst>
            <a:ext uri="{FF2B5EF4-FFF2-40B4-BE49-F238E27FC236}">
              <a16:creationId xmlns:a16="http://schemas.microsoft.com/office/drawing/2014/main" id="{A6E83019-26D4-46B5-B59C-C409D8E4D072}"/>
            </a:ext>
          </a:extLst>
        </xdr:cNvPr>
        <xdr:cNvCxnSpPr/>
      </xdr:nvCxnSpPr>
      <xdr:spPr>
        <a:xfrm>
          <a:off x="12446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38</xdr:row>
      <xdr:rowOff>48277</xdr:rowOff>
    </xdr:from>
    <xdr:ext cx="403059" cy="259045"/>
    <xdr:sp macro="" textlink="">
      <xdr:nvSpPr>
        <xdr:cNvPr id="504" name="テキスト ボックス 503">
          <a:extLst>
            <a:ext uri="{FF2B5EF4-FFF2-40B4-BE49-F238E27FC236}">
              <a16:creationId xmlns:a16="http://schemas.microsoft.com/office/drawing/2014/main" id="{AEC8AE3B-353A-478C-9FB6-21FD179E3A7A}"/>
            </a:ext>
          </a:extLst>
        </xdr:cNvPr>
        <xdr:cNvSpPr txBox="1"/>
      </xdr:nvSpPr>
      <xdr:spPr>
        <a:xfrm>
          <a:off x="12042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76200</xdr:rowOff>
    </xdr:from>
    <xdr:to>
      <xdr:col>89</xdr:col>
      <xdr:colOff>177800</xdr:colOff>
      <xdr:row>36</xdr:row>
      <xdr:rowOff>76200</xdr:rowOff>
    </xdr:to>
    <xdr:cxnSp macro="">
      <xdr:nvCxnSpPr>
        <xdr:cNvPr id="505" name="直線コネクタ 504">
          <a:extLst>
            <a:ext uri="{FF2B5EF4-FFF2-40B4-BE49-F238E27FC236}">
              <a16:creationId xmlns:a16="http://schemas.microsoft.com/office/drawing/2014/main" id="{CFE71EC8-E541-4750-A126-2731B8BC8522}"/>
            </a:ext>
          </a:extLst>
        </xdr:cNvPr>
        <xdr:cNvCxnSpPr/>
      </xdr:nvCxnSpPr>
      <xdr:spPr>
        <a:xfrm>
          <a:off x="12446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105427</xdr:rowOff>
    </xdr:from>
    <xdr:ext cx="403059" cy="259045"/>
    <xdr:sp macro="" textlink="">
      <xdr:nvSpPr>
        <xdr:cNvPr id="506" name="テキスト ボックス 505">
          <a:extLst>
            <a:ext uri="{FF2B5EF4-FFF2-40B4-BE49-F238E27FC236}">
              <a16:creationId xmlns:a16="http://schemas.microsoft.com/office/drawing/2014/main" id="{CA540F43-4860-4E16-AC63-063497434C96}"/>
            </a:ext>
          </a:extLst>
        </xdr:cNvPr>
        <xdr:cNvSpPr txBox="1"/>
      </xdr:nvSpPr>
      <xdr:spPr>
        <a:xfrm>
          <a:off x="12042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133350</xdr:rowOff>
    </xdr:from>
    <xdr:to>
      <xdr:col>89</xdr:col>
      <xdr:colOff>177800</xdr:colOff>
      <xdr:row>33</xdr:row>
      <xdr:rowOff>133350</xdr:rowOff>
    </xdr:to>
    <xdr:cxnSp macro="">
      <xdr:nvCxnSpPr>
        <xdr:cNvPr id="507" name="直線コネクタ 506">
          <a:extLst>
            <a:ext uri="{FF2B5EF4-FFF2-40B4-BE49-F238E27FC236}">
              <a16:creationId xmlns:a16="http://schemas.microsoft.com/office/drawing/2014/main" id="{0437A795-E1FD-43A8-A418-B9C4B1902EFC}"/>
            </a:ext>
          </a:extLst>
        </xdr:cNvPr>
        <xdr:cNvCxnSpPr/>
      </xdr:nvCxnSpPr>
      <xdr:spPr>
        <a:xfrm>
          <a:off x="12446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162577</xdr:rowOff>
    </xdr:from>
    <xdr:ext cx="403059" cy="259045"/>
    <xdr:sp macro="" textlink="">
      <xdr:nvSpPr>
        <xdr:cNvPr id="508" name="テキスト ボックス 507">
          <a:extLst>
            <a:ext uri="{FF2B5EF4-FFF2-40B4-BE49-F238E27FC236}">
              <a16:creationId xmlns:a16="http://schemas.microsoft.com/office/drawing/2014/main" id="{AD00F9FA-BE32-4D5E-B63F-2BD13B8775C8}"/>
            </a:ext>
          </a:extLst>
        </xdr:cNvPr>
        <xdr:cNvSpPr txBox="1"/>
      </xdr:nvSpPr>
      <xdr:spPr>
        <a:xfrm>
          <a:off x="12042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09" name="直線コネクタ 508">
          <a:extLst>
            <a:ext uri="{FF2B5EF4-FFF2-40B4-BE49-F238E27FC236}">
              <a16:creationId xmlns:a16="http://schemas.microsoft.com/office/drawing/2014/main" id="{7A1CFAA7-44A0-4590-817A-8667F44A90CD}"/>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30</xdr:row>
      <xdr:rowOff>48277</xdr:rowOff>
    </xdr:from>
    <xdr:ext cx="403059" cy="259045"/>
    <xdr:sp macro="" textlink="">
      <xdr:nvSpPr>
        <xdr:cNvPr id="510" name="テキスト ボックス 509">
          <a:extLst>
            <a:ext uri="{FF2B5EF4-FFF2-40B4-BE49-F238E27FC236}">
              <a16:creationId xmlns:a16="http://schemas.microsoft.com/office/drawing/2014/main" id="{BD36E04B-E2CF-46DC-9F0A-675F3392F3C1}"/>
            </a:ext>
          </a:extLst>
        </xdr:cNvPr>
        <xdr:cNvSpPr txBox="1"/>
      </xdr:nvSpPr>
      <xdr:spPr>
        <a:xfrm>
          <a:off x="12042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11" name="【認定こども園・幼稚園・保育所】&#10;有形固定資産減価償却率グラフ枠">
          <a:extLst>
            <a:ext uri="{FF2B5EF4-FFF2-40B4-BE49-F238E27FC236}">
              <a16:creationId xmlns:a16="http://schemas.microsoft.com/office/drawing/2014/main" id="{5AAB034C-7710-48FC-8B88-B780FC72779D}"/>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92202</xdr:rowOff>
    </xdr:from>
    <xdr:to>
      <xdr:col>85</xdr:col>
      <xdr:colOff>126364</xdr:colOff>
      <xdr:row>41</xdr:row>
      <xdr:rowOff>62484</xdr:rowOff>
    </xdr:to>
    <xdr:cxnSp macro="">
      <xdr:nvCxnSpPr>
        <xdr:cNvPr id="512" name="直線コネクタ 511">
          <a:extLst>
            <a:ext uri="{FF2B5EF4-FFF2-40B4-BE49-F238E27FC236}">
              <a16:creationId xmlns:a16="http://schemas.microsoft.com/office/drawing/2014/main" id="{18399F82-7CC4-4407-9BB1-4386003AE79E}"/>
            </a:ext>
          </a:extLst>
        </xdr:cNvPr>
        <xdr:cNvCxnSpPr/>
      </xdr:nvCxnSpPr>
      <xdr:spPr>
        <a:xfrm flipV="1">
          <a:off x="16318864" y="5921502"/>
          <a:ext cx="0" cy="11704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66311</xdr:rowOff>
    </xdr:from>
    <xdr:ext cx="405111" cy="259045"/>
    <xdr:sp macro="" textlink="">
      <xdr:nvSpPr>
        <xdr:cNvPr id="513" name="【認定こども園・幼稚園・保育所】&#10;有形固定資産減価償却率最小値テキスト">
          <a:extLst>
            <a:ext uri="{FF2B5EF4-FFF2-40B4-BE49-F238E27FC236}">
              <a16:creationId xmlns:a16="http://schemas.microsoft.com/office/drawing/2014/main" id="{769CD4B3-2320-4AF1-A1C4-846268FF20B9}"/>
            </a:ext>
          </a:extLst>
        </xdr:cNvPr>
        <xdr:cNvSpPr txBox="1"/>
      </xdr:nvSpPr>
      <xdr:spPr>
        <a:xfrm>
          <a:off x="16357600" y="70957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62484</xdr:rowOff>
    </xdr:from>
    <xdr:to>
      <xdr:col>86</xdr:col>
      <xdr:colOff>25400</xdr:colOff>
      <xdr:row>41</xdr:row>
      <xdr:rowOff>62484</xdr:rowOff>
    </xdr:to>
    <xdr:cxnSp macro="">
      <xdr:nvCxnSpPr>
        <xdr:cNvPr id="514" name="直線コネクタ 513">
          <a:extLst>
            <a:ext uri="{FF2B5EF4-FFF2-40B4-BE49-F238E27FC236}">
              <a16:creationId xmlns:a16="http://schemas.microsoft.com/office/drawing/2014/main" id="{DFB6EFB1-1DE8-4F9B-BF0F-C68460CE2AB8}"/>
            </a:ext>
          </a:extLst>
        </xdr:cNvPr>
        <xdr:cNvCxnSpPr/>
      </xdr:nvCxnSpPr>
      <xdr:spPr>
        <a:xfrm>
          <a:off x="16230600" y="70919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33</xdr:row>
      <xdr:rowOff>38879</xdr:rowOff>
    </xdr:from>
    <xdr:ext cx="405111" cy="259045"/>
    <xdr:sp macro="" textlink="">
      <xdr:nvSpPr>
        <xdr:cNvPr id="515" name="【認定こども園・幼稚園・保育所】&#10;有形固定資産減価償却率最大値テキスト">
          <a:extLst>
            <a:ext uri="{FF2B5EF4-FFF2-40B4-BE49-F238E27FC236}">
              <a16:creationId xmlns:a16="http://schemas.microsoft.com/office/drawing/2014/main" id="{2B3989EC-1E92-4FB0-8317-1A19CED08116}"/>
            </a:ext>
          </a:extLst>
        </xdr:cNvPr>
        <xdr:cNvSpPr txBox="1"/>
      </xdr:nvSpPr>
      <xdr:spPr>
        <a:xfrm>
          <a:off x="16357600" y="56967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92202</xdr:rowOff>
    </xdr:from>
    <xdr:to>
      <xdr:col>86</xdr:col>
      <xdr:colOff>25400</xdr:colOff>
      <xdr:row>34</xdr:row>
      <xdr:rowOff>92202</xdr:rowOff>
    </xdr:to>
    <xdr:cxnSp macro="">
      <xdr:nvCxnSpPr>
        <xdr:cNvPr id="516" name="直線コネクタ 515">
          <a:extLst>
            <a:ext uri="{FF2B5EF4-FFF2-40B4-BE49-F238E27FC236}">
              <a16:creationId xmlns:a16="http://schemas.microsoft.com/office/drawing/2014/main" id="{C442BEF8-B3C6-4DA9-AAC2-295EE96A82C2}"/>
            </a:ext>
          </a:extLst>
        </xdr:cNvPr>
        <xdr:cNvCxnSpPr/>
      </xdr:nvCxnSpPr>
      <xdr:spPr>
        <a:xfrm>
          <a:off x="16230600" y="59215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166133</xdr:rowOff>
    </xdr:from>
    <xdr:ext cx="405111" cy="259045"/>
    <xdr:sp macro="" textlink="">
      <xdr:nvSpPr>
        <xdr:cNvPr id="517" name="【認定こども園・幼稚園・保育所】&#10;有形固定資産減価償却率平均値テキスト">
          <a:extLst>
            <a:ext uri="{FF2B5EF4-FFF2-40B4-BE49-F238E27FC236}">
              <a16:creationId xmlns:a16="http://schemas.microsoft.com/office/drawing/2014/main" id="{AC8EE61B-1150-4001-87F6-EE98DA50E90A}"/>
            </a:ext>
          </a:extLst>
        </xdr:cNvPr>
        <xdr:cNvSpPr txBox="1"/>
      </xdr:nvSpPr>
      <xdr:spPr>
        <a:xfrm>
          <a:off x="16357600" y="63383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16256</xdr:rowOff>
    </xdr:from>
    <xdr:to>
      <xdr:col>85</xdr:col>
      <xdr:colOff>177800</xdr:colOff>
      <xdr:row>37</xdr:row>
      <xdr:rowOff>117856</xdr:rowOff>
    </xdr:to>
    <xdr:sp macro="" textlink="">
      <xdr:nvSpPr>
        <xdr:cNvPr id="518" name="フローチャート: 判断 517">
          <a:extLst>
            <a:ext uri="{FF2B5EF4-FFF2-40B4-BE49-F238E27FC236}">
              <a16:creationId xmlns:a16="http://schemas.microsoft.com/office/drawing/2014/main" id="{C339B3EA-341F-4F8C-9128-6E76EFBF4B88}"/>
            </a:ext>
          </a:extLst>
        </xdr:cNvPr>
        <xdr:cNvSpPr/>
      </xdr:nvSpPr>
      <xdr:spPr>
        <a:xfrm>
          <a:off x="16268700" y="6359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93980</xdr:rowOff>
    </xdr:from>
    <xdr:to>
      <xdr:col>81</xdr:col>
      <xdr:colOff>101600</xdr:colOff>
      <xdr:row>37</xdr:row>
      <xdr:rowOff>24130</xdr:rowOff>
    </xdr:to>
    <xdr:sp macro="" textlink="">
      <xdr:nvSpPr>
        <xdr:cNvPr id="519" name="フローチャート: 判断 518">
          <a:extLst>
            <a:ext uri="{FF2B5EF4-FFF2-40B4-BE49-F238E27FC236}">
              <a16:creationId xmlns:a16="http://schemas.microsoft.com/office/drawing/2014/main" id="{F877815D-7667-4E90-87B0-14F1073AA66F}"/>
            </a:ext>
          </a:extLst>
        </xdr:cNvPr>
        <xdr:cNvSpPr/>
      </xdr:nvSpPr>
      <xdr:spPr>
        <a:xfrm>
          <a:off x="15430500" y="626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35</xdr:row>
      <xdr:rowOff>155702</xdr:rowOff>
    </xdr:from>
    <xdr:to>
      <xdr:col>76</xdr:col>
      <xdr:colOff>165100</xdr:colOff>
      <xdr:row>36</xdr:row>
      <xdr:rowOff>85852</xdr:rowOff>
    </xdr:to>
    <xdr:sp macro="" textlink="">
      <xdr:nvSpPr>
        <xdr:cNvPr id="520" name="フローチャート: 判断 519">
          <a:extLst>
            <a:ext uri="{FF2B5EF4-FFF2-40B4-BE49-F238E27FC236}">
              <a16:creationId xmlns:a16="http://schemas.microsoft.com/office/drawing/2014/main" id="{AFDD9D63-05E7-43E7-A52D-6A77CDA9EC50}"/>
            </a:ext>
          </a:extLst>
        </xdr:cNvPr>
        <xdr:cNvSpPr/>
      </xdr:nvSpPr>
      <xdr:spPr>
        <a:xfrm>
          <a:off x="14541500" y="6156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35</xdr:row>
      <xdr:rowOff>167132</xdr:rowOff>
    </xdr:from>
    <xdr:to>
      <xdr:col>72</xdr:col>
      <xdr:colOff>38100</xdr:colOff>
      <xdr:row>36</xdr:row>
      <xdr:rowOff>97282</xdr:rowOff>
    </xdr:to>
    <xdr:sp macro="" textlink="">
      <xdr:nvSpPr>
        <xdr:cNvPr id="521" name="フローチャート: 判断 520">
          <a:extLst>
            <a:ext uri="{FF2B5EF4-FFF2-40B4-BE49-F238E27FC236}">
              <a16:creationId xmlns:a16="http://schemas.microsoft.com/office/drawing/2014/main" id="{A85F9B2D-88CD-421F-B5ED-F0A9CF6DDFE6}"/>
            </a:ext>
          </a:extLst>
        </xdr:cNvPr>
        <xdr:cNvSpPr/>
      </xdr:nvSpPr>
      <xdr:spPr>
        <a:xfrm>
          <a:off x="13652500" y="6167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36</xdr:row>
      <xdr:rowOff>2540</xdr:rowOff>
    </xdr:from>
    <xdr:to>
      <xdr:col>67</xdr:col>
      <xdr:colOff>101600</xdr:colOff>
      <xdr:row>36</xdr:row>
      <xdr:rowOff>104140</xdr:rowOff>
    </xdr:to>
    <xdr:sp macro="" textlink="">
      <xdr:nvSpPr>
        <xdr:cNvPr id="522" name="フローチャート: 判断 521">
          <a:extLst>
            <a:ext uri="{FF2B5EF4-FFF2-40B4-BE49-F238E27FC236}">
              <a16:creationId xmlns:a16="http://schemas.microsoft.com/office/drawing/2014/main" id="{512A8551-2E66-4442-A418-566000E4A8F5}"/>
            </a:ext>
          </a:extLst>
        </xdr:cNvPr>
        <xdr:cNvSpPr/>
      </xdr:nvSpPr>
      <xdr:spPr>
        <a:xfrm>
          <a:off x="12763500" y="6174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3" name="テキスト ボックス 522">
          <a:extLst>
            <a:ext uri="{FF2B5EF4-FFF2-40B4-BE49-F238E27FC236}">
              <a16:creationId xmlns:a16="http://schemas.microsoft.com/office/drawing/2014/main" id="{5BB1F11A-9BA2-427B-ABF6-810B85F8A56D}"/>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24" name="テキスト ボックス 523">
          <a:extLst>
            <a:ext uri="{FF2B5EF4-FFF2-40B4-BE49-F238E27FC236}">
              <a16:creationId xmlns:a16="http://schemas.microsoft.com/office/drawing/2014/main" id="{005DA475-4237-4D45-8FBF-2E687E8A6A30}"/>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25" name="テキスト ボックス 524">
          <a:extLst>
            <a:ext uri="{FF2B5EF4-FFF2-40B4-BE49-F238E27FC236}">
              <a16:creationId xmlns:a16="http://schemas.microsoft.com/office/drawing/2014/main" id="{7770B125-86A1-48DC-B90A-5BCE0E49F520}"/>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26" name="テキスト ボックス 525">
          <a:extLst>
            <a:ext uri="{FF2B5EF4-FFF2-40B4-BE49-F238E27FC236}">
              <a16:creationId xmlns:a16="http://schemas.microsoft.com/office/drawing/2014/main" id="{D7C3E648-AC1E-448F-A5DE-0C17FFE9D9E3}"/>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27" name="テキスト ボックス 526">
          <a:extLst>
            <a:ext uri="{FF2B5EF4-FFF2-40B4-BE49-F238E27FC236}">
              <a16:creationId xmlns:a16="http://schemas.microsoft.com/office/drawing/2014/main" id="{680F36C4-9EBA-4B65-9995-5D7BFF8B4518}"/>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153416</xdr:rowOff>
    </xdr:from>
    <xdr:to>
      <xdr:col>85</xdr:col>
      <xdr:colOff>177800</xdr:colOff>
      <xdr:row>36</xdr:row>
      <xdr:rowOff>83566</xdr:rowOff>
    </xdr:to>
    <xdr:sp macro="" textlink="">
      <xdr:nvSpPr>
        <xdr:cNvPr id="528" name="楕円 527">
          <a:extLst>
            <a:ext uri="{FF2B5EF4-FFF2-40B4-BE49-F238E27FC236}">
              <a16:creationId xmlns:a16="http://schemas.microsoft.com/office/drawing/2014/main" id="{D5F5A4D1-80B9-4688-8ED0-432A3A145328}"/>
            </a:ext>
          </a:extLst>
        </xdr:cNvPr>
        <xdr:cNvSpPr/>
      </xdr:nvSpPr>
      <xdr:spPr>
        <a:xfrm>
          <a:off x="16268700" y="6154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4843</xdr:rowOff>
    </xdr:from>
    <xdr:ext cx="405111" cy="259045"/>
    <xdr:sp macro="" textlink="">
      <xdr:nvSpPr>
        <xdr:cNvPr id="529" name="【認定こども園・幼稚園・保育所】&#10;有形固定資産減価償却率該当値テキスト">
          <a:extLst>
            <a:ext uri="{FF2B5EF4-FFF2-40B4-BE49-F238E27FC236}">
              <a16:creationId xmlns:a16="http://schemas.microsoft.com/office/drawing/2014/main" id="{C97A98F9-31D0-427F-BF03-596C9D407351}"/>
            </a:ext>
          </a:extLst>
        </xdr:cNvPr>
        <xdr:cNvSpPr txBox="1"/>
      </xdr:nvSpPr>
      <xdr:spPr>
        <a:xfrm>
          <a:off x="16357600" y="60055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55118</xdr:rowOff>
    </xdr:from>
    <xdr:to>
      <xdr:col>81</xdr:col>
      <xdr:colOff>101600</xdr:colOff>
      <xdr:row>35</xdr:row>
      <xdr:rowOff>156718</xdr:rowOff>
    </xdr:to>
    <xdr:sp macro="" textlink="">
      <xdr:nvSpPr>
        <xdr:cNvPr id="530" name="楕円 529">
          <a:extLst>
            <a:ext uri="{FF2B5EF4-FFF2-40B4-BE49-F238E27FC236}">
              <a16:creationId xmlns:a16="http://schemas.microsoft.com/office/drawing/2014/main" id="{BFE5584A-0D44-472E-8EBB-F638CBA8497C}"/>
            </a:ext>
          </a:extLst>
        </xdr:cNvPr>
        <xdr:cNvSpPr/>
      </xdr:nvSpPr>
      <xdr:spPr>
        <a:xfrm>
          <a:off x="15430500" y="6055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35</xdr:row>
      <xdr:rowOff>105918</xdr:rowOff>
    </xdr:from>
    <xdr:to>
      <xdr:col>85</xdr:col>
      <xdr:colOff>127000</xdr:colOff>
      <xdr:row>36</xdr:row>
      <xdr:rowOff>32766</xdr:rowOff>
    </xdr:to>
    <xdr:cxnSp macro="">
      <xdr:nvCxnSpPr>
        <xdr:cNvPr id="531" name="直線コネクタ 530">
          <a:extLst>
            <a:ext uri="{FF2B5EF4-FFF2-40B4-BE49-F238E27FC236}">
              <a16:creationId xmlns:a16="http://schemas.microsoft.com/office/drawing/2014/main" id="{EF89309F-8166-437C-BFFD-241C36B793FA}"/>
            </a:ext>
          </a:extLst>
        </xdr:cNvPr>
        <xdr:cNvCxnSpPr/>
      </xdr:nvCxnSpPr>
      <xdr:spPr>
        <a:xfrm>
          <a:off x="15481300" y="6106668"/>
          <a:ext cx="838200" cy="98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34</xdr:row>
      <xdr:rowOff>125984</xdr:rowOff>
    </xdr:from>
    <xdr:to>
      <xdr:col>76</xdr:col>
      <xdr:colOff>165100</xdr:colOff>
      <xdr:row>35</xdr:row>
      <xdr:rowOff>56134</xdr:rowOff>
    </xdr:to>
    <xdr:sp macro="" textlink="">
      <xdr:nvSpPr>
        <xdr:cNvPr id="532" name="楕円 531">
          <a:extLst>
            <a:ext uri="{FF2B5EF4-FFF2-40B4-BE49-F238E27FC236}">
              <a16:creationId xmlns:a16="http://schemas.microsoft.com/office/drawing/2014/main" id="{12C76002-52D4-413E-BE39-64A545CDDD87}"/>
            </a:ext>
          </a:extLst>
        </xdr:cNvPr>
        <xdr:cNvSpPr/>
      </xdr:nvSpPr>
      <xdr:spPr>
        <a:xfrm>
          <a:off x="14541500" y="5955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5334</xdr:rowOff>
    </xdr:from>
    <xdr:to>
      <xdr:col>81</xdr:col>
      <xdr:colOff>50800</xdr:colOff>
      <xdr:row>35</xdr:row>
      <xdr:rowOff>105918</xdr:rowOff>
    </xdr:to>
    <xdr:cxnSp macro="">
      <xdr:nvCxnSpPr>
        <xdr:cNvPr id="533" name="直線コネクタ 532">
          <a:extLst>
            <a:ext uri="{FF2B5EF4-FFF2-40B4-BE49-F238E27FC236}">
              <a16:creationId xmlns:a16="http://schemas.microsoft.com/office/drawing/2014/main" id="{75493296-7DCB-4BF0-8317-1A2EAE863BD8}"/>
            </a:ext>
          </a:extLst>
        </xdr:cNvPr>
        <xdr:cNvCxnSpPr/>
      </xdr:nvCxnSpPr>
      <xdr:spPr>
        <a:xfrm>
          <a:off x="14592300" y="6006084"/>
          <a:ext cx="889000" cy="100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48260</xdr:rowOff>
    </xdr:from>
    <xdr:to>
      <xdr:col>72</xdr:col>
      <xdr:colOff>38100</xdr:colOff>
      <xdr:row>36</xdr:row>
      <xdr:rowOff>149860</xdr:rowOff>
    </xdr:to>
    <xdr:sp macro="" textlink="">
      <xdr:nvSpPr>
        <xdr:cNvPr id="534" name="楕円 533">
          <a:extLst>
            <a:ext uri="{FF2B5EF4-FFF2-40B4-BE49-F238E27FC236}">
              <a16:creationId xmlns:a16="http://schemas.microsoft.com/office/drawing/2014/main" id="{5C8BEABF-7C6D-49C3-8CDA-C0AC3C1C9DEB}"/>
            </a:ext>
          </a:extLst>
        </xdr:cNvPr>
        <xdr:cNvSpPr/>
      </xdr:nvSpPr>
      <xdr:spPr>
        <a:xfrm>
          <a:off x="13652500" y="6220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5334</xdr:rowOff>
    </xdr:from>
    <xdr:to>
      <xdr:col>76</xdr:col>
      <xdr:colOff>114300</xdr:colOff>
      <xdr:row>36</xdr:row>
      <xdr:rowOff>99060</xdr:rowOff>
    </xdr:to>
    <xdr:cxnSp macro="">
      <xdr:nvCxnSpPr>
        <xdr:cNvPr id="535" name="直線コネクタ 534">
          <a:extLst>
            <a:ext uri="{FF2B5EF4-FFF2-40B4-BE49-F238E27FC236}">
              <a16:creationId xmlns:a16="http://schemas.microsoft.com/office/drawing/2014/main" id="{78C14258-FB01-4BA2-8E6C-8484CA59CC96}"/>
            </a:ext>
          </a:extLst>
        </xdr:cNvPr>
        <xdr:cNvCxnSpPr/>
      </xdr:nvCxnSpPr>
      <xdr:spPr>
        <a:xfrm flipV="1">
          <a:off x="13703300" y="6006084"/>
          <a:ext cx="889000" cy="265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125984</xdr:rowOff>
    </xdr:from>
    <xdr:to>
      <xdr:col>67</xdr:col>
      <xdr:colOff>101600</xdr:colOff>
      <xdr:row>36</xdr:row>
      <xdr:rowOff>56134</xdr:rowOff>
    </xdr:to>
    <xdr:sp macro="" textlink="">
      <xdr:nvSpPr>
        <xdr:cNvPr id="536" name="楕円 535">
          <a:extLst>
            <a:ext uri="{FF2B5EF4-FFF2-40B4-BE49-F238E27FC236}">
              <a16:creationId xmlns:a16="http://schemas.microsoft.com/office/drawing/2014/main" id="{59CA42FC-5145-472F-9A33-88DFBA05E24F}"/>
            </a:ext>
          </a:extLst>
        </xdr:cNvPr>
        <xdr:cNvSpPr/>
      </xdr:nvSpPr>
      <xdr:spPr>
        <a:xfrm>
          <a:off x="12763500" y="6126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36</xdr:row>
      <xdr:rowOff>5334</xdr:rowOff>
    </xdr:from>
    <xdr:to>
      <xdr:col>71</xdr:col>
      <xdr:colOff>177800</xdr:colOff>
      <xdr:row>36</xdr:row>
      <xdr:rowOff>99060</xdr:rowOff>
    </xdr:to>
    <xdr:cxnSp macro="">
      <xdr:nvCxnSpPr>
        <xdr:cNvPr id="537" name="直線コネクタ 536">
          <a:extLst>
            <a:ext uri="{FF2B5EF4-FFF2-40B4-BE49-F238E27FC236}">
              <a16:creationId xmlns:a16="http://schemas.microsoft.com/office/drawing/2014/main" id="{1FFE6EAA-457D-4E5F-9F80-9290ED9EE2F1}"/>
            </a:ext>
          </a:extLst>
        </xdr:cNvPr>
        <xdr:cNvCxnSpPr/>
      </xdr:nvCxnSpPr>
      <xdr:spPr>
        <a:xfrm>
          <a:off x="12814300" y="6177534"/>
          <a:ext cx="889000" cy="93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15257</xdr:rowOff>
    </xdr:from>
    <xdr:ext cx="405111" cy="259045"/>
    <xdr:sp macro="" textlink="">
      <xdr:nvSpPr>
        <xdr:cNvPr id="538" name="n_1aveValue【認定こども園・幼稚園・保育所】&#10;有形固定資産減価償却率">
          <a:extLst>
            <a:ext uri="{FF2B5EF4-FFF2-40B4-BE49-F238E27FC236}">
              <a16:creationId xmlns:a16="http://schemas.microsoft.com/office/drawing/2014/main" id="{CE0025D4-4575-4CCE-ADE8-1550C4C5DAB3}"/>
            </a:ext>
          </a:extLst>
        </xdr:cNvPr>
        <xdr:cNvSpPr txBox="1"/>
      </xdr:nvSpPr>
      <xdr:spPr>
        <a:xfrm>
          <a:off x="15266044" y="6358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76979</xdr:rowOff>
    </xdr:from>
    <xdr:ext cx="405111" cy="259045"/>
    <xdr:sp macro="" textlink="">
      <xdr:nvSpPr>
        <xdr:cNvPr id="539" name="n_2aveValue【認定こども園・幼稚園・保育所】&#10;有形固定資産減価償却率">
          <a:extLst>
            <a:ext uri="{FF2B5EF4-FFF2-40B4-BE49-F238E27FC236}">
              <a16:creationId xmlns:a16="http://schemas.microsoft.com/office/drawing/2014/main" id="{1F22EE79-E85B-4FBA-B54E-AB0909F3F13E}"/>
            </a:ext>
          </a:extLst>
        </xdr:cNvPr>
        <xdr:cNvSpPr txBox="1"/>
      </xdr:nvSpPr>
      <xdr:spPr>
        <a:xfrm>
          <a:off x="14389744" y="62491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113809</xdr:rowOff>
    </xdr:from>
    <xdr:ext cx="405111" cy="259045"/>
    <xdr:sp macro="" textlink="">
      <xdr:nvSpPr>
        <xdr:cNvPr id="540" name="n_3aveValue【認定こども園・幼稚園・保育所】&#10;有形固定資産減価償却率">
          <a:extLst>
            <a:ext uri="{FF2B5EF4-FFF2-40B4-BE49-F238E27FC236}">
              <a16:creationId xmlns:a16="http://schemas.microsoft.com/office/drawing/2014/main" id="{D2873A36-D212-4ED0-9EB0-B63E2B93740E}"/>
            </a:ext>
          </a:extLst>
        </xdr:cNvPr>
        <xdr:cNvSpPr txBox="1"/>
      </xdr:nvSpPr>
      <xdr:spPr>
        <a:xfrm>
          <a:off x="13500744" y="59431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95267</xdr:rowOff>
    </xdr:from>
    <xdr:ext cx="405111" cy="259045"/>
    <xdr:sp macro="" textlink="">
      <xdr:nvSpPr>
        <xdr:cNvPr id="541" name="n_4aveValue【認定こども園・幼稚園・保育所】&#10;有形固定資産減価償却率">
          <a:extLst>
            <a:ext uri="{FF2B5EF4-FFF2-40B4-BE49-F238E27FC236}">
              <a16:creationId xmlns:a16="http://schemas.microsoft.com/office/drawing/2014/main" id="{13D292E3-AEE4-49C3-8332-ED86299F54BC}"/>
            </a:ext>
          </a:extLst>
        </xdr:cNvPr>
        <xdr:cNvSpPr txBox="1"/>
      </xdr:nvSpPr>
      <xdr:spPr>
        <a:xfrm>
          <a:off x="12611744" y="6267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1795</xdr:rowOff>
    </xdr:from>
    <xdr:ext cx="405111" cy="259045"/>
    <xdr:sp macro="" textlink="">
      <xdr:nvSpPr>
        <xdr:cNvPr id="542" name="n_1mainValue【認定こども園・幼稚園・保育所】&#10;有形固定資産減価償却率">
          <a:extLst>
            <a:ext uri="{FF2B5EF4-FFF2-40B4-BE49-F238E27FC236}">
              <a16:creationId xmlns:a16="http://schemas.microsoft.com/office/drawing/2014/main" id="{E3B0AFC9-158C-48ED-A8D5-C4478EAAEAE5}"/>
            </a:ext>
          </a:extLst>
        </xdr:cNvPr>
        <xdr:cNvSpPr txBox="1"/>
      </xdr:nvSpPr>
      <xdr:spPr>
        <a:xfrm>
          <a:off x="15266044" y="58310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33</xdr:row>
      <xdr:rowOff>72661</xdr:rowOff>
    </xdr:from>
    <xdr:ext cx="405111" cy="259045"/>
    <xdr:sp macro="" textlink="">
      <xdr:nvSpPr>
        <xdr:cNvPr id="543" name="n_2mainValue【認定こども園・幼稚園・保育所】&#10;有形固定資産減価償却率">
          <a:extLst>
            <a:ext uri="{FF2B5EF4-FFF2-40B4-BE49-F238E27FC236}">
              <a16:creationId xmlns:a16="http://schemas.microsoft.com/office/drawing/2014/main" id="{A1DA3E4F-11A1-40A0-87F8-BF72EAA3A7A2}"/>
            </a:ext>
          </a:extLst>
        </xdr:cNvPr>
        <xdr:cNvSpPr txBox="1"/>
      </xdr:nvSpPr>
      <xdr:spPr>
        <a:xfrm>
          <a:off x="14389744" y="57305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140987</xdr:rowOff>
    </xdr:from>
    <xdr:ext cx="405111" cy="259045"/>
    <xdr:sp macro="" textlink="">
      <xdr:nvSpPr>
        <xdr:cNvPr id="544" name="n_3mainValue【認定こども園・幼稚園・保育所】&#10;有形固定資産減価償却率">
          <a:extLst>
            <a:ext uri="{FF2B5EF4-FFF2-40B4-BE49-F238E27FC236}">
              <a16:creationId xmlns:a16="http://schemas.microsoft.com/office/drawing/2014/main" id="{BE238E1A-0468-4925-B309-9A967F589C7B}"/>
            </a:ext>
          </a:extLst>
        </xdr:cNvPr>
        <xdr:cNvSpPr txBox="1"/>
      </xdr:nvSpPr>
      <xdr:spPr>
        <a:xfrm>
          <a:off x="13500744" y="6313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34</xdr:row>
      <xdr:rowOff>72661</xdr:rowOff>
    </xdr:from>
    <xdr:ext cx="405111" cy="259045"/>
    <xdr:sp macro="" textlink="">
      <xdr:nvSpPr>
        <xdr:cNvPr id="545" name="n_4mainValue【認定こども園・幼稚園・保育所】&#10;有形固定資産減価償却率">
          <a:extLst>
            <a:ext uri="{FF2B5EF4-FFF2-40B4-BE49-F238E27FC236}">
              <a16:creationId xmlns:a16="http://schemas.microsoft.com/office/drawing/2014/main" id="{AFA4BD43-98CC-4515-BF61-5874A02D425D}"/>
            </a:ext>
          </a:extLst>
        </xdr:cNvPr>
        <xdr:cNvSpPr txBox="1"/>
      </xdr:nvSpPr>
      <xdr:spPr>
        <a:xfrm>
          <a:off x="12611744" y="59019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46" name="正方形/長方形 545">
          <a:extLst>
            <a:ext uri="{FF2B5EF4-FFF2-40B4-BE49-F238E27FC236}">
              <a16:creationId xmlns:a16="http://schemas.microsoft.com/office/drawing/2014/main" id="{6E2C0F53-4B6D-4C2E-A3D1-EA0DC4F04A08}"/>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47" name="正方形/長方形 546">
          <a:extLst>
            <a:ext uri="{FF2B5EF4-FFF2-40B4-BE49-F238E27FC236}">
              <a16:creationId xmlns:a16="http://schemas.microsoft.com/office/drawing/2014/main" id="{A65701C7-1D45-43D8-B3DA-1ACBC1415E03}"/>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48" name="正方形/長方形 547">
          <a:extLst>
            <a:ext uri="{FF2B5EF4-FFF2-40B4-BE49-F238E27FC236}">
              <a16:creationId xmlns:a16="http://schemas.microsoft.com/office/drawing/2014/main" id="{DA5BEE69-6A03-4435-A780-5570E50E8D51}"/>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49" name="正方形/長方形 548">
          <a:extLst>
            <a:ext uri="{FF2B5EF4-FFF2-40B4-BE49-F238E27FC236}">
              <a16:creationId xmlns:a16="http://schemas.microsoft.com/office/drawing/2014/main" id="{8573986D-838B-4F53-8669-EF52D07ACB42}"/>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0" name="正方形/長方形 549">
          <a:extLst>
            <a:ext uri="{FF2B5EF4-FFF2-40B4-BE49-F238E27FC236}">
              <a16:creationId xmlns:a16="http://schemas.microsoft.com/office/drawing/2014/main" id="{EE0BA89C-BBFF-4838-87B6-D0A0D81157E2}"/>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1" name="正方形/長方形 550">
          <a:extLst>
            <a:ext uri="{FF2B5EF4-FFF2-40B4-BE49-F238E27FC236}">
              <a16:creationId xmlns:a16="http://schemas.microsoft.com/office/drawing/2014/main" id="{435A48D0-8F98-4DA8-BCCF-A6300C019649}"/>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2" name="正方形/長方形 551">
          <a:extLst>
            <a:ext uri="{FF2B5EF4-FFF2-40B4-BE49-F238E27FC236}">
              <a16:creationId xmlns:a16="http://schemas.microsoft.com/office/drawing/2014/main" id="{E33BCAF0-55D0-4013-A553-116198287044}"/>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3" name="正方形/長方形 552">
          <a:extLst>
            <a:ext uri="{FF2B5EF4-FFF2-40B4-BE49-F238E27FC236}">
              <a16:creationId xmlns:a16="http://schemas.microsoft.com/office/drawing/2014/main" id="{B6A30B64-29FC-4A3D-A7F7-6B9B407D06BB}"/>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4" name="テキスト ボックス 553">
          <a:extLst>
            <a:ext uri="{FF2B5EF4-FFF2-40B4-BE49-F238E27FC236}">
              <a16:creationId xmlns:a16="http://schemas.microsoft.com/office/drawing/2014/main" id="{07388910-DC22-4B2C-BB82-CB556D934CE5}"/>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5" name="直線コネクタ 554">
          <a:extLst>
            <a:ext uri="{FF2B5EF4-FFF2-40B4-BE49-F238E27FC236}">
              <a16:creationId xmlns:a16="http://schemas.microsoft.com/office/drawing/2014/main" id="{297AF97C-6FDD-4EDB-B92D-8DEBDC2E576A}"/>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556" name="直線コネクタ 555">
          <a:extLst>
            <a:ext uri="{FF2B5EF4-FFF2-40B4-BE49-F238E27FC236}">
              <a16:creationId xmlns:a16="http://schemas.microsoft.com/office/drawing/2014/main" id="{409EDA48-0123-446E-AD45-DF521CC6FAAC}"/>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557" name="テキスト ボックス 556">
          <a:extLst>
            <a:ext uri="{FF2B5EF4-FFF2-40B4-BE49-F238E27FC236}">
              <a16:creationId xmlns:a16="http://schemas.microsoft.com/office/drawing/2014/main" id="{44A43D31-074C-41A4-88D6-C2A34E0F08BD}"/>
            </a:ext>
          </a:extLst>
        </xdr:cNvPr>
        <xdr:cNvSpPr txBox="1"/>
      </xdr:nvSpPr>
      <xdr:spPr>
        <a:xfrm>
          <a:off x="17820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558" name="直線コネクタ 557">
          <a:extLst>
            <a:ext uri="{FF2B5EF4-FFF2-40B4-BE49-F238E27FC236}">
              <a16:creationId xmlns:a16="http://schemas.microsoft.com/office/drawing/2014/main" id="{B6201648-10AD-45B9-9426-CE3AABB95606}"/>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559" name="テキスト ボックス 558">
          <a:extLst>
            <a:ext uri="{FF2B5EF4-FFF2-40B4-BE49-F238E27FC236}">
              <a16:creationId xmlns:a16="http://schemas.microsoft.com/office/drawing/2014/main" id="{58952870-AC0C-4769-818E-AF57951147F9}"/>
            </a:ext>
          </a:extLst>
        </xdr:cNvPr>
        <xdr:cNvSpPr txBox="1"/>
      </xdr:nvSpPr>
      <xdr:spPr>
        <a:xfrm>
          <a:off x="17820821" y="682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560" name="直線コネクタ 559">
          <a:extLst>
            <a:ext uri="{FF2B5EF4-FFF2-40B4-BE49-F238E27FC236}">
              <a16:creationId xmlns:a16="http://schemas.microsoft.com/office/drawing/2014/main" id="{32923CA5-004B-470A-B0D3-3B35BE5D243C}"/>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561" name="テキスト ボックス 560">
          <a:extLst>
            <a:ext uri="{FF2B5EF4-FFF2-40B4-BE49-F238E27FC236}">
              <a16:creationId xmlns:a16="http://schemas.microsoft.com/office/drawing/2014/main" id="{55867002-5919-4EC7-97C0-5DAEEFAAEDCD}"/>
            </a:ext>
          </a:extLst>
        </xdr:cNvPr>
        <xdr:cNvSpPr txBox="1"/>
      </xdr:nvSpPr>
      <xdr:spPr>
        <a:xfrm>
          <a:off x="17820821" y="649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562" name="直線コネクタ 561">
          <a:extLst>
            <a:ext uri="{FF2B5EF4-FFF2-40B4-BE49-F238E27FC236}">
              <a16:creationId xmlns:a16="http://schemas.microsoft.com/office/drawing/2014/main" id="{DEF2447D-329C-4FF8-B3AB-020546ABA612}"/>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563" name="テキスト ボックス 562">
          <a:extLst>
            <a:ext uri="{FF2B5EF4-FFF2-40B4-BE49-F238E27FC236}">
              <a16:creationId xmlns:a16="http://schemas.microsoft.com/office/drawing/2014/main" id="{9A551745-22FF-4499-A33F-88E34D74302B}"/>
            </a:ext>
          </a:extLst>
        </xdr:cNvPr>
        <xdr:cNvSpPr txBox="1"/>
      </xdr:nvSpPr>
      <xdr:spPr>
        <a:xfrm>
          <a:off x="17820821" y="617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564" name="直線コネクタ 563">
          <a:extLst>
            <a:ext uri="{FF2B5EF4-FFF2-40B4-BE49-F238E27FC236}">
              <a16:creationId xmlns:a16="http://schemas.microsoft.com/office/drawing/2014/main" id="{E3AAABB2-F4AE-4321-8B11-6B95FAAED8A3}"/>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565" name="テキスト ボックス 564">
          <a:extLst>
            <a:ext uri="{FF2B5EF4-FFF2-40B4-BE49-F238E27FC236}">
              <a16:creationId xmlns:a16="http://schemas.microsoft.com/office/drawing/2014/main" id="{E26F3944-4158-45BF-BFAD-BA07CB9D81A2}"/>
            </a:ext>
          </a:extLst>
        </xdr:cNvPr>
        <xdr:cNvSpPr txBox="1"/>
      </xdr:nvSpPr>
      <xdr:spPr>
        <a:xfrm>
          <a:off x="17820821" y="584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566" name="直線コネクタ 565">
          <a:extLst>
            <a:ext uri="{FF2B5EF4-FFF2-40B4-BE49-F238E27FC236}">
              <a16:creationId xmlns:a16="http://schemas.microsoft.com/office/drawing/2014/main" id="{4E1011EF-38DA-4AFA-A838-4045F7F6480C}"/>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567" name="テキスト ボックス 566">
          <a:extLst>
            <a:ext uri="{FF2B5EF4-FFF2-40B4-BE49-F238E27FC236}">
              <a16:creationId xmlns:a16="http://schemas.microsoft.com/office/drawing/2014/main" id="{30CA0594-6193-46E3-A4C4-10B890F6E503}"/>
            </a:ext>
          </a:extLst>
        </xdr:cNvPr>
        <xdr:cNvSpPr txBox="1"/>
      </xdr:nvSpPr>
      <xdr:spPr>
        <a:xfrm>
          <a:off x="17820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68" name="直線コネクタ 567">
          <a:extLst>
            <a:ext uri="{FF2B5EF4-FFF2-40B4-BE49-F238E27FC236}">
              <a16:creationId xmlns:a16="http://schemas.microsoft.com/office/drawing/2014/main" id="{4BB8BDAB-55DC-49D9-A379-56EB9B7E4E08}"/>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69" name="テキスト ボックス 568">
          <a:extLst>
            <a:ext uri="{FF2B5EF4-FFF2-40B4-BE49-F238E27FC236}">
              <a16:creationId xmlns:a16="http://schemas.microsoft.com/office/drawing/2014/main" id="{99CA97F9-E358-4F37-935B-D58BFAFEB490}"/>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0" name="【認定こども園・幼稚園・保育所】&#10;一人当たり面積グラフ枠">
          <a:extLst>
            <a:ext uri="{FF2B5EF4-FFF2-40B4-BE49-F238E27FC236}">
              <a16:creationId xmlns:a16="http://schemas.microsoft.com/office/drawing/2014/main" id="{83122629-25C8-40FA-861C-A1674D40298D}"/>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169273</xdr:rowOff>
    </xdr:from>
    <xdr:to>
      <xdr:col>116</xdr:col>
      <xdr:colOff>62864</xdr:colOff>
      <xdr:row>41</xdr:row>
      <xdr:rowOff>64770</xdr:rowOff>
    </xdr:to>
    <xdr:cxnSp macro="">
      <xdr:nvCxnSpPr>
        <xdr:cNvPr id="571" name="直線コネクタ 570">
          <a:extLst>
            <a:ext uri="{FF2B5EF4-FFF2-40B4-BE49-F238E27FC236}">
              <a16:creationId xmlns:a16="http://schemas.microsoft.com/office/drawing/2014/main" id="{6C7EBC20-BE58-42CF-980D-244DBDD2CCBD}"/>
            </a:ext>
          </a:extLst>
        </xdr:cNvPr>
        <xdr:cNvCxnSpPr/>
      </xdr:nvCxnSpPr>
      <xdr:spPr>
        <a:xfrm flipV="1">
          <a:off x="22160864" y="5827123"/>
          <a:ext cx="0" cy="12670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68597</xdr:rowOff>
    </xdr:from>
    <xdr:ext cx="469744" cy="259045"/>
    <xdr:sp macro="" textlink="">
      <xdr:nvSpPr>
        <xdr:cNvPr id="572" name="【認定こども園・幼稚園・保育所】&#10;一人当たり面積最小値テキスト">
          <a:extLst>
            <a:ext uri="{FF2B5EF4-FFF2-40B4-BE49-F238E27FC236}">
              <a16:creationId xmlns:a16="http://schemas.microsoft.com/office/drawing/2014/main" id="{284B6FA6-5253-492B-BBCB-2382D3BED66E}"/>
            </a:ext>
          </a:extLst>
        </xdr:cNvPr>
        <xdr:cNvSpPr txBox="1"/>
      </xdr:nvSpPr>
      <xdr:spPr>
        <a:xfrm>
          <a:off x="22199600" y="7098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64770</xdr:rowOff>
    </xdr:from>
    <xdr:to>
      <xdr:col>116</xdr:col>
      <xdr:colOff>152400</xdr:colOff>
      <xdr:row>41</xdr:row>
      <xdr:rowOff>64770</xdr:rowOff>
    </xdr:to>
    <xdr:cxnSp macro="">
      <xdr:nvCxnSpPr>
        <xdr:cNvPr id="573" name="直線コネクタ 572">
          <a:extLst>
            <a:ext uri="{FF2B5EF4-FFF2-40B4-BE49-F238E27FC236}">
              <a16:creationId xmlns:a16="http://schemas.microsoft.com/office/drawing/2014/main" id="{CDF19C7F-1027-4E03-9C3C-9EC6C8525348}"/>
            </a:ext>
          </a:extLst>
        </xdr:cNvPr>
        <xdr:cNvCxnSpPr/>
      </xdr:nvCxnSpPr>
      <xdr:spPr>
        <a:xfrm>
          <a:off x="22072600" y="7094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115950</xdr:rowOff>
    </xdr:from>
    <xdr:ext cx="469744" cy="259045"/>
    <xdr:sp macro="" textlink="">
      <xdr:nvSpPr>
        <xdr:cNvPr id="574" name="【認定こども園・幼稚園・保育所】&#10;一人当たり面積最大値テキスト">
          <a:extLst>
            <a:ext uri="{FF2B5EF4-FFF2-40B4-BE49-F238E27FC236}">
              <a16:creationId xmlns:a16="http://schemas.microsoft.com/office/drawing/2014/main" id="{89068D21-BEF2-4681-A4BE-CE25CEE307AA}"/>
            </a:ext>
          </a:extLst>
        </xdr:cNvPr>
        <xdr:cNvSpPr txBox="1"/>
      </xdr:nvSpPr>
      <xdr:spPr>
        <a:xfrm>
          <a:off x="22199600" y="56023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169273</xdr:rowOff>
    </xdr:from>
    <xdr:to>
      <xdr:col>116</xdr:col>
      <xdr:colOff>152400</xdr:colOff>
      <xdr:row>33</xdr:row>
      <xdr:rowOff>169273</xdr:rowOff>
    </xdr:to>
    <xdr:cxnSp macro="">
      <xdr:nvCxnSpPr>
        <xdr:cNvPr id="575" name="直線コネクタ 574">
          <a:extLst>
            <a:ext uri="{FF2B5EF4-FFF2-40B4-BE49-F238E27FC236}">
              <a16:creationId xmlns:a16="http://schemas.microsoft.com/office/drawing/2014/main" id="{0C164C91-F6A2-4582-B867-FEC6CC2F1AF5}"/>
            </a:ext>
          </a:extLst>
        </xdr:cNvPr>
        <xdr:cNvCxnSpPr/>
      </xdr:nvCxnSpPr>
      <xdr:spPr>
        <a:xfrm>
          <a:off x="22072600" y="5827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25054</xdr:rowOff>
    </xdr:from>
    <xdr:ext cx="469744" cy="259045"/>
    <xdr:sp macro="" textlink="">
      <xdr:nvSpPr>
        <xdr:cNvPr id="576" name="【認定こども園・幼稚園・保育所】&#10;一人当たり面積平均値テキスト">
          <a:extLst>
            <a:ext uri="{FF2B5EF4-FFF2-40B4-BE49-F238E27FC236}">
              <a16:creationId xmlns:a16="http://schemas.microsoft.com/office/drawing/2014/main" id="{96987B59-0E84-406C-A9C2-0E539ED352F0}"/>
            </a:ext>
          </a:extLst>
        </xdr:cNvPr>
        <xdr:cNvSpPr txBox="1"/>
      </xdr:nvSpPr>
      <xdr:spPr>
        <a:xfrm>
          <a:off x="22199600" y="636870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46627</xdr:rowOff>
    </xdr:from>
    <xdr:to>
      <xdr:col>116</xdr:col>
      <xdr:colOff>114300</xdr:colOff>
      <xdr:row>37</xdr:row>
      <xdr:rowOff>148227</xdr:rowOff>
    </xdr:to>
    <xdr:sp macro="" textlink="">
      <xdr:nvSpPr>
        <xdr:cNvPr id="577" name="フローチャート: 判断 576">
          <a:extLst>
            <a:ext uri="{FF2B5EF4-FFF2-40B4-BE49-F238E27FC236}">
              <a16:creationId xmlns:a16="http://schemas.microsoft.com/office/drawing/2014/main" id="{4A6103E5-10F3-4676-9CDD-7E2BBF7BEBED}"/>
            </a:ext>
          </a:extLst>
        </xdr:cNvPr>
        <xdr:cNvSpPr/>
      </xdr:nvSpPr>
      <xdr:spPr>
        <a:xfrm>
          <a:off x="22110700" y="63902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37</xdr:row>
      <xdr:rowOff>20501</xdr:rowOff>
    </xdr:from>
    <xdr:to>
      <xdr:col>112</xdr:col>
      <xdr:colOff>38100</xdr:colOff>
      <xdr:row>37</xdr:row>
      <xdr:rowOff>122101</xdr:rowOff>
    </xdr:to>
    <xdr:sp macro="" textlink="">
      <xdr:nvSpPr>
        <xdr:cNvPr id="578" name="フローチャート: 判断 577">
          <a:extLst>
            <a:ext uri="{FF2B5EF4-FFF2-40B4-BE49-F238E27FC236}">
              <a16:creationId xmlns:a16="http://schemas.microsoft.com/office/drawing/2014/main" id="{ADCD3DAB-8EFB-4369-9637-9A1254846CE9}"/>
            </a:ext>
          </a:extLst>
        </xdr:cNvPr>
        <xdr:cNvSpPr/>
      </xdr:nvSpPr>
      <xdr:spPr>
        <a:xfrm>
          <a:off x="21272500" y="636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36</xdr:row>
      <xdr:rowOff>156028</xdr:rowOff>
    </xdr:from>
    <xdr:to>
      <xdr:col>107</xdr:col>
      <xdr:colOff>101600</xdr:colOff>
      <xdr:row>37</xdr:row>
      <xdr:rowOff>86178</xdr:rowOff>
    </xdr:to>
    <xdr:sp macro="" textlink="">
      <xdr:nvSpPr>
        <xdr:cNvPr id="579" name="フローチャート: 判断 578">
          <a:extLst>
            <a:ext uri="{FF2B5EF4-FFF2-40B4-BE49-F238E27FC236}">
              <a16:creationId xmlns:a16="http://schemas.microsoft.com/office/drawing/2014/main" id="{BA431805-A236-49D5-B31D-1EC57143BFDE}"/>
            </a:ext>
          </a:extLst>
        </xdr:cNvPr>
        <xdr:cNvSpPr/>
      </xdr:nvSpPr>
      <xdr:spPr>
        <a:xfrm>
          <a:off x="20383500" y="6328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37</xdr:row>
      <xdr:rowOff>125004</xdr:rowOff>
    </xdr:from>
    <xdr:to>
      <xdr:col>102</xdr:col>
      <xdr:colOff>165100</xdr:colOff>
      <xdr:row>38</xdr:row>
      <xdr:rowOff>55155</xdr:rowOff>
    </xdr:to>
    <xdr:sp macro="" textlink="">
      <xdr:nvSpPr>
        <xdr:cNvPr id="580" name="フローチャート: 判断 579">
          <a:extLst>
            <a:ext uri="{FF2B5EF4-FFF2-40B4-BE49-F238E27FC236}">
              <a16:creationId xmlns:a16="http://schemas.microsoft.com/office/drawing/2014/main" id="{24158BAA-BE84-426F-B71A-F5A5FBE3797C}"/>
            </a:ext>
          </a:extLst>
        </xdr:cNvPr>
        <xdr:cNvSpPr/>
      </xdr:nvSpPr>
      <xdr:spPr>
        <a:xfrm>
          <a:off x="19494500" y="646865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37</xdr:row>
      <xdr:rowOff>125004</xdr:rowOff>
    </xdr:from>
    <xdr:to>
      <xdr:col>98</xdr:col>
      <xdr:colOff>38100</xdr:colOff>
      <xdr:row>38</xdr:row>
      <xdr:rowOff>55155</xdr:rowOff>
    </xdr:to>
    <xdr:sp macro="" textlink="">
      <xdr:nvSpPr>
        <xdr:cNvPr id="581" name="フローチャート: 判断 580">
          <a:extLst>
            <a:ext uri="{FF2B5EF4-FFF2-40B4-BE49-F238E27FC236}">
              <a16:creationId xmlns:a16="http://schemas.microsoft.com/office/drawing/2014/main" id="{6A699130-622F-4D2B-B848-96A109337B38}"/>
            </a:ext>
          </a:extLst>
        </xdr:cNvPr>
        <xdr:cNvSpPr/>
      </xdr:nvSpPr>
      <xdr:spPr>
        <a:xfrm>
          <a:off x="18605500" y="646865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2" name="テキスト ボックス 581">
          <a:extLst>
            <a:ext uri="{FF2B5EF4-FFF2-40B4-BE49-F238E27FC236}">
              <a16:creationId xmlns:a16="http://schemas.microsoft.com/office/drawing/2014/main" id="{B32744D7-EF50-4078-B04E-21C659E67DC6}"/>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3" name="テキスト ボックス 582">
          <a:extLst>
            <a:ext uri="{FF2B5EF4-FFF2-40B4-BE49-F238E27FC236}">
              <a16:creationId xmlns:a16="http://schemas.microsoft.com/office/drawing/2014/main" id="{B3C15EE6-7C1A-4FA7-8D92-073F945344A4}"/>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4" name="テキスト ボックス 583">
          <a:extLst>
            <a:ext uri="{FF2B5EF4-FFF2-40B4-BE49-F238E27FC236}">
              <a16:creationId xmlns:a16="http://schemas.microsoft.com/office/drawing/2014/main" id="{FF1BE172-418B-4709-8699-AFAE71BF4D69}"/>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5" name="テキスト ボックス 584">
          <a:extLst>
            <a:ext uri="{FF2B5EF4-FFF2-40B4-BE49-F238E27FC236}">
              <a16:creationId xmlns:a16="http://schemas.microsoft.com/office/drawing/2014/main" id="{E7E762D6-7B47-4FA3-8997-D1776786462B}"/>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86" name="テキスト ボックス 585">
          <a:extLst>
            <a:ext uri="{FF2B5EF4-FFF2-40B4-BE49-F238E27FC236}">
              <a16:creationId xmlns:a16="http://schemas.microsoft.com/office/drawing/2014/main" id="{FC84C3A5-113E-4379-B46E-DFF4032F78D9}"/>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35</xdr:row>
      <xdr:rowOff>27033</xdr:rowOff>
    </xdr:from>
    <xdr:to>
      <xdr:col>116</xdr:col>
      <xdr:colOff>114300</xdr:colOff>
      <xdr:row>35</xdr:row>
      <xdr:rowOff>128633</xdr:rowOff>
    </xdr:to>
    <xdr:sp macro="" textlink="">
      <xdr:nvSpPr>
        <xdr:cNvPr id="587" name="楕円 586">
          <a:extLst>
            <a:ext uri="{FF2B5EF4-FFF2-40B4-BE49-F238E27FC236}">
              <a16:creationId xmlns:a16="http://schemas.microsoft.com/office/drawing/2014/main" id="{47FA1FDB-C115-46BB-9FE7-166678127DD7}"/>
            </a:ext>
          </a:extLst>
        </xdr:cNvPr>
        <xdr:cNvSpPr/>
      </xdr:nvSpPr>
      <xdr:spPr>
        <a:xfrm>
          <a:off x="22110700" y="6027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34</xdr:row>
      <xdr:rowOff>49910</xdr:rowOff>
    </xdr:from>
    <xdr:ext cx="469744" cy="259045"/>
    <xdr:sp macro="" textlink="">
      <xdr:nvSpPr>
        <xdr:cNvPr id="588" name="【認定こども園・幼稚園・保育所】&#10;一人当たり面積該当値テキスト">
          <a:extLst>
            <a:ext uri="{FF2B5EF4-FFF2-40B4-BE49-F238E27FC236}">
              <a16:creationId xmlns:a16="http://schemas.microsoft.com/office/drawing/2014/main" id="{6DE08E41-63C0-4537-A381-3164F05F8532}"/>
            </a:ext>
          </a:extLst>
        </xdr:cNvPr>
        <xdr:cNvSpPr txBox="1"/>
      </xdr:nvSpPr>
      <xdr:spPr>
        <a:xfrm>
          <a:off x="22199600" y="58792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35</xdr:row>
      <xdr:rowOff>53158</xdr:rowOff>
    </xdr:from>
    <xdr:to>
      <xdr:col>112</xdr:col>
      <xdr:colOff>38100</xdr:colOff>
      <xdr:row>35</xdr:row>
      <xdr:rowOff>154758</xdr:rowOff>
    </xdr:to>
    <xdr:sp macro="" textlink="">
      <xdr:nvSpPr>
        <xdr:cNvPr id="589" name="楕円 588">
          <a:extLst>
            <a:ext uri="{FF2B5EF4-FFF2-40B4-BE49-F238E27FC236}">
              <a16:creationId xmlns:a16="http://schemas.microsoft.com/office/drawing/2014/main" id="{56CC1040-0CBD-42CD-895D-62642B069578}"/>
            </a:ext>
          </a:extLst>
        </xdr:cNvPr>
        <xdr:cNvSpPr/>
      </xdr:nvSpPr>
      <xdr:spPr>
        <a:xfrm>
          <a:off x="21272500" y="6053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35</xdr:row>
      <xdr:rowOff>77833</xdr:rowOff>
    </xdr:from>
    <xdr:to>
      <xdr:col>116</xdr:col>
      <xdr:colOff>63500</xdr:colOff>
      <xdr:row>35</xdr:row>
      <xdr:rowOff>103958</xdr:rowOff>
    </xdr:to>
    <xdr:cxnSp macro="">
      <xdr:nvCxnSpPr>
        <xdr:cNvPr id="590" name="直線コネクタ 589">
          <a:extLst>
            <a:ext uri="{FF2B5EF4-FFF2-40B4-BE49-F238E27FC236}">
              <a16:creationId xmlns:a16="http://schemas.microsoft.com/office/drawing/2014/main" id="{FFB0BA7C-3AED-4700-9E98-FD697F79BAF9}"/>
            </a:ext>
          </a:extLst>
        </xdr:cNvPr>
        <xdr:cNvCxnSpPr/>
      </xdr:nvCxnSpPr>
      <xdr:spPr>
        <a:xfrm flipV="1">
          <a:off x="21323300" y="6078583"/>
          <a:ext cx="8382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35</xdr:row>
      <xdr:rowOff>79284</xdr:rowOff>
    </xdr:from>
    <xdr:to>
      <xdr:col>107</xdr:col>
      <xdr:colOff>101600</xdr:colOff>
      <xdr:row>36</xdr:row>
      <xdr:rowOff>9434</xdr:rowOff>
    </xdr:to>
    <xdr:sp macro="" textlink="">
      <xdr:nvSpPr>
        <xdr:cNvPr id="591" name="楕円 590">
          <a:extLst>
            <a:ext uri="{FF2B5EF4-FFF2-40B4-BE49-F238E27FC236}">
              <a16:creationId xmlns:a16="http://schemas.microsoft.com/office/drawing/2014/main" id="{E11DA6D6-BAB5-4D92-9F59-747674B932AA}"/>
            </a:ext>
          </a:extLst>
        </xdr:cNvPr>
        <xdr:cNvSpPr/>
      </xdr:nvSpPr>
      <xdr:spPr>
        <a:xfrm>
          <a:off x="20383500" y="6080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35</xdr:row>
      <xdr:rowOff>103958</xdr:rowOff>
    </xdr:from>
    <xdr:to>
      <xdr:col>111</xdr:col>
      <xdr:colOff>177800</xdr:colOff>
      <xdr:row>35</xdr:row>
      <xdr:rowOff>130084</xdr:rowOff>
    </xdr:to>
    <xdr:cxnSp macro="">
      <xdr:nvCxnSpPr>
        <xdr:cNvPr id="592" name="直線コネクタ 591">
          <a:extLst>
            <a:ext uri="{FF2B5EF4-FFF2-40B4-BE49-F238E27FC236}">
              <a16:creationId xmlns:a16="http://schemas.microsoft.com/office/drawing/2014/main" id="{F11784E8-75D7-4AA6-9C40-94FC613048D1}"/>
            </a:ext>
          </a:extLst>
        </xdr:cNvPr>
        <xdr:cNvCxnSpPr/>
      </xdr:nvCxnSpPr>
      <xdr:spPr>
        <a:xfrm flipV="1">
          <a:off x="20434300" y="6104708"/>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35</xdr:row>
      <xdr:rowOff>125004</xdr:rowOff>
    </xdr:from>
    <xdr:to>
      <xdr:col>102</xdr:col>
      <xdr:colOff>165100</xdr:colOff>
      <xdr:row>36</xdr:row>
      <xdr:rowOff>55154</xdr:rowOff>
    </xdr:to>
    <xdr:sp macro="" textlink="">
      <xdr:nvSpPr>
        <xdr:cNvPr id="593" name="楕円 592">
          <a:extLst>
            <a:ext uri="{FF2B5EF4-FFF2-40B4-BE49-F238E27FC236}">
              <a16:creationId xmlns:a16="http://schemas.microsoft.com/office/drawing/2014/main" id="{16285197-5B7B-4E51-AE93-290DF9370805}"/>
            </a:ext>
          </a:extLst>
        </xdr:cNvPr>
        <xdr:cNvSpPr/>
      </xdr:nvSpPr>
      <xdr:spPr>
        <a:xfrm>
          <a:off x="19494500" y="6125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35</xdr:row>
      <xdr:rowOff>130084</xdr:rowOff>
    </xdr:from>
    <xdr:to>
      <xdr:col>107</xdr:col>
      <xdr:colOff>50800</xdr:colOff>
      <xdr:row>36</xdr:row>
      <xdr:rowOff>4354</xdr:rowOff>
    </xdr:to>
    <xdr:cxnSp macro="">
      <xdr:nvCxnSpPr>
        <xdr:cNvPr id="594" name="直線コネクタ 593">
          <a:extLst>
            <a:ext uri="{FF2B5EF4-FFF2-40B4-BE49-F238E27FC236}">
              <a16:creationId xmlns:a16="http://schemas.microsoft.com/office/drawing/2014/main" id="{900C53FC-3FE0-42D1-8F2F-0B8337D3893D}"/>
            </a:ext>
          </a:extLst>
        </xdr:cNvPr>
        <xdr:cNvCxnSpPr/>
      </xdr:nvCxnSpPr>
      <xdr:spPr>
        <a:xfrm flipV="1">
          <a:off x="19545300" y="6130834"/>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35</xdr:row>
      <xdr:rowOff>151130</xdr:rowOff>
    </xdr:from>
    <xdr:to>
      <xdr:col>98</xdr:col>
      <xdr:colOff>38100</xdr:colOff>
      <xdr:row>36</xdr:row>
      <xdr:rowOff>81280</xdr:rowOff>
    </xdr:to>
    <xdr:sp macro="" textlink="">
      <xdr:nvSpPr>
        <xdr:cNvPr id="595" name="楕円 594">
          <a:extLst>
            <a:ext uri="{FF2B5EF4-FFF2-40B4-BE49-F238E27FC236}">
              <a16:creationId xmlns:a16="http://schemas.microsoft.com/office/drawing/2014/main" id="{27E988B9-70E8-4654-A135-C4066EDE3310}"/>
            </a:ext>
          </a:extLst>
        </xdr:cNvPr>
        <xdr:cNvSpPr/>
      </xdr:nvSpPr>
      <xdr:spPr>
        <a:xfrm>
          <a:off x="18605500" y="6151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36</xdr:row>
      <xdr:rowOff>4354</xdr:rowOff>
    </xdr:from>
    <xdr:to>
      <xdr:col>102</xdr:col>
      <xdr:colOff>114300</xdr:colOff>
      <xdr:row>36</xdr:row>
      <xdr:rowOff>30480</xdr:rowOff>
    </xdr:to>
    <xdr:cxnSp macro="">
      <xdr:nvCxnSpPr>
        <xdr:cNvPr id="596" name="直線コネクタ 595">
          <a:extLst>
            <a:ext uri="{FF2B5EF4-FFF2-40B4-BE49-F238E27FC236}">
              <a16:creationId xmlns:a16="http://schemas.microsoft.com/office/drawing/2014/main" id="{08D7D069-EEEA-445F-9AB9-065670F45260}"/>
            </a:ext>
          </a:extLst>
        </xdr:cNvPr>
        <xdr:cNvCxnSpPr/>
      </xdr:nvCxnSpPr>
      <xdr:spPr>
        <a:xfrm flipV="1">
          <a:off x="18656300" y="6176554"/>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113228</xdr:rowOff>
    </xdr:from>
    <xdr:ext cx="469744" cy="259045"/>
    <xdr:sp macro="" textlink="">
      <xdr:nvSpPr>
        <xdr:cNvPr id="597" name="n_1aveValue【認定こども園・幼稚園・保育所】&#10;一人当たり面積">
          <a:extLst>
            <a:ext uri="{FF2B5EF4-FFF2-40B4-BE49-F238E27FC236}">
              <a16:creationId xmlns:a16="http://schemas.microsoft.com/office/drawing/2014/main" id="{22725AF4-01DF-4658-9D70-9B0E8BA9539C}"/>
            </a:ext>
          </a:extLst>
        </xdr:cNvPr>
        <xdr:cNvSpPr txBox="1"/>
      </xdr:nvSpPr>
      <xdr:spPr>
        <a:xfrm>
          <a:off x="21075727" y="64568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77305</xdr:rowOff>
    </xdr:from>
    <xdr:ext cx="469744" cy="259045"/>
    <xdr:sp macro="" textlink="">
      <xdr:nvSpPr>
        <xdr:cNvPr id="598" name="n_2aveValue【認定こども園・幼稚園・保育所】&#10;一人当たり面積">
          <a:extLst>
            <a:ext uri="{FF2B5EF4-FFF2-40B4-BE49-F238E27FC236}">
              <a16:creationId xmlns:a16="http://schemas.microsoft.com/office/drawing/2014/main" id="{A4A9CA53-92B2-4394-9D29-C613DEC6C95C}"/>
            </a:ext>
          </a:extLst>
        </xdr:cNvPr>
        <xdr:cNvSpPr txBox="1"/>
      </xdr:nvSpPr>
      <xdr:spPr>
        <a:xfrm>
          <a:off x="20199427" y="64209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46281</xdr:rowOff>
    </xdr:from>
    <xdr:ext cx="469744" cy="259045"/>
    <xdr:sp macro="" textlink="">
      <xdr:nvSpPr>
        <xdr:cNvPr id="599" name="n_3aveValue【認定こども園・幼稚園・保育所】&#10;一人当たり面積">
          <a:extLst>
            <a:ext uri="{FF2B5EF4-FFF2-40B4-BE49-F238E27FC236}">
              <a16:creationId xmlns:a16="http://schemas.microsoft.com/office/drawing/2014/main" id="{98EC8D6C-0751-4067-ACD4-5BD746EB52BB}"/>
            </a:ext>
          </a:extLst>
        </xdr:cNvPr>
        <xdr:cNvSpPr txBox="1"/>
      </xdr:nvSpPr>
      <xdr:spPr>
        <a:xfrm>
          <a:off x="19310427" y="6561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46281</xdr:rowOff>
    </xdr:from>
    <xdr:ext cx="469744" cy="259045"/>
    <xdr:sp macro="" textlink="">
      <xdr:nvSpPr>
        <xdr:cNvPr id="600" name="n_4aveValue【認定こども園・幼稚園・保育所】&#10;一人当たり面積">
          <a:extLst>
            <a:ext uri="{FF2B5EF4-FFF2-40B4-BE49-F238E27FC236}">
              <a16:creationId xmlns:a16="http://schemas.microsoft.com/office/drawing/2014/main" id="{882BB31F-70EE-48EA-AE4C-DCB6F33C62D6}"/>
            </a:ext>
          </a:extLst>
        </xdr:cNvPr>
        <xdr:cNvSpPr txBox="1"/>
      </xdr:nvSpPr>
      <xdr:spPr>
        <a:xfrm>
          <a:off x="18421427" y="6561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33</xdr:row>
      <xdr:rowOff>171285</xdr:rowOff>
    </xdr:from>
    <xdr:ext cx="469744" cy="259045"/>
    <xdr:sp macro="" textlink="">
      <xdr:nvSpPr>
        <xdr:cNvPr id="601" name="n_1mainValue【認定こども園・幼稚園・保育所】&#10;一人当たり面積">
          <a:extLst>
            <a:ext uri="{FF2B5EF4-FFF2-40B4-BE49-F238E27FC236}">
              <a16:creationId xmlns:a16="http://schemas.microsoft.com/office/drawing/2014/main" id="{43AB588E-DA82-4028-983E-B3DB849F4218}"/>
            </a:ext>
          </a:extLst>
        </xdr:cNvPr>
        <xdr:cNvSpPr txBox="1"/>
      </xdr:nvSpPr>
      <xdr:spPr>
        <a:xfrm>
          <a:off x="21075727" y="5829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34</xdr:row>
      <xdr:rowOff>25961</xdr:rowOff>
    </xdr:from>
    <xdr:ext cx="469744" cy="259045"/>
    <xdr:sp macro="" textlink="">
      <xdr:nvSpPr>
        <xdr:cNvPr id="602" name="n_2mainValue【認定こども園・幼稚園・保育所】&#10;一人当たり面積">
          <a:extLst>
            <a:ext uri="{FF2B5EF4-FFF2-40B4-BE49-F238E27FC236}">
              <a16:creationId xmlns:a16="http://schemas.microsoft.com/office/drawing/2014/main" id="{DA7E3E8B-07D3-432A-B70D-049A21A51E16}"/>
            </a:ext>
          </a:extLst>
        </xdr:cNvPr>
        <xdr:cNvSpPr txBox="1"/>
      </xdr:nvSpPr>
      <xdr:spPr>
        <a:xfrm>
          <a:off x="20199427" y="5855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34</xdr:row>
      <xdr:rowOff>71681</xdr:rowOff>
    </xdr:from>
    <xdr:ext cx="469744" cy="259045"/>
    <xdr:sp macro="" textlink="">
      <xdr:nvSpPr>
        <xdr:cNvPr id="603" name="n_3mainValue【認定こども園・幼稚園・保育所】&#10;一人当たり面積">
          <a:extLst>
            <a:ext uri="{FF2B5EF4-FFF2-40B4-BE49-F238E27FC236}">
              <a16:creationId xmlns:a16="http://schemas.microsoft.com/office/drawing/2014/main" id="{CBDB82C0-23C4-4A02-8650-1EAC5D488B0D}"/>
            </a:ext>
          </a:extLst>
        </xdr:cNvPr>
        <xdr:cNvSpPr txBox="1"/>
      </xdr:nvSpPr>
      <xdr:spPr>
        <a:xfrm>
          <a:off x="19310427" y="59009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34</xdr:row>
      <xdr:rowOff>97807</xdr:rowOff>
    </xdr:from>
    <xdr:ext cx="469744" cy="259045"/>
    <xdr:sp macro="" textlink="">
      <xdr:nvSpPr>
        <xdr:cNvPr id="604" name="n_4mainValue【認定こども園・幼稚園・保育所】&#10;一人当たり面積">
          <a:extLst>
            <a:ext uri="{FF2B5EF4-FFF2-40B4-BE49-F238E27FC236}">
              <a16:creationId xmlns:a16="http://schemas.microsoft.com/office/drawing/2014/main" id="{B6B8967E-88EE-4FFE-8F07-FD37BBD7DD53}"/>
            </a:ext>
          </a:extLst>
        </xdr:cNvPr>
        <xdr:cNvSpPr txBox="1"/>
      </xdr:nvSpPr>
      <xdr:spPr>
        <a:xfrm>
          <a:off x="18421427" y="5927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5" name="正方形/長方形 604">
          <a:extLst>
            <a:ext uri="{FF2B5EF4-FFF2-40B4-BE49-F238E27FC236}">
              <a16:creationId xmlns:a16="http://schemas.microsoft.com/office/drawing/2014/main" id="{34BCD795-38D2-4E50-9CD8-A98D188B21DA}"/>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06" name="正方形/長方形 605">
          <a:extLst>
            <a:ext uri="{FF2B5EF4-FFF2-40B4-BE49-F238E27FC236}">
              <a16:creationId xmlns:a16="http://schemas.microsoft.com/office/drawing/2014/main" id="{3DDF8631-B5C5-4C88-9405-3AF306F981FF}"/>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07" name="正方形/長方形 606">
          <a:extLst>
            <a:ext uri="{FF2B5EF4-FFF2-40B4-BE49-F238E27FC236}">
              <a16:creationId xmlns:a16="http://schemas.microsoft.com/office/drawing/2014/main" id="{D2049AC2-A1E2-4E86-AC8D-242C466A0F2D}"/>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08" name="正方形/長方形 607">
          <a:extLst>
            <a:ext uri="{FF2B5EF4-FFF2-40B4-BE49-F238E27FC236}">
              <a16:creationId xmlns:a16="http://schemas.microsoft.com/office/drawing/2014/main" id="{B7C0FE0D-030D-4B65-8E04-24A0CF0444EE}"/>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09" name="正方形/長方形 608">
          <a:extLst>
            <a:ext uri="{FF2B5EF4-FFF2-40B4-BE49-F238E27FC236}">
              <a16:creationId xmlns:a16="http://schemas.microsoft.com/office/drawing/2014/main" id="{0E81F4F1-4503-4AD4-A16E-7F31B008937C}"/>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0" name="正方形/長方形 609">
          <a:extLst>
            <a:ext uri="{FF2B5EF4-FFF2-40B4-BE49-F238E27FC236}">
              <a16:creationId xmlns:a16="http://schemas.microsoft.com/office/drawing/2014/main" id="{ED1DB53D-696A-4E2B-AFF5-C473181CED0B}"/>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1" name="正方形/長方形 610">
          <a:extLst>
            <a:ext uri="{FF2B5EF4-FFF2-40B4-BE49-F238E27FC236}">
              <a16:creationId xmlns:a16="http://schemas.microsoft.com/office/drawing/2014/main" id="{1B3CE74E-35A9-40AC-8D5B-C5221EA414EF}"/>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2" name="正方形/長方形 611">
          <a:extLst>
            <a:ext uri="{FF2B5EF4-FFF2-40B4-BE49-F238E27FC236}">
              <a16:creationId xmlns:a16="http://schemas.microsoft.com/office/drawing/2014/main" id="{3F9BF856-2BCC-4366-8751-73E6B3FF2959}"/>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3" name="テキスト ボックス 612">
          <a:extLst>
            <a:ext uri="{FF2B5EF4-FFF2-40B4-BE49-F238E27FC236}">
              <a16:creationId xmlns:a16="http://schemas.microsoft.com/office/drawing/2014/main" id="{B0022618-63C5-4E83-BB18-C8865695D719}"/>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4" name="直線コネクタ 613">
          <a:extLst>
            <a:ext uri="{FF2B5EF4-FFF2-40B4-BE49-F238E27FC236}">
              <a16:creationId xmlns:a16="http://schemas.microsoft.com/office/drawing/2014/main" id="{750CC56F-C259-4293-B674-FB8B49B4E2FE}"/>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65</xdr:row>
      <xdr:rowOff>143527</xdr:rowOff>
    </xdr:from>
    <xdr:ext cx="403059" cy="259045"/>
    <xdr:sp macro="" textlink="">
      <xdr:nvSpPr>
        <xdr:cNvPr id="615" name="テキスト ボックス 614">
          <a:extLst>
            <a:ext uri="{FF2B5EF4-FFF2-40B4-BE49-F238E27FC236}">
              <a16:creationId xmlns:a16="http://schemas.microsoft.com/office/drawing/2014/main" id="{AC8541DD-540A-4E49-B92E-45CE175825BF}"/>
            </a:ext>
          </a:extLst>
        </xdr:cNvPr>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616" name="直線コネクタ 615">
          <a:extLst>
            <a:ext uri="{FF2B5EF4-FFF2-40B4-BE49-F238E27FC236}">
              <a16:creationId xmlns:a16="http://schemas.microsoft.com/office/drawing/2014/main" id="{F448723C-D4F1-4676-8855-763DDB8BE669}"/>
            </a:ext>
          </a:extLst>
        </xdr:cNvPr>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29227</xdr:rowOff>
    </xdr:from>
    <xdr:ext cx="403059" cy="259045"/>
    <xdr:sp macro="" textlink="">
      <xdr:nvSpPr>
        <xdr:cNvPr id="617" name="テキスト ボックス 616">
          <a:extLst>
            <a:ext uri="{FF2B5EF4-FFF2-40B4-BE49-F238E27FC236}">
              <a16:creationId xmlns:a16="http://schemas.microsoft.com/office/drawing/2014/main" id="{57EF73E8-36F0-4C63-B2F5-BEC24B172F40}"/>
            </a:ext>
          </a:extLst>
        </xdr:cNvPr>
        <xdr:cNvSpPr txBox="1"/>
      </xdr:nvSpPr>
      <xdr:spPr>
        <a:xfrm>
          <a:off x="12042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618" name="直線コネクタ 617">
          <a:extLst>
            <a:ext uri="{FF2B5EF4-FFF2-40B4-BE49-F238E27FC236}">
              <a16:creationId xmlns:a16="http://schemas.microsoft.com/office/drawing/2014/main" id="{B9D04B1F-50A3-4D84-B946-8F8637FE1193}"/>
            </a:ext>
          </a:extLst>
        </xdr:cNvPr>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619" name="テキスト ボックス 618">
          <a:extLst>
            <a:ext uri="{FF2B5EF4-FFF2-40B4-BE49-F238E27FC236}">
              <a16:creationId xmlns:a16="http://schemas.microsoft.com/office/drawing/2014/main" id="{5762B039-6D10-42C6-B20E-5AC6D5B1A11F}"/>
            </a:ext>
          </a:extLst>
        </xdr:cNvPr>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620" name="直線コネクタ 619">
          <a:extLst>
            <a:ext uri="{FF2B5EF4-FFF2-40B4-BE49-F238E27FC236}">
              <a16:creationId xmlns:a16="http://schemas.microsoft.com/office/drawing/2014/main" id="{1C1AAD36-A269-4CB4-A841-A112141DBD30}"/>
            </a:ext>
          </a:extLst>
        </xdr:cNvPr>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621" name="テキスト ボックス 620">
          <a:extLst>
            <a:ext uri="{FF2B5EF4-FFF2-40B4-BE49-F238E27FC236}">
              <a16:creationId xmlns:a16="http://schemas.microsoft.com/office/drawing/2014/main" id="{25D7E104-DD5A-447E-AE57-A28BF3CAA5DF}"/>
            </a:ext>
          </a:extLst>
        </xdr:cNvPr>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622" name="直線コネクタ 621">
          <a:extLst>
            <a:ext uri="{FF2B5EF4-FFF2-40B4-BE49-F238E27FC236}">
              <a16:creationId xmlns:a16="http://schemas.microsoft.com/office/drawing/2014/main" id="{5C762E74-D2DB-4789-A45B-C640D169C445}"/>
            </a:ext>
          </a:extLst>
        </xdr:cNvPr>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macro="" textlink="">
      <xdr:nvSpPr>
        <xdr:cNvPr id="623" name="テキスト ボックス 622">
          <a:extLst>
            <a:ext uri="{FF2B5EF4-FFF2-40B4-BE49-F238E27FC236}">
              <a16:creationId xmlns:a16="http://schemas.microsoft.com/office/drawing/2014/main" id="{AFBEAEC8-6D9D-4238-ABEB-7530AA0F2696}"/>
            </a:ext>
          </a:extLst>
        </xdr:cNvPr>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24" name="直線コネクタ 623">
          <a:extLst>
            <a:ext uri="{FF2B5EF4-FFF2-40B4-BE49-F238E27FC236}">
              <a16:creationId xmlns:a16="http://schemas.microsoft.com/office/drawing/2014/main" id="{A05FA352-281A-4509-8C19-EB839B472E72}"/>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625" name="テキスト ボックス 624">
          <a:extLst>
            <a:ext uri="{FF2B5EF4-FFF2-40B4-BE49-F238E27FC236}">
              <a16:creationId xmlns:a16="http://schemas.microsoft.com/office/drawing/2014/main" id="{0F2D44CF-F9DD-4195-A246-48A5E741F077}"/>
            </a:ext>
          </a:extLst>
        </xdr:cNvPr>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26" name="【学校施設】&#10;有形固定資産減価償却率グラフ枠">
          <a:extLst>
            <a:ext uri="{FF2B5EF4-FFF2-40B4-BE49-F238E27FC236}">
              <a16:creationId xmlns:a16="http://schemas.microsoft.com/office/drawing/2014/main" id="{9C48A82E-A205-4D0E-89D7-3241E9ED23A3}"/>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68580</xdr:rowOff>
    </xdr:from>
    <xdr:to>
      <xdr:col>85</xdr:col>
      <xdr:colOff>126364</xdr:colOff>
      <xdr:row>63</xdr:row>
      <xdr:rowOff>148590</xdr:rowOff>
    </xdr:to>
    <xdr:cxnSp macro="">
      <xdr:nvCxnSpPr>
        <xdr:cNvPr id="627" name="直線コネクタ 626">
          <a:extLst>
            <a:ext uri="{FF2B5EF4-FFF2-40B4-BE49-F238E27FC236}">
              <a16:creationId xmlns:a16="http://schemas.microsoft.com/office/drawing/2014/main" id="{A824384D-63DB-48EC-853C-BADAE037F4EB}"/>
            </a:ext>
          </a:extLst>
        </xdr:cNvPr>
        <xdr:cNvCxnSpPr/>
      </xdr:nvCxnSpPr>
      <xdr:spPr>
        <a:xfrm flipV="1">
          <a:off x="16318864" y="9669780"/>
          <a:ext cx="0" cy="12801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152417</xdr:rowOff>
    </xdr:from>
    <xdr:ext cx="405111" cy="259045"/>
    <xdr:sp macro="" textlink="">
      <xdr:nvSpPr>
        <xdr:cNvPr id="628" name="【学校施設】&#10;有形固定資産減価償却率最小値テキスト">
          <a:extLst>
            <a:ext uri="{FF2B5EF4-FFF2-40B4-BE49-F238E27FC236}">
              <a16:creationId xmlns:a16="http://schemas.microsoft.com/office/drawing/2014/main" id="{AAC4C5B4-8641-4DDD-80BB-B5362A89F4AE}"/>
            </a:ext>
          </a:extLst>
        </xdr:cNvPr>
        <xdr:cNvSpPr txBox="1"/>
      </xdr:nvSpPr>
      <xdr:spPr>
        <a:xfrm>
          <a:off x="16357600" y="10953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148590</xdr:rowOff>
    </xdr:from>
    <xdr:to>
      <xdr:col>86</xdr:col>
      <xdr:colOff>25400</xdr:colOff>
      <xdr:row>63</xdr:row>
      <xdr:rowOff>148590</xdr:rowOff>
    </xdr:to>
    <xdr:cxnSp macro="">
      <xdr:nvCxnSpPr>
        <xdr:cNvPr id="629" name="直線コネクタ 628">
          <a:extLst>
            <a:ext uri="{FF2B5EF4-FFF2-40B4-BE49-F238E27FC236}">
              <a16:creationId xmlns:a16="http://schemas.microsoft.com/office/drawing/2014/main" id="{A7015D66-27F7-42B9-BBD5-13E1269C1A71}"/>
            </a:ext>
          </a:extLst>
        </xdr:cNvPr>
        <xdr:cNvCxnSpPr/>
      </xdr:nvCxnSpPr>
      <xdr:spPr>
        <a:xfrm>
          <a:off x="16230600" y="10949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15257</xdr:rowOff>
    </xdr:from>
    <xdr:ext cx="405111" cy="259045"/>
    <xdr:sp macro="" textlink="">
      <xdr:nvSpPr>
        <xdr:cNvPr id="630" name="【学校施設】&#10;有形固定資産減価償却率最大値テキスト">
          <a:extLst>
            <a:ext uri="{FF2B5EF4-FFF2-40B4-BE49-F238E27FC236}">
              <a16:creationId xmlns:a16="http://schemas.microsoft.com/office/drawing/2014/main" id="{F331E4E7-9E0F-4EC6-9082-7706362FC7D8}"/>
            </a:ext>
          </a:extLst>
        </xdr:cNvPr>
        <xdr:cNvSpPr txBox="1"/>
      </xdr:nvSpPr>
      <xdr:spPr>
        <a:xfrm>
          <a:off x="16357600" y="9445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68580</xdr:rowOff>
    </xdr:from>
    <xdr:to>
      <xdr:col>86</xdr:col>
      <xdr:colOff>25400</xdr:colOff>
      <xdr:row>56</xdr:row>
      <xdr:rowOff>68580</xdr:rowOff>
    </xdr:to>
    <xdr:cxnSp macro="">
      <xdr:nvCxnSpPr>
        <xdr:cNvPr id="631" name="直線コネクタ 630">
          <a:extLst>
            <a:ext uri="{FF2B5EF4-FFF2-40B4-BE49-F238E27FC236}">
              <a16:creationId xmlns:a16="http://schemas.microsoft.com/office/drawing/2014/main" id="{DAA3E540-4697-4FE8-BD36-81BF9D7C95D7}"/>
            </a:ext>
          </a:extLst>
        </xdr:cNvPr>
        <xdr:cNvCxnSpPr/>
      </xdr:nvCxnSpPr>
      <xdr:spPr>
        <a:xfrm>
          <a:off x="16230600" y="9669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20083</xdr:rowOff>
    </xdr:from>
    <xdr:ext cx="405111" cy="259045"/>
    <xdr:sp macro="" textlink="">
      <xdr:nvSpPr>
        <xdr:cNvPr id="632" name="【学校施設】&#10;有形固定資産減価償却率平均値テキスト">
          <a:extLst>
            <a:ext uri="{FF2B5EF4-FFF2-40B4-BE49-F238E27FC236}">
              <a16:creationId xmlns:a16="http://schemas.microsoft.com/office/drawing/2014/main" id="{843AE1C3-4E18-4FCD-B674-2EEDCD2928DE}"/>
            </a:ext>
          </a:extLst>
        </xdr:cNvPr>
        <xdr:cNvSpPr txBox="1"/>
      </xdr:nvSpPr>
      <xdr:spPr>
        <a:xfrm>
          <a:off x="16357600" y="1030708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168656</xdr:rowOff>
    </xdr:from>
    <xdr:to>
      <xdr:col>85</xdr:col>
      <xdr:colOff>177800</xdr:colOff>
      <xdr:row>61</xdr:row>
      <xdr:rowOff>98806</xdr:rowOff>
    </xdr:to>
    <xdr:sp macro="" textlink="">
      <xdr:nvSpPr>
        <xdr:cNvPr id="633" name="フローチャート: 判断 632">
          <a:extLst>
            <a:ext uri="{FF2B5EF4-FFF2-40B4-BE49-F238E27FC236}">
              <a16:creationId xmlns:a16="http://schemas.microsoft.com/office/drawing/2014/main" id="{D37BBB59-94A5-4BD7-823A-36B286CECB86}"/>
            </a:ext>
          </a:extLst>
        </xdr:cNvPr>
        <xdr:cNvSpPr/>
      </xdr:nvSpPr>
      <xdr:spPr>
        <a:xfrm>
          <a:off x="16268700" y="10455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100076</xdr:rowOff>
    </xdr:from>
    <xdr:to>
      <xdr:col>81</xdr:col>
      <xdr:colOff>101600</xdr:colOff>
      <xdr:row>61</xdr:row>
      <xdr:rowOff>30226</xdr:rowOff>
    </xdr:to>
    <xdr:sp macro="" textlink="">
      <xdr:nvSpPr>
        <xdr:cNvPr id="634" name="フローチャート: 判断 633">
          <a:extLst>
            <a:ext uri="{FF2B5EF4-FFF2-40B4-BE49-F238E27FC236}">
              <a16:creationId xmlns:a16="http://schemas.microsoft.com/office/drawing/2014/main" id="{B5D03E5E-269C-4906-8612-A0540F3CD750}"/>
            </a:ext>
          </a:extLst>
        </xdr:cNvPr>
        <xdr:cNvSpPr/>
      </xdr:nvSpPr>
      <xdr:spPr>
        <a:xfrm>
          <a:off x="15430500" y="10387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22352</xdr:rowOff>
    </xdr:from>
    <xdr:to>
      <xdr:col>76</xdr:col>
      <xdr:colOff>165100</xdr:colOff>
      <xdr:row>60</xdr:row>
      <xdr:rowOff>123952</xdr:rowOff>
    </xdr:to>
    <xdr:sp macro="" textlink="">
      <xdr:nvSpPr>
        <xdr:cNvPr id="635" name="フローチャート: 判断 634">
          <a:extLst>
            <a:ext uri="{FF2B5EF4-FFF2-40B4-BE49-F238E27FC236}">
              <a16:creationId xmlns:a16="http://schemas.microsoft.com/office/drawing/2014/main" id="{50773439-048B-4B7B-83FB-041C6328988D}"/>
            </a:ext>
          </a:extLst>
        </xdr:cNvPr>
        <xdr:cNvSpPr/>
      </xdr:nvSpPr>
      <xdr:spPr>
        <a:xfrm>
          <a:off x="14541500" y="103093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77216</xdr:rowOff>
    </xdr:from>
    <xdr:to>
      <xdr:col>72</xdr:col>
      <xdr:colOff>38100</xdr:colOff>
      <xdr:row>61</xdr:row>
      <xdr:rowOff>7366</xdr:rowOff>
    </xdr:to>
    <xdr:sp macro="" textlink="">
      <xdr:nvSpPr>
        <xdr:cNvPr id="636" name="フローチャート: 判断 635">
          <a:extLst>
            <a:ext uri="{FF2B5EF4-FFF2-40B4-BE49-F238E27FC236}">
              <a16:creationId xmlns:a16="http://schemas.microsoft.com/office/drawing/2014/main" id="{A8A40098-2D6E-4576-8DF0-52FDB131DBD0}"/>
            </a:ext>
          </a:extLst>
        </xdr:cNvPr>
        <xdr:cNvSpPr/>
      </xdr:nvSpPr>
      <xdr:spPr>
        <a:xfrm>
          <a:off x="13652500" y="10364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161798</xdr:rowOff>
    </xdr:from>
    <xdr:to>
      <xdr:col>67</xdr:col>
      <xdr:colOff>101600</xdr:colOff>
      <xdr:row>60</xdr:row>
      <xdr:rowOff>91948</xdr:rowOff>
    </xdr:to>
    <xdr:sp macro="" textlink="">
      <xdr:nvSpPr>
        <xdr:cNvPr id="637" name="フローチャート: 判断 636">
          <a:extLst>
            <a:ext uri="{FF2B5EF4-FFF2-40B4-BE49-F238E27FC236}">
              <a16:creationId xmlns:a16="http://schemas.microsoft.com/office/drawing/2014/main" id="{6C9302E1-06B9-4BC1-8810-B5B90FA89CF9}"/>
            </a:ext>
          </a:extLst>
        </xdr:cNvPr>
        <xdr:cNvSpPr/>
      </xdr:nvSpPr>
      <xdr:spPr>
        <a:xfrm>
          <a:off x="12763500" y="10277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38" name="テキスト ボックス 637">
          <a:extLst>
            <a:ext uri="{FF2B5EF4-FFF2-40B4-BE49-F238E27FC236}">
              <a16:creationId xmlns:a16="http://schemas.microsoft.com/office/drawing/2014/main" id="{4200A5B4-9B4F-41E6-B757-00331CA609BA}"/>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39" name="テキスト ボックス 638">
          <a:extLst>
            <a:ext uri="{FF2B5EF4-FFF2-40B4-BE49-F238E27FC236}">
              <a16:creationId xmlns:a16="http://schemas.microsoft.com/office/drawing/2014/main" id="{BA55C7B4-C82D-4534-AC2D-DCCC3E9506C3}"/>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0" name="テキスト ボックス 639">
          <a:extLst>
            <a:ext uri="{FF2B5EF4-FFF2-40B4-BE49-F238E27FC236}">
              <a16:creationId xmlns:a16="http://schemas.microsoft.com/office/drawing/2014/main" id="{3DFC22FA-0077-4FF6-90C0-95718C415FC8}"/>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1" name="テキスト ボックス 640">
          <a:extLst>
            <a:ext uri="{FF2B5EF4-FFF2-40B4-BE49-F238E27FC236}">
              <a16:creationId xmlns:a16="http://schemas.microsoft.com/office/drawing/2014/main" id="{FDE35807-2D40-4E14-B1B5-803AC74EE189}"/>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42" name="テキスト ボックス 641">
          <a:extLst>
            <a:ext uri="{FF2B5EF4-FFF2-40B4-BE49-F238E27FC236}">
              <a16:creationId xmlns:a16="http://schemas.microsoft.com/office/drawing/2014/main" id="{DC4CE870-1095-4CFB-87FF-227848C8F6BD}"/>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31496</xdr:rowOff>
    </xdr:from>
    <xdr:to>
      <xdr:col>85</xdr:col>
      <xdr:colOff>177800</xdr:colOff>
      <xdr:row>62</xdr:row>
      <xdr:rowOff>133096</xdr:rowOff>
    </xdr:to>
    <xdr:sp macro="" textlink="">
      <xdr:nvSpPr>
        <xdr:cNvPr id="643" name="楕円 642">
          <a:extLst>
            <a:ext uri="{FF2B5EF4-FFF2-40B4-BE49-F238E27FC236}">
              <a16:creationId xmlns:a16="http://schemas.microsoft.com/office/drawing/2014/main" id="{A0CC4943-F6BA-48C8-83AE-87310D8E357A}"/>
            </a:ext>
          </a:extLst>
        </xdr:cNvPr>
        <xdr:cNvSpPr/>
      </xdr:nvSpPr>
      <xdr:spPr>
        <a:xfrm>
          <a:off x="16268700" y="10661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9923</xdr:rowOff>
    </xdr:from>
    <xdr:ext cx="405111" cy="259045"/>
    <xdr:sp macro="" textlink="">
      <xdr:nvSpPr>
        <xdr:cNvPr id="644" name="【学校施設】&#10;有形固定資産減価償却率該当値テキスト">
          <a:extLst>
            <a:ext uri="{FF2B5EF4-FFF2-40B4-BE49-F238E27FC236}">
              <a16:creationId xmlns:a16="http://schemas.microsoft.com/office/drawing/2014/main" id="{44B38D90-4032-4B78-80A5-AD8DA684173D}"/>
            </a:ext>
          </a:extLst>
        </xdr:cNvPr>
        <xdr:cNvSpPr txBox="1"/>
      </xdr:nvSpPr>
      <xdr:spPr>
        <a:xfrm>
          <a:off x="16357600" y="106398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17780</xdr:rowOff>
    </xdr:from>
    <xdr:to>
      <xdr:col>81</xdr:col>
      <xdr:colOff>101600</xdr:colOff>
      <xdr:row>62</xdr:row>
      <xdr:rowOff>119380</xdr:rowOff>
    </xdr:to>
    <xdr:sp macro="" textlink="">
      <xdr:nvSpPr>
        <xdr:cNvPr id="645" name="楕円 644">
          <a:extLst>
            <a:ext uri="{FF2B5EF4-FFF2-40B4-BE49-F238E27FC236}">
              <a16:creationId xmlns:a16="http://schemas.microsoft.com/office/drawing/2014/main" id="{401D56DC-30B7-488A-862F-0ABFE8AD0789}"/>
            </a:ext>
          </a:extLst>
        </xdr:cNvPr>
        <xdr:cNvSpPr/>
      </xdr:nvSpPr>
      <xdr:spPr>
        <a:xfrm>
          <a:off x="15430500" y="1064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68580</xdr:rowOff>
    </xdr:from>
    <xdr:to>
      <xdr:col>85</xdr:col>
      <xdr:colOff>127000</xdr:colOff>
      <xdr:row>62</xdr:row>
      <xdr:rowOff>82296</xdr:rowOff>
    </xdr:to>
    <xdr:cxnSp macro="">
      <xdr:nvCxnSpPr>
        <xdr:cNvPr id="646" name="直線コネクタ 645">
          <a:extLst>
            <a:ext uri="{FF2B5EF4-FFF2-40B4-BE49-F238E27FC236}">
              <a16:creationId xmlns:a16="http://schemas.microsoft.com/office/drawing/2014/main" id="{34D34FF1-261A-44B2-90D5-79D45B8E75C8}"/>
            </a:ext>
          </a:extLst>
        </xdr:cNvPr>
        <xdr:cNvCxnSpPr/>
      </xdr:nvCxnSpPr>
      <xdr:spPr>
        <a:xfrm>
          <a:off x="15481300" y="10698480"/>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148082</xdr:rowOff>
    </xdr:from>
    <xdr:to>
      <xdr:col>76</xdr:col>
      <xdr:colOff>165100</xdr:colOff>
      <xdr:row>62</xdr:row>
      <xdr:rowOff>78232</xdr:rowOff>
    </xdr:to>
    <xdr:sp macro="" textlink="">
      <xdr:nvSpPr>
        <xdr:cNvPr id="647" name="楕円 646">
          <a:extLst>
            <a:ext uri="{FF2B5EF4-FFF2-40B4-BE49-F238E27FC236}">
              <a16:creationId xmlns:a16="http://schemas.microsoft.com/office/drawing/2014/main" id="{D7EAACB9-0EAF-439B-95E9-EC0F8D997692}"/>
            </a:ext>
          </a:extLst>
        </xdr:cNvPr>
        <xdr:cNvSpPr/>
      </xdr:nvSpPr>
      <xdr:spPr>
        <a:xfrm>
          <a:off x="14541500" y="10606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27432</xdr:rowOff>
    </xdr:from>
    <xdr:to>
      <xdr:col>81</xdr:col>
      <xdr:colOff>50800</xdr:colOff>
      <xdr:row>62</xdr:row>
      <xdr:rowOff>68580</xdr:rowOff>
    </xdr:to>
    <xdr:cxnSp macro="">
      <xdr:nvCxnSpPr>
        <xdr:cNvPr id="648" name="直線コネクタ 647">
          <a:extLst>
            <a:ext uri="{FF2B5EF4-FFF2-40B4-BE49-F238E27FC236}">
              <a16:creationId xmlns:a16="http://schemas.microsoft.com/office/drawing/2014/main" id="{FA968C18-5045-405E-934F-117058CDC77D}"/>
            </a:ext>
          </a:extLst>
        </xdr:cNvPr>
        <xdr:cNvCxnSpPr/>
      </xdr:nvCxnSpPr>
      <xdr:spPr>
        <a:xfrm>
          <a:off x="14592300" y="10657332"/>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70358</xdr:rowOff>
    </xdr:from>
    <xdr:to>
      <xdr:col>72</xdr:col>
      <xdr:colOff>38100</xdr:colOff>
      <xdr:row>62</xdr:row>
      <xdr:rowOff>508</xdr:rowOff>
    </xdr:to>
    <xdr:sp macro="" textlink="">
      <xdr:nvSpPr>
        <xdr:cNvPr id="649" name="楕円 648">
          <a:extLst>
            <a:ext uri="{FF2B5EF4-FFF2-40B4-BE49-F238E27FC236}">
              <a16:creationId xmlns:a16="http://schemas.microsoft.com/office/drawing/2014/main" id="{787B9F20-662A-4D00-A4EE-10F939801297}"/>
            </a:ext>
          </a:extLst>
        </xdr:cNvPr>
        <xdr:cNvSpPr/>
      </xdr:nvSpPr>
      <xdr:spPr>
        <a:xfrm>
          <a:off x="13652500" y="10528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121158</xdr:rowOff>
    </xdr:from>
    <xdr:to>
      <xdr:col>76</xdr:col>
      <xdr:colOff>114300</xdr:colOff>
      <xdr:row>62</xdr:row>
      <xdr:rowOff>27432</xdr:rowOff>
    </xdr:to>
    <xdr:cxnSp macro="">
      <xdr:nvCxnSpPr>
        <xdr:cNvPr id="650" name="直線コネクタ 649">
          <a:extLst>
            <a:ext uri="{FF2B5EF4-FFF2-40B4-BE49-F238E27FC236}">
              <a16:creationId xmlns:a16="http://schemas.microsoft.com/office/drawing/2014/main" id="{B0F5FE65-CFA2-4681-B815-5FD4923D360F}"/>
            </a:ext>
          </a:extLst>
        </xdr:cNvPr>
        <xdr:cNvCxnSpPr/>
      </xdr:nvCxnSpPr>
      <xdr:spPr>
        <a:xfrm>
          <a:off x="13703300" y="10579608"/>
          <a:ext cx="8890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20066</xdr:rowOff>
    </xdr:from>
    <xdr:to>
      <xdr:col>67</xdr:col>
      <xdr:colOff>101600</xdr:colOff>
      <xdr:row>61</xdr:row>
      <xdr:rowOff>121666</xdr:rowOff>
    </xdr:to>
    <xdr:sp macro="" textlink="">
      <xdr:nvSpPr>
        <xdr:cNvPr id="651" name="楕円 650">
          <a:extLst>
            <a:ext uri="{FF2B5EF4-FFF2-40B4-BE49-F238E27FC236}">
              <a16:creationId xmlns:a16="http://schemas.microsoft.com/office/drawing/2014/main" id="{69C9E822-7BA1-4419-9541-3A2FB78C4894}"/>
            </a:ext>
          </a:extLst>
        </xdr:cNvPr>
        <xdr:cNvSpPr/>
      </xdr:nvSpPr>
      <xdr:spPr>
        <a:xfrm>
          <a:off x="12763500" y="10478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70866</xdr:rowOff>
    </xdr:from>
    <xdr:to>
      <xdr:col>71</xdr:col>
      <xdr:colOff>177800</xdr:colOff>
      <xdr:row>61</xdr:row>
      <xdr:rowOff>121158</xdr:rowOff>
    </xdr:to>
    <xdr:cxnSp macro="">
      <xdr:nvCxnSpPr>
        <xdr:cNvPr id="652" name="直線コネクタ 651">
          <a:extLst>
            <a:ext uri="{FF2B5EF4-FFF2-40B4-BE49-F238E27FC236}">
              <a16:creationId xmlns:a16="http://schemas.microsoft.com/office/drawing/2014/main" id="{B710D117-5E6B-488C-B0D2-862973DD543A}"/>
            </a:ext>
          </a:extLst>
        </xdr:cNvPr>
        <xdr:cNvCxnSpPr/>
      </xdr:nvCxnSpPr>
      <xdr:spPr>
        <a:xfrm>
          <a:off x="12814300" y="10529316"/>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46753</xdr:rowOff>
    </xdr:from>
    <xdr:ext cx="405111" cy="259045"/>
    <xdr:sp macro="" textlink="">
      <xdr:nvSpPr>
        <xdr:cNvPr id="653" name="n_1aveValue【学校施設】&#10;有形固定資産減価償却率">
          <a:extLst>
            <a:ext uri="{FF2B5EF4-FFF2-40B4-BE49-F238E27FC236}">
              <a16:creationId xmlns:a16="http://schemas.microsoft.com/office/drawing/2014/main" id="{AA325225-573B-4514-A1ED-3EF23FE6F4AC}"/>
            </a:ext>
          </a:extLst>
        </xdr:cNvPr>
        <xdr:cNvSpPr txBox="1"/>
      </xdr:nvSpPr>
      <xdr:spPr>
        <a:xfrm>
          <a:off x="15266044" y="101623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140479</xdr:rowOff>
    </xdr:from>
    <xdr:ext cx="405111" cy="259045"/>
    <xdr:sp macro="" textlink="">
      <xdr:nvSpPr>
        <xdr:cNvPr id="654" name="n_2aveValue【学校施設】&#10;有形固定資産減価償却率">
          <a:extLst>
            <a:ext uri="{FF2B5EF4-FFF2-40B4-BE49-F238E27FC236}">
              <a16:creationId xmlns:a16="http://schemas.microsoft.com/office/drawing/2014/main" id="{7A34F0C3-1C45-4C45-AFCA-F3D3937FF9C7}"/>
            </a:ext>
          </a:extLst>
        </xdr:cNvPr>
        <xdr:cNvSpPr txBox="1"/>
      </xdr:nvSpPr>
      <xdr:spPr>
        <a:xfrm>
          <a:off x="14389744" y="100845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23893</xdr:rowOff>
    </xdr:from>
    <xdr:ext cx="405111" cy="259045"/>
    <xdr:sp macro="" textlink="">
      <xdr:nvSpPr>
        <xdr:cNvPr id="655" name="n_3aveValue【学校施設】&#10;有形固定資産減価償却率">
          <a:extLst>
            <a:ext uri="{FF2B5EF4-FFF2-40B4-BE49-F238E27FC236}">
              <a16:creationId xmlns:a16="http://schemas.microsoft.com/office/drawing/2014/main" id="{E121A400-029E-4E79-8D24-9A5F97AFC568}"/>
            </a:ext>
          </a:extLst>
        </xdr:cNvPr>
        <xdr:cNvSpPr txBox="1"/>
      </xdr:nvSpPr>
      <xdr:spPr>
        <a:xfrm>
          <a:off x="13500744" y="101394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108475</xdr:rowOff>
    </xdr:from>
    <xdr:ext cx="405111" cy="259045"/>
    <xdr:sp macro="" textlink="">
      <xdr:nvSpPr>
        <xdr:cNvPr id="656" name="n_4aveValue【学校施設】&#10;有形固定資産減価償却率">
          <a:extLst>
            <a:ext uri="{FF2B5EF4-FFF2-40B4-BE49-F238E27FC236}">
              <a16:creationId xmlns:a16="http://schemas.microsoft.com/office/drawing/2014/main" id="{4E130587-36B3-44DF-A08C-0F9BFB633F51}"/>
            </a:ext>
          </a:extLst>
        </xdr:cNvPr>
        <xdr:cNvSpPr txBox="1"/>
      </xdr:nvSpPr>
      <xdr:spPr>
        <a:xfrm>
          <a:off x="12611744" y="100525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110507</xdr:rowOff>
    </xdr:from>
    <xdr:ext cx="405111" cy="259045"/>
    <xdr:sp macro="" textlink="">
      <xdr:nvSpPr>
        <xdr:cNvPr id="657" name="n_1mainValue【学校施設】&#10;有形固定資産減価償却率">
          <a:extLst>
            <a:ext uri="{FF2B5EF4-FFF2-40B4-BE49-F238E27FC236}">
              <a16:creationId xmlns:a16="http://schemas.microsoft.com/office/drawing/2014/main" id="{F3F7F9DD-1D09-4658-9E66-C27AE9D58CCB}"/>
            </a:ext>
          </a:extLst>
        </xdr:cNvPr>
        <xdr:cNvSpPr txBox="1"/>
      </xdr:nvSpPr>
      <xdr:spPr>
        <a:xfrm>
          <a:off x="15266044" y="10740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69359</xdr:rowOff>
    </xdr:from>
    <xdr:ext cx="405111" cy="259045"/>
    <xdr:sp macro="" textlink="">
      <xdr:nvSpPr>
        <xdr:cNvPr id="658" name="n_2mainValue【学校施設】&#10;有形固定資産減価償却率">
          <a:extLst>
            <a:ext uri="{FF2B5EF4-FFF2-40B4-BE49-F238E27FC236}">
              <a16:creationId xmlns:a16="http://schemas.microsoft.com/office/drawing/2014/main" id="{5842A75A-BD8E-47BB-A4A7-75B34F6B02C0}"/>
            </a:ext>
          </a:extLst>
        </xdr:cNvPr>
        <xdr:cNvSpPr txBox="1"/>
      </xdr:nvSpPr>
      <xdr:spPr>
        <a:xfrm>
          <a:off x="14389744" y="106992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163085</xdr:rowOff>
    </xdr:from>
    <xdr:ext cx="405111" cy="259045"/>
    <xdr:sp macro="" textlink="">
      <xdr:nvSpPr>
        <xdr:cNvPr id="659" name="n_3mainValue【学校施設】&#10;有形固定資産減価償却率">
          <a:extLst>
            <a:ext uri="{FF2B5EF4-FFF2-40B4-BE49-F238E27FC236}">
              <a16:creationId xmlns:a16="http://schemas.microsoft.com/office/drawing/2014/main" id="{E497EA49-DBFA-41B6-9CF9-8885C3EB52F4}"/>
            </a:ext>
          </a:extLst>
        </xdr:cNvPr>
        <xdr:cNvSpPr txBox="1"/>
      </xdr:nvSpPr>
      <xdr:spPr>
        <a:xfrm>
          <a:off x="13500744" y="106215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112793</xdr:rowOff>
    </xdr:from>
    <xdr:ext cx="405111" cy="259045"/>
    <xdr:sp macro="" textlink="">
      <xdr:nvSpPr>
        <xdr:cNvPr id="660" name="n_4mainValue【学校施設】&#10;有形固定資産減価償却率">
          <a:extLst>
            <a:ext uri="{FF2B5EF4-FFF2-40B4-BE49-F238E27FC236}">
              <a16:creationId xmlns:a16="http://schemas.microsoft.com/office/drawing/2014/main" id="{2FCBB722-7955-4EBB-8DCC-76D6B1937E95}"/>
            </a:ext>
          </a:extLst>
        </xdr:cNvPr>
        <xdr:cNvSpPr txBox="1"/>
      </xdr:nvSpPr>
      <xdr:spPr>
        <a:xfrm>
          <a:off x="12611744" y="105712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1" name="正方形/長方形 660">
          <a:extLst>
            <a:ext uri="{FF2B5EF4-FFF2-40B4-BE49-F238E27FC236}">
              <a16:creationId xmlns:a16="http://schemas.microsoft.com/office/drawing/2014/main" id="{FD18C1B4-71D0-45A3-8D38-A2ECD709B5D1}"/>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2" name="正方形/長方形 661">
          <a:extLst>
            <a:ext uri="{FF2B5EF4-FFF2-40B4-BE49-F238E27FC236}">
              <a16:creationId xmlns:a16="http://schemas.microsoft.com/office/drawing/2014/main" id="{AB4C24C9-BEBA-4DB2-85B7-2A4C981A172A}"/>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3" name="正方形/長方形 662">
          <a:extLst>
            <a:ext uri="{FF2B5EF4-FFF2-40B4-BE49-F238E27FC236}">
              <a16:creationId xmlns:a16="http://schemas.microsoft.com/office/drawing/2014/main" id="{318AC331-293E-4172-884E-11FF31EF20AB}"/>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64" name="正方形/長方形 663">
          <a:extLst>
            <a:ext uri="{FF2B5EF4-FFF2-40B4-BE49-F238E27FC236}">
              <a16:creationId xmlns:a16="http://schemas.microsoft.com/office/drawing/2014/main" id="{488B14D7-7251-46E1-B41B-BE32002D8747}"/>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65" name="正方形/長方形 664">
          <a:extLst>
            <a:ext uri="{FF2B5EF4-FFF2-40B4-BE49-F238E27FC236}">
              <a16:creationId xmlns:a16="http://schemas.microsoft.com/office/drawing/2014/main" id="{883AE6FE-9341-471E-B84C-B9FA5E27E92D}"/>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66" name="正方形/長方形 665">
          <a:extLst>
            <a:ext uri="{FF2B5EF4-FFF2-40B4-BE49-F238E27FC236}">
              <a16:creationId xmlns:a16="http://schemas.microsoft.com/office/drawing/2014/main" id="{FB47F301-E599-42B6-BD14-5B61E984B329}"/>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67" name="正方形/長方形 666">
          <a:extLst>
            <a:ext uri="{FF2B5EF4-FFF2-40B4-BE49-F238E27FC236}">
              <a16:creationId xmlns:a16="http://schemas.microsoft.com/office/drawing/2014/main" id="{23C29498-439C-43B8-9081-151078D1EA3B}"/>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68" name="正方形/長方形 667">
          <a:extLst>
            <a:ext uri="{FF2B5EF4-FFF2-40B4-BE49-F238E27FC236}">
              <a16:creationId xmlns:a16="http://schemas.microsoft.com/office/drawing/2014/main" id="{A2AFF7A2-3EA6-40C8-9D35-BD88EA9E9ECA}"/>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69" name="テキスト ボックス 668">
          <a:extLst>
            <a:ext uri="{FF2B5EF4-FFF2-40B4-BE49-F238E27FC236}">
              <a16:creationId xmlns:a16="http://schemas.microsoft.com/office/drawing/2014/main" id="{8C165C56-FC91-49D7-BE5B-7D0F266B813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0" name="直線コネクタ 669">
          <a:extLst>
            <a:ext uri="{FF2B5EF4-FFF2-40B4-BE49-F238E27FC236}">
              <a16:creationId xmlns:a16="http://schemas.microsoft.com/office/drawing/2014/main" id="{4666B515-88A3-4F1A-A2E9-24C309963520}"/>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671" name="テキスト ボックス 670">
          <a:extLst>
            <a:ext uri="{FF2B5EF4-FFF2-40B4-BE49-F238E27FC236}">
              <a16:creationId xmlns:a16="http://schemas.microsoft.com/office/drawing/2014/main" id="{7193ED0D-A336-4753-9565-6F0D94850D05}"/>
            </a:ext>
          </a:extLst>
        </xdr:cNvPr>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0</xdr:rowOff>
    </xdr:from>
    <xdr:to>
      <xdr:col>120</xdr:col>
      <xdr:colOff>114300</xdr:colOff>
      <xdr:row>64</xdr:row>
      <xdr:rowOff>0</xdr:rowOff>
    </xdr:to>
    <xdr:cxnSp macro="">
      <xdr:nvCxnSpPr>
        <xdr:cNvPr id="672" name="直線コネクタ 671">
          <a:extLst>
            <a:ext uri="{FF2B5EF4-FFF2-40B4-BE49-F238E27FC236}">
              <a16:creationId xmlns:a16="http://schemas.microsoft.com/office/drawing/2014/main" id="{E79591DB-9C4C-4C0C-800C-A1AFD24C9F79}"/>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73" name="テキスト ボックス 672">
          <a:extLst>
            <a:ext uri="{FF2B5EF4-FFF2-40B4-BE49-F238E27FC236}">
              <a16:creationId xmlns:a16="http://schemas.microsoft.com/office/drawing/2014/main" id="{A86BF9AA-CED4-4955-9A9F-1033377FC535}"/>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74" name="直線コネクタ 673">
          <a:extLst>
            <a:ext uri="{FF2B5EF4-FFF2-40B4-BE49-F238E27FC236}">
              <a16:creationId xmlns:a16="http://schemas.microsoft.com/office/drawing/2014/main" id="{6628AC98-6DD3-4B2E-9C28-7B29969DFA88}"/>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675" name="テキスト ボックス 674">
          <a:extLst>
            <a:ext uri="{FF2B5EF4-FFF2-40B4-BE49-F238E27FC236}">
              <a16:creationId xmlns:a16="http://schemas.microsoft.com/office/drawing/2014/main" id="{7EFB9300-E5E2-4E9D-BE63-A080B2D6682C}"/>
            </a:ext>
          </a:extLst>
        </xdr:cNvPr>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76" name="直線コネクタ 675">
          <a:extLst>
            <a:ext uri="{FF2B5EF4-FFF2-40B4-BE49-F238E27FC236}">
              <a16:creationId xmlns:a16="http://schemas.microsoft.com/office/drawing/2014/main" id="{8C3BEAD7-7819-45FF-8B57-62CF586FB983}"/>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677" name="テキスト ボックス 676">
          <a:extLst>
            <a:ext uri="{FF2B5EF4-FFF2-40B4-BE49-F238E27FC236}">
              <a16:creationId xmlns:a16="http://schemas.microsoft.com/office/drawing/2014/main" id="{C4D850D3-3CD0-4A38-88F8-22191F5CC21C}"/>
            </a:ext>
          </a:extLst>
        </xdr:cNvPr>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78" name="直線コネクタ 677">
          <a:extLst>
            <a:ext uri="{FF2B5EF4-FFF2-40B4-BE49-F238E27FC236}">
              <a16:creationId xmlns:a16="http://schemas.microsoft.com/office/drawing/2014/main" id="{4B8F4DA1-E410-4C53-81DD-83274BC12711}"/>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679" name="テキスト ボックス 678">
          <a:extLst>
            <a:ext uri="{FF2B5EF4-FFF2-40B4-BE49-F238E27FC236}">
              <a16:creationId xmlns:a16="http://schemas.microsoft.com/office/drawing/2014/main" id="{FAA30970-CBF6-472F-B92F-324943116E1E}"/>
            </a:ext>
          </a:extLst>
        </xdr:cNvPr>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0" name="直線コネクタ 679">
          <a:extLst>
            <a:ext uri="{FF2B5EF4-FFF2-40B4-BE49-F238E27FC236}">
              <a16:creationId xmlns:a16="http://schemas.microsoft.com/office/drawing/2014/main" id="{1DD8BBFA-25BB-4D4A-BEEF-6749026D2C0F}"/>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81" name="テキスト ボックス 680">
          <a:extLst>
            <a:ext uri="{FF2B5EF4-FFF2-40B4-BE49-F238E27FC236}">
              <a16:creationId xmlns:a16="http://schemas.microsoft.com/office/drawing/2014/main" id="{48629550-EFC9-43AC-80CB-919F074677A7}"/>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2" name="【学校施設】&#10;一人当たり面積グラフ枠">
          <a:extLst>
            <a:ext uri="{FF2B5EF4-FFF2-40B4-BE49-F238E27FC236}">
              <a16:creationId xmlns:a16="http://schemas.microsoft.com/office/drawing/2014/main" id="{E44826DB-B557-463F-827D-74B231CC6E7C}"/>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44348</xdr:rowOff>
    </xdr:from>
    <xdr:to>
      <xdr:col>116</xdr:col>
      <xdr:colOff>62864</xdr:colOff>
      <xdr:row>63</xdr:row>
      <xdr:rowOff>71324</xdr:rowOff>
    </xdr:to>
    <xdr:cxnSp macro="">
      <xdr:nvCxnSpPr>
        <xdr:cNvPr id="683" name="直線コネクタ 682">
          <a:extLst>
            <a:ext uri="{FF2B5EF4-FFF2-40B4-BE49-F238E27FC236}">
              <a16:creationId xmlns:a16="http://schemas.microsoft.com/office/drawing/2014/main" id="{2B62D6BA-468F-45E2-89BE-D589FB37A4DD}"/>
            </a:ext>
          </a:extLst>
        </xdr:cNvPr>
        <xdr:cNvCxnSpPr/>
      </xdr:nvCxnSpPr>
      <xdr:spPr>
        <a:xfrm flipV="1">
          <a:off x="22160864" y="9645548"/>
          <a:ext cx="0" cy="12271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75151</xdr:rowOff>
    </xdr:from>
    <xdr:ext cx="469744" cy="259045"/>
    <xdr:sp macro="" textlink="">
      <xdr:nvSpPr>
        <xdr:cNvPr id="684" name="【学校施設】&#10;一人当たり面積最小値テキスト">
          <a:extLst>
            <a:ext uri="{FF2B5EF4-FFF2-40B4-BE49-F238E27FC236}">
              <a16:creationId xmlns:a16="http://schemas.microsoft.com/office/drawing/2014/main" id="{662B2ED6-FF5B-43E0-B040-B8C2ABDE7F43}"/>
            </a:ext>
          </a:extLst>
        </xdr:cNvPr>
        <xdr:cNvSpPr txBox="1"/>
      </xdr:nvSpPr>
      <xdr:spPr>
        <a:xfrm>
          <a:off x="22199600" y="108765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71324</xdr:rowOff>
    </xdr:from>
    <xdr:to>
      <xdr:col>116</xdr:col>
      <xdr:colOff>152400</xdr:colOff>
      <xdr:row>63</xdr:row>
      <xdr:rowOff>71324</xdr:rowOff>
    </xdr:to>
    <xdr:cxnSp macro="">
      <xdr:nvCxnSpPr>
        <xdr:cNvPr id="685" name="直線コネクタ 684">
          <a:extLst>
            <a:ext uri="{FF2B5EF4-FFF2-40B4-BE49-F238E27FC236}">
              <a16:creationId xmlns:a16="http://schemas.microsoft.com/office/drawing/2014/main" id="{0C62CE00-CA8A-4B0F-975A-616137F1DFF4}"/>
            </a:ext>
          </a:extLst>
        </xdr:cNvPr>
        <xdr:cNvCxnSpPr/>
      </xdr:nvCxnSpPr>
      <xdr:spPr>
        <a:xfrm>
          <a:off x="22072600" y="108726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162475</xdr:rowOff>
    </xdr:from>
    <xdr:ext cx="469744" cy="259045"/>
    <xdr:sp macro="" textlink="">
      <xdr:nvSpPr>
        <xdr:cNvPr id="686" name="【学校施設】&#10;一人当たり面積最大値テキスト">
          <a:extLst>
            <a:ext uri="{FF2B5EF4-FFF2-40B4-BE49-F238E27FC236}">
              <a16:creationId xmlns:a16="http://schemas.microsoft.com/office/drawing/2014/main" id="{57405767-374C-4F7D-A9E5-F35DD3141FFB}"/>
            </a:ext>
          </a:extLst>
        </xdr:cNvPr>
        <xdr:cNvSpPr txBox="1"/>
      </xdr:nvSpPr>
      <xdr:spPr>
        <a:xfrm>
          <a:off x="22199600" y="94207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44348</xdr:rowOff>
    </xdr:from>
    <xdr:to>
      <xdr:col>116</xdr:col>
      <xdr:colOff>152400</xdr:colOff>
      <xdr:row>56</xdr:row>
      <xdr:rowOff>44348</xdr:rowOff>
    </xdr:to>
    <xdr:cxnSp macro="">
      <xdr:nvCxnSpPr>
        <xdr:cNvPr id="687" name="直線コネクタ 686">
          <a:extLst>
            <a:ext uri="{FF2B5EF4-FFF2-40B4-BE49-F238E27FC236}">
              <a16:creationId xmlns:a16="http://schemas.microsoft.com/office/drawing/2014/main" id="{9F37059E-E442-4A88-9DA1-1167ED5719A6}"/>
            </a:ext>
          </a:extLst>
        </xdr:cNvPr>
        <xdr:cNvCxnSpPr/>
      </xdr:nvCxnSpPr>
      <xdr:spPr>
        <a:xfrm>
          <a:off x="22072600" y="96455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40200</xdr:rowOff>
    </xdr:from>
    <xdr:ext cx="469744" cy="259045"/>
    <xdr:sp macro="" textlink="">
      <xdr:nvSpPr>
        <xdr:cNvPr id="688" name="【学校施設】&#10;一人当たり面積平均値テキスト">
          <a:extLst>
            <a:ext uri="{FF2B5EF4-FFF2-40B4-BE49-F238E27FC236}">
              <a16:creationId xmlns:a16="http://schemas.microsoft.com/office/drawing/2014/main" id="{98919916-6D49-4555-AC17-757AE1D8776B}"/>
            </a:ext>
          </a:extLst>
        </xdr:cNvPr>
        <xdr:cNvSpPr txBox="1"/>
      </xdr:nvSpPr>
      <xdr:spPr>
        <a:xfrm>
          <a:off x="22199600" y="1032720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17323</xdr:rowOff>
    </xdr:from>
    <xdr:to>
      <xdr:col>116</xdr:col>
      <xdr:colOff>114300</xdr:colOff>
      <xdr:row>61</xdr:row>
      <xdr:rowOff>118923</xdr:rowOff>
    </xdr:to>
    <xdr:sp macro="" textlink="">
      <xdr:nvSpPr>
        <xdr:cNvPr id="689" name="フローチャート: 判断 688">
          <a:extLst>
            <a:ext uri="{FF2B5EF4-FFF2-40B4-BE49-F238E27FC236}">
              <a16:creationId xmlns:a16="http://schemas.microsoft.com/office/drawing/2014/main" id="{8B065E59-C4AD-4F37-A158-D161078466CF}"/>
            </a:ext>
          </a:extLst>
        </xdr:cNvPr>
        <xdr:cNvSpPr/>
      </xdr:nvSpPr>
      <xdr:spPr>
        <a:xfrm>
          <a:off x="22110700" y="104757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69444</xdr:rowOff>
    </xdr:from>
    <xdr:to>
      <xdr:col>112</xdr:col>
      <xdr:colOff>38100</xdr:colOff>
      <xdr:row>61</xdr:row>
      <xdr:rowOff>171044</xdr:rowOff>
    </xdr:to>
    <xdr:sp macro="" textlink="">
      <xdr:nvSpPr>
        <xdr:cNvPr id="690" name="フローチャート: 判断 689">
          <a:extLst>
            <a:ext uri="{FF2B5EF4-FFF2-40B4-BE49-F238E27FC236}">
              <a16:creationId xmlns:a16="http://schemas.microsoft.com/office/drawing/2014/main" id="{005970BF-B150-4C8B-A500-E5FF21FFC062}"/>
            </a:ext>
          </a:extLst>
        </xdr:cNvPr>
        <xdr:cNvSpPr/>
      </xdr:nvSpPr>
      <xdr:spPr>
        <a:xfrm>
          <a:off x="21272500" y="10527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101905</xdr:rowOff>
    </xdr:from>
    <xdr:to>
      <xdr:col>107</xdr:col>
      <xdr:colOff>101600</xdr:colOff>
      <xdr:row>62</xdr:row>
      <xdr:rowOff>32055</xdr:rowOff>
    </xdr:to>
    <xdr:sp macro="" textlink="">
      <xdr:nvSpPr>
        <xdr:cNvPr id="691" name="フローチャート: 判断 690">
          <a:extLst>
            <a:ext uri="{FF2B5EF4-FFF2-40B4-BE49-F238E27FC236}">
              <a16:creationId xmlns:a16="http://schemas.microsoft.com/office/drawing/2014/main" id="{E2E0A98B-81BF-449C-867D-B77BB1CAE515}"/>
            </a:ext>
          </a:extLst>
        </xdr:cNvPr>
        <xdr:cNvSpPr/>
      </xdr:nvSpPr>
      <xdr:spPr>
        <a:xfrm>
          <a:off x="20383500" y="1056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42011</xdr:rowOff>
    </xdr:from>
    <xdr:to>
      <xdr:col>102</xdr:col>
      <xdr:colOff>165100</xdr:colOff>
      <xdr:row>62</xdr:row>
      <xdr:rowOff>143611</xdr:rowOff>
    </xdr:to>
    <xdr:sp macro="" textlink="">
      <xdr:nvSpPr>
        <xdr:cNvPr id="692" name="フローチャート: 判断 691">
          <a:extLst>
            <a:ext uri="{FF2B5EF4-FFF2-40B4-BE49-F238E27FC236}">
              <a16:creationId xmlns:a16="http://schemas.microsoft.com/office/drawing/2014/main" id="{C8DFDC26-8B23-4FE1-8DB1-9F957D551137}"/>
            </a:ext>
          </a:extLst>
        </xdr:cNvPr>
        <xdr:cNvSpPr/>
      </xdr:nvSpPr>
      <xdr:spPr>
        <a:xfrm>
          <a:off x="19494500" y="10671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103277</xdr:rowOff>
    </xdr:from>
    <xdr:to>
      <xdr:col>98</xdr:col>
      <xdr:colOff>38100</xdr:colOff>
      <xdr:row>63</xdr:row>
      <xdr:rowOff>33427</xdr:rowOff>
    </xdr:to>
    <xdr:sp macro="" textlink="">
      <xdr:nvSpPr>
        <xdr:cNvPr id="693" name="フローチャート: 判断 692">
          <a:extLst>
            <a:ext uri="{FF2B5EF4-FFF2-40B4-BE49-F238E27FC236}">
              <a16:creationId xmlns:a16="http://schemas.microsoft.com/office/drawing/2014/main" id="{CA2F1113-513C-4B16-A482-1D77DB8E2CEA}"/>
            </a:ext>
          </a:extLst>
        </xdr:cNvPr>
        <xdr:cNvSpPr/>
      </xdr:nvSpPr>
      <xdr:spPr>
        <a:xfrm>
          <a:off x="18605500" y="107331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94" name="テキスト ボックス 693">
          <a:extLst>
            <a:ext uri="{FF2B5EF4-FFF2-40B4-BE49-F238E27FC236}">
              <a16:creationId xmlns:a16="http://schemas.microsoft.com/office/drawing/2014/main" id="{21B5F095-3C5E-4FF4-B259-CC5A6442F9DD}"/>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95" name="テキスト ボックス 694">
          <a:extLst>
            <a:ext uri="{FF2B5EF4-FFF2-40B4-BE49-F238E27FC236}">
              <a16:creationId xmlns:a16="http://schemas.microsoft.com/office/drawing/2014/main" id="{EA896712-1EEC-406C-83B0-0A6391CD1282}"/>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96" name="テキスト ボックス 695">
          <a:extLst>
            <a:ext uri="{FF2B5EF4-FFF2-40B4-BE49-F238E27FC236}">
              <a16:creationId xmlns:a16="http://schemas.microsoft.com/office/drawing/2014/main" id="{3C8F1820-6301-48FF-A448-8134942C98A4}"/>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97" name="テキスト ボックス 696">
          <a:extLst>
            <a:ext uri="{FF2B5EF4-FFF2-40B4-BE49-F238E27FC236}">
              <a16:creationId xmlns:a16="http://schemas.microsoft.com/office/drawing/2014/main" id="{8736D132-BDA7-44E4-83D8-108779A85189}"/>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98" name="テキスト ボックス 697">
          <a:extLst>
            <a:ext uri="{FF2B5EF4-FFF2-40B4-BE49-F238E27FC236}">
              <a16:creationId xmlns:a16="http://schemas.microsoft.com/office/drawing/2014/main" id="{C6865381-4D42-41E4-928B-625937269657}"/>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11836</xdr:rowOff>
    </xdr:from>
    <xdr:to>
      <xdr:col>116</xdr:col>
      <xdr:colOff>114300</xdr:colOff>
      <xdr:row>62</xdr:row>
      <xdr:rowOff>113436</xdr:rowOff>
    </xdr:to>
    <xdr:sp macro="" textlink="">
      <xdr:nvSpPr>
        <xdr:cNvPr id="699" name="楕円 698">
          <a:extLst>
            <a:ext uri="{FF2B5EF4-FFF2-40B4-BE49-F238E27FC236}">
              <a16:creationId xmlns:a16="http://schemas.microsoft.com/office/drawing/2014/main" id="{EE88C52A-48F4-474E-A1DF-43E821F7B49B}"/>
            </a:ext>
          </a:extLst>
        </xdr:cNvPr>
        <xdr:cNvSpPr/>
      </xdr:nvSpPr>
      <xdr:spPr>
        <a:xfrm>
          <a:off x="22110700" y="10641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161713</xdr:rowOff>
    </xdr:from>
    <xdr:ext cx="469744" cy="259045"/>
    <xdr:sp macro="" textlink="">
      <xdr:nvSpPr>
        <xdr:cNvPr id="700" name="【学校施設】&#10;一人当たり面積該当値テキスト">
          <a:extLst>
            <a:ext uri="{FF2B5EF4-FFF2-40B4-BE49-F238E27FC236}">
              <a16:creationId xmlns:a16="http://schemas.microsoft.com/office/drawing/2014/main" id="{55A08F37-DBB8-4DB7-9749-58DB74EAF5CD}"/>
            </a:ext>
          </a:extLst>
        </xdr:cNvPr>
        <xdr:cNvSpPr txBox="1"/>
      </xdr:nvSpPr>
      <xdr:spPr>
        <a:xfrm>
          <a:off x="22199600" y="106201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162255</xdr:rowOff>
    </xdr:from>
    <xdr:to>
      <xdr:col>112</xdr:col>
      <xdr:colOff>38100</xdr:colOff>
      <xdr:row>62</xdr:row>
      <xdr:rowOff>92405</xdr:rowOff>
    </xdr:to>
    <xdr:sp macro="" textlink="">
      <xdr:nvSpPr>
        <xdr:cNvPr id="701" name="楕円 700">
          <a:extLst>
            <a:ext uri="{FF2B5EF4-FFF2-40B4-BE49-F238E27FC236}">
              <a16:creationId xmlns:a16="http://schemas.microsoft.com/office/drawing/2014/main" id="{2F9A1B84-13D5-4FF4-90B5-599D075E77BA}"/>
            </a:ext>
          </a:extLst>
        </xdr:cNvPr>
        <xdr:cNvSpPr/>
      </xdr:nvSpPr>
      <xdr:spPr>
        <a:xfrm>
          <a:off x="21272500" y="10620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41605</xdr:rowOff>
    </xdr:from>
    <xdr:to>
      <xdr:col>116</xdr:col>
      <xdr:colOff>63500</xdr:colOff>
      <xdr:row>62</xdr:row>
      <xdr:rowOff>62636</xdr:rowOff>
    </xdr:to>
    <xdr:cxnSp macro="">
      <xdr:nvCxnSpPr>
        <xdr:cNvPr id="702" name="直線コネクタ 701">
          <a:extLst>
            <a:ext uri="{FF2B5EF4-FFF2-40B4-BE49-F238E27FC236}">
              <a16:creationId xmlns:a16="http://schemas.microsoft.com/office/drawing/2014/main" id="{3AD44E55-CB10-4ED9-8D93-5B43537A4E94}"/>
            </a:ext>
          </a:extLst>
        </xdr:cNvPr>
        <xdr:cNvCxnSpPr/>
      </xdr:nvCxnSpPr>
      <xdr:spPr>
        <a:xfrm>
          <a:off x="21323300" y="10671505"/>
          <a:ext cx="838200" cy="210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143053</xdr:rowOff>
    </xdr:from>
    <xdr:to>
      <xdr:col>107</xdr:col>
      <xdr:colOff>101600</xdr:colOff>
      <xdr:row>62</xdr:row>
      <xdr:rowOff>73203</xdr:rowOff>
    </xdr:to>
    <xdr:sp macro="" textlink="">
      <xdr:nvSpPr>
        <xdr:cNvPr id="703" name="楕円 702">
          <a:extLst>
            <a:ext uri="{FF2B5EF4-FFF2-40B4-BE49-F238E27FC236}">
              <a16:creationId xmlns:a16="http://schemas.microsoft.com/office/drawing/2014/main" id="{0B5E032B-73E2-4685-BF0B-3170360108B9}"/>
            </a:ext>
          </a:extLst>
        </xdr:cNvPr>
        <xdr:cNvSpPr/>
      </xdr:nvSpPr>
      <xdr:spPr>
        <a:xfrm>
          <a:off x="20383500" y="10601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22403</xdr:rowOff>
    </xdr:from>
    <xdr:to>
      <xdr:col>111</xdr:col>
      <xdr:colOff>177800</xdr:colOff>
      <xdr:row>62</xdr:row>
      <xdr:rowOff>41605</xdr:rowOff>
    </xdr:to>
    <xdr:cxnSp macro="">
      <xdr:nvCxnSpPr>
        <xdr:cNvPr id="704" name="直線コネクタ 703">
          <a:extLst>
            <a:ext uri="{FF2B5EF4-FFF2-40B4-BE49-F238E27FC236}">
              <a16:creationId xmlns:a16="http://schemas.microsoft.com/office/drawing/2014/main" id="{63AEB472-1D33-4AC0-A5B8-7C847A5ED599}"/>
            </a:ext>
          </a:extLst>
        </xdr:cNvPr>
        <xdr:cNvCxnSpPr/>
      </xdr:nvCxnSpPr>
      <xdr:spPr>
        <a:xfrm>
          <a:off x="20434300" y="10652303"/>
          <a:ext cx="889000" cy="19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168199</xdr:rowOff>
    </xdr:from>
    <xdr:to>
      <xdr:col>102</xdr:col>
      <xdr:colOff>165100</xdr:colOff>
      <xdr:row>62</xdr:row>
      <xdr:rowOff>98349</xdr:rowOff>
    </xdr:to>
    <xdr:sp macro="" textlink="">
      <xdr:nvSpPr>
        <xdr:cNvPr id="705" name="楕円 704">
          <a:extLst>
            <a:ext uri="{FF2B5EF4-FFF2-40B4-BE49-F238E27FC236}">
              <a16:creationId xmlns:a16="http://schemas.microsoft.com/office/drawing/2014/main" id="{E83BF437-953C-47C1-9FFB-CFE75DBF9CC3}"/>
            </a:ext>
          </a:extLst>
        </xdr:cNvPr>
        <xdr:cNvSpPr/>
      </xdr:nvSpPr>
      <xdr:spPr>
        <a:xfrm>
          <a:off x="19494500" y="10626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22403</xdr:rowOff>
    </xdr:from>
    <xdr:to>
      <xdr:col>107</xdr:col>
      <xdr:colOff>50800</xdr:colOff>
      <xdr:row>62</xdr:row>
      <xdr:rowOff>47549</xdr:rowOff>
    </xdr:to>
    <xdr:cxnSp macro="">
      <xdr:nvCxnSpPr>
        <xdr:cNvPr id="706" name="直線コネクタ 705">
          <a:extLst>
            <a:ext uri="{FF2B5EF4-FFF2-40B4-BE49-F238E27FC236}">
              <a16:creationId xmlns:a16="http://schemas.microsoft.com/office/drawing/2014/main" id="{76C92D13-17B7-4A54-A285-1C44436B1DC7}"/>
            </a:ext>
          </a:extLst>
        </xdr:cNvPr>
        <xdr:cNvCxnSpPr/>
      </xdr:nvCxnSpPr>
      <xdr:spPr>
        <a:xfrm flipV="1">
          <a:off x="19545300" y="10652303"/>
          <a:ext cx="889000" cy="251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24638</xdr:rowOff>
    </xdr:from>
    <xdr:to>
      <xdr:col>98</xdr:col>
      <xdr:colOff>38100</xdr:colOff>
      <xdr:row>62</xdr:row>
      <xdr:rowOff>126238</xdr:rowOff>
    </xdr:to>
    <xdr:sp macro="" textlink="">
      <xdr:nvSpPr>
        <xdr:cNvPr id="707" name="楕円 706">
          <a:extLst>
            <a:ext uri="{FF2B5EF4-FFF2-40B4-BE49-F238E27FC236}">
              <a16:creationId xmlns:a16="http://schemas.microsoft.com/office/drawing/2014/main" id="{D48AFCCF-6A26-41A6-9A7E-668525C6FE20}"/>
            </a:ext>
          </a:extLst>
        </xdr:cNvPr>
        <xdr:cNvSpPr/>
      </xdr:nvSpPr>
      <xdr:spPr>
        <a:xfrm>
          <a:off x="18605500" y="10654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47549</xdr:rowOff>
    </xdr:from>
    <xdr:to>
      <xdr:col>102</xdr:col>
      <xdr:colOff>114300</xdr:colOff>
      <xdr:row>62</xdr:row>
      <xdr:rowOff>75438</xdr:rowOff>
    </xdr:to>
    <xdr:cxnSp macro="">
      <xdr:nvCxnSpPr>
        <xdr:cNvPr id="708" name="直線コネクタ 707">
          <a:extLst>
            <a:ext uri="{FF2B5EF4-FFF2-40B4-BE49-F238E27FC236}">
              <a16:creationId xmlns:a16="http://schemas.microsoft.com/office/drawing/2014/main" id="{338E7AEA-0E02-409F-937D-7F7386FF8167}"/>
            </a:ext>
          </a:extLst>
        </xdr:cNvPr>
        <xdr:cNvCxnSpPr/>
      </xdr:nvCxnSpPr>
      <xdr:spPr>
        <a:xfrm flipV="1">
          <a:off x="18656300" y="10677449"/>
          <a:ext cx="889000" cy="278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16121</xdr:rowOff>
    </xdr:from>
    <xdr:ext cx="469744" cy="259045"/>
    <xdr:sp macro="" textlink="">
      <xdr:nvSpPr>
        <xdr:cNvPr id="709" name="n_1aveValue【学校施設】&#10;一人当たり面積">
          <a:extLst>
            <a:ext uri="{FF2B5EF4-FFF2-40B4-BE49-F238E27FC236}">
              <a16:creationId xmlns:a16="http://schemas.microsoft.com/office/drawing/2014/main" id="{01CA48EA-250A-4EC9-A863-46CFAADB9CB7}"/>
            </a:ext>
          </a:extLst>
        </xdr:cNvPr>
        <xdr:cNvSpPr txBox="1"/>
      </xdr:nvSpPr>
      <xdr:spPr>
        <a:xfrm>
          <a:off x="21075727" y="103031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48582</xdr:rowOff>
    </xdr:from>
    <xdr:ext cx="469744" cy="259045"/>
    <xdr:sp macro="" textlink="">
      <xdr:nvSpPr>
        <xdr:cNvPr id="710" name="n_2aveValue【学校施設】&#10;一人当たり面積">
          <a:extLst>
            <a:ext uri="{FF2B5EF4-FFF2-40B4-BE49-F238E27FC236}">
              <a16:creationId xmlns:a16="http://schemas.microsoft.com/office/drawing/2014/main" id="{BA3F4EC4-57E2-47FF-AE7B-247E61064DE2}"/>
            </a:ext>
          </a:extLst>
        </xdr:cNvPr>
        <xdr:cNvSpPr txBox="1"/>
      </xdr:nvSpPr>
      <xdr:spPr>
        <a:xfrm>
          <a:off x="20199427" y="103355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134738</xdr:rowOff>
    </xdr:from>
    <xdr:ext cx="469744" cy="259045"/>
    <xdr:sp macro="" textlink="">
      <xdr:nvSpPr>
        <xdr:cNvPr id="711" name="n_3aveValue【学校施設】&#10;一人当たり面積">
          <a:extLst>
            <a:ext uri="{FF2B5EF4-FFF2-40B4-BE49-F238E27FC236}">
              <a16:creationId xmlns:a16="http://schemas.microsoft.com/office/drawing/2014/main" id="{E95EFFE8-01E9-4ECB-9E58-F6F1CD369DFB}"/>
            </a:ext>
          </a:extLst>
        </xdr:cNvPr>
        <xdr:cNvSpPr txBox="1"/>
      </xdr:nvSpPr>
      <xdr:spPr>
        <a:xfrm>
          <a:off x="19310427" y="10764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24554</xdr:rowOff>
    </xdr:from>
    <xdr:ext cx="469744" cy="259045"/>
    <xdr:sp macro="" textlink="">
      <xdr:nvSpPr>
        <xdr:cNvPr id="712" name="n_4aveValue【学校施設】&#10;一人当たり面積">
          <a:extLst>
            <a:ext uri="{FF2B5EF4-FFF2-40B4-BE49-F238E27FC236}">
              <a16:creationId xmlns:a16="http://schemas.microsoft.com/office/drawing/2014/main" id="{64327497-640D-4B3F-B91E-3F10608D2FAC}"/>
            </a:ext>
          </a:extLst>
        </xdr:cNvPr>
        <xdr:cNvSpPr txBox="1"/>
      </xdr:nvSpPr>
      <xdr:spPr>
        <a:xfrm>
          <a:off x="18421427" y="10825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83532</xdr:rowOff>
    </xdr:from>
    <xdr:ext cx="469744" cy="259045"/>
    <xdr:sp macro="" textlink="">
      <xdr:nvSpPr>
        <xdr:cNvPr id="713" name="n_1mainValue【学校施設】&#10;一人当たり面積">
          <a:extLst>
            <a:ext uri="{FF2B5EF4-FFF2-40B4-BE49-F238E27FC236}">
              <a16:creationId xmlns:a16="http://schemas.microsoft.com/office/drawing/2014/main" id="{E4F358EB-31DF-4BC6-B45C-8F4508226493}"/>
            </a:ext>
          </a:extLst>
        </xdr:cNvPr>
        <xdr:cNvSpPr txBox="1"/>
      </xdr:nvSpPr>
      <xdr:spPr>
        <a:xfrm>
          <a:off x="21075727" y="10713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64330</xdr:rowOff>
    </xdr:from>
    <xdr:ext cx="469744" cy="259045"/>
    <xdr:sp macro="" textlink="">
      <xdr:nvSpPr>
        <xdr:cNvPr id="714" name="n_2mainValue【学校施設】&#10;一人当たり面積">
          <a:extLst>
            <a:ext uri="{FF2B5EF4-FFF2-40B4-BE49-F238E27FC236}">
              <a16:creationId xmlns:a16="http://schemas.microsoft.com/office/drawing/2014/main" id="{B092538F-6F75-4F35-B294-B45F8C043994}"/>
            </a:ext>
          </a:extLst>
        </xdr:cNvPr>
        <xdr:cNvSpPr txBox="1"/>
      </xdr:nvSpPr>
      <xdr:spPr>
        <a:xfrm>
          <a:off x="20199427" y="106942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114876</xdr:rowOff>
    </xdr:from>
    <xdr:ext cx="469744" cy="259045"/>
    <xdr:sp macro="" textlink="">
      <xdr:nvSpPr>
        <xdr:cNvPr id="715" name="n_3mainValue【学校施設】&#10;一人当たり面積">
          <a:extLst>
            <a:ext uri="{FF2B5EF4-FFF2-40B4-BE49-F238E27FC236}">
              <a16:creationId xmlns:a16="http://schemas.microsoft.com/office/drawing/2014/main" id="{06C52639-E3DC-4F38-A383-FBFEF0A45DF6}"/>
            </a:ext>
          </a:extLst>
        </xdr:cNvPr>
        <xdr:cNvSpPr txBox="1"/>
      </xdr:nvSpPr>
      <xdr:spPr>
        <a:xfrm>
          <a:off x="19310427" y="104018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142765</xdr:rowOff>
    </xdr:from>
    <xdr:ext cx="469744" cy="259045"/>
    <xdr:sp macro="" textlink="">
      <xdr:nvSpPr>
        <xdr:cNvPr id="716" name="n_4mainValue【学校施設】&#10;一人当たり面積">
          <a:extLst>
            <a:ext uri="{FF2B5EF4-FFF2-40B4-BE49-F238E27FC236}">
              <a16:creationId xmlns:a16="http://schemas.microsoft.com/office/drawing/2014/main" id="{3C0A4B44-218E-4D03-A81F-F5600BC89985}"/>
            </a:ext>
          </a:extLst>
        </xdr:cNvPr>
        <xdr:cNvSpPr txBox="1"/>
      </xdr:nvSpPr>
      <xdr:spPr>
        <a:xfrm>
          <a:off x="18421427" y="104297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17" name="正方形/長方形 716">
          <a:extLst>
            <a:ext uri="{FF2B5EF4-FFF2-40B4-BE49-F238E27FC236}">
              <a16:creationId xmlns:a16="http://schemas.microsoft.com/office/drawing/2014/main" id="{B930664D-DEDD-4527-9F79-EBEE91E87B46}"/>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18" name="正方形/長方形 717">
          <a:extLst>
            <a:ext uri="{FF2B5EF4-FFF2-40B4-BE49-F238E27FC236}">
              <a16:creationId xmlns:a16="http://schemas.microsoft.com/office/drawing/2014/main" id="{9573D55F-CE75-43D8-9BE9-78B9247C5C78}"/>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19" name="正方形/長方形 718">
          <a:extLst>
            <a:ext uri="{FF2B5EF4-FFF2-40B4-BE49-F238E27FC236}">
              <a16:creationId xmlns:a16="http://schemas.microsoft.com/office/drawing/2014/main" id="{2B15A814-2A62-4566-A160-21497F3970A6}"/>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0" name="正方形/長方形 719">
          <a:extLst>
            <a:ext uri="{FF2B5EF4-FFF2-40B4-BE49-F238E27FC236}">
              <a16:creationId xmlns:a16="http://schemas.microsoft.com/office/drawing/2014/main" id="{E961D726-B393-4954-8C5C-BAC94EA683D4}"/>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1" name="正方形/長方形 720">
          <a:extLst>
            <a:ext uri="{FF2B5EF4-FFF2-40B4-BE49-F238E27FC236}">
              <a16:creationId xmlns:a16="http://schemas.microsoft.com/office/drawing/2014/main" id="{DC36967C-61D2-476B-958B-AA868AB059FF}"/>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2" name="正方形/長方形 721">
          <a:extLst>
            <a:ext uri="{FF2B5EF4-FFF2-40B4-BE49-F238E27FC236}">
              <a16:creationId xmlns:a16="http://schemas.microsoft.com/office/drawing/2014/main" id="{17EC22B1-AC13-435B-8A0E-22DE3CE67A67}"/>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23" name="正方形/長方形 722">
          <a:extLst>
            <a:ext uri="{FF2B5EF4-FFF2-40B4-BE49-F238E27FC236}">
              <a16:creationId xmlns:a16="http://schemas.microsoft.com/office/drawing/2014/main" id="{BEDF9587-5C82-4A09-B8FC-DAD596B9F421}"/>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24" name="正方形/長方形 723">
          <a:extLst>
            <a:ext uri="{FF2B5EF4-FFF2-40B4-BE49-F238E27FC236}">
              <a16:creationId xmlns:a16="http://schemas.microsoft.com/office/drawing/2014/main" id="{EAECE554-29B3-4E65-A8CE-158A349C7F48}"/>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25" name="テキスト ボックス 724">
          <a:extLst>
            <a:ext uri="{FF2B5EF4-FFF2-40B4-BE49-F238E27FC236}">
              <a16:creationId xmlns:a16="http://schemas.microsoft.com/office/drawing/2014/main" id="{A48AEBC4-3570-447A-B836-F0530F970207}"/>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26" name="直線コネクタ 725">
          <a:extLst>
            <a:ext uri="{FF2B5EF4-FFF2-40B4-BE49-F238E27FC236}">
              <a16:creationId xmlns:a16="http://schemas.microsoft.com/office/drawing/2014/main" id="{EE156DE0-ECD2-4045-BE57-0237854F2277}"/>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27" name="テキスト ボックス 726">
          <a:extLst>
            <a:ext uri="{FF2B5EF4-FFF2-40B4-BE49-F238E27FC236}">
              <a16:creationId xmlns:a16="http://schemas.microsoft.com/office/drawing/2014/main" id="{5129E849-E505-45AD-9FCB-8B273D97B20C}"/>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728" name="直線コネクタ 727">
          <a:extLst>
            <a:ext uri="{FF2B5EF4-FFF2-40B4-BE49-F238E27FC236}">
              <a16:creationId xmlns:a16="http://schemas.microsoft.com/office/drawing/2014/main" id="{C8635A43-92DD-487A-BA08-204DF9BD3A7B}"/>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729" name="テキスト ボックス 728">
          <a:extLst>
            <a:ext uri="{FF2B5EF4-FFF2-40B4-BE49-F238E27FC236}">
              <a16:creationId xmlns:a16="http://schemas.microsoft.com/office/drawing/2014/main" id="{102ABA8C-3E9C-4D63-9731-9081DC15075E}"/>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730" name="直線コネクタ 729">
          <a:extLst>
            <a:ext uri="{FF2B5EF4-FFF2-40B4-BE49-F238E27FC236}">
              <a16:creationId xmlns:a16="http://schemas.microsoft.com/office/drawing/2014/main" id="{7FCB5AAF-3CCB-4F36-B147-4DD2D16727D2}"/>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731" name="テキスト ボックス 730">
          <a:extLst>
            <a:ext uri="{FF2B5EF4-FFF2-40B4-BE49-F238E27FC236}">
              <a16:creationId xmlns:a16="http://schemas.microsoft.com/office/drawing/2014/main" id="{5BBC7EB8-4DA3-480A-AA42-3520BD2AC4E3}"/>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732" name="直線コネクタ 731">
          <a:extLst>
            <a:ext uri="{FF2B5EF4-FFF2-40B4-BE49-F238E27FC236}">
              <a16:creationId xmlns:a16="http://schemas.microsoft.com/office/drawing/2014/main" id="{A6B6FAF2-E58C-4897-98E3-5AE9EAC2D64C}"/>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733" name="テキスト ボックス 732">
          <a:extLst>
            <a:ext uri="{FF2B5EF4-FFF2-40B4-BE49-F238E27FC236}">
              <a16:creationId xmlns:a16="http://schemas.microsoft.com/office/drawing/2014/main" id="{F6127690-DB1C-4500-8C26-D6B109B3D679}"/>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734" name="直線コネクタ 733">
          <a:extLst>
            <a:ext uri="{FF2B5EF4-FFF2-40B4-BE49-F238E27FC236}">
              <a16:creationId xmlns:a16="http://schemas.microsoft.com/office/drawing/2014/main" id="{0673EE17-072B-4735-B203-0DF5CF182284}"/>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735" name="テキスト ボックス 734">
          <a:extLst>
            <a:ext uri="{FF2B5EF4-FFF2-40B4-BE49-F238E27FC236}">
              <a16:creationId xmlns:a16="http://schemas.microsoft.com/office/drawing/2014/main" id="{436EABC5-2449-4C47-9A03-17864D22095A}"/>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736" name="直線コネクタ 735">
          <a:extLst>
            <a:ext uri="{FF2B5EF4-FFF2-40B4-BE49-F238E27FC236}">
              <a16:creationId xmlns:a16="http://schemas.microsoft.com/office/drawing/2014/main" id="{4A97187B-5C2A-42C6-B1D3-E1C119E86723}"/>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737" name="テキスト ボックス 736">
          <a:extLst>
            <a:ext uri="{FF2B5EF4-FFF2-40B4-BE49-F238E27FC236}">
              <a16:creationId xmlns:a16="http://schemas.microsoft.com/office/drawing/2014/main" id="{583EF24C-7C6C-4FED-B57E-8AC199D86EC7}"/>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738" name="直線コネクタ 737">
          <a:extLst>
            <a:ext uri="{FF2B5EF4-FFF2-40B4-BE49-F238E27FC236}">
              <a16:creationId xmlns:a16="http://schemas.microsoft.com/office/drawing/2014/main" id="{724B51D4-801B-43EE-993B-24A17F6334E2}"/>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108148</xdr:rowOff>
    </xdr:from>
    <xdr:ext cx="403059" cy="259045"/>
    <xdr:sp macro="" textlink="">
      <xdr:nvSpPr>
        <xdr:cNvPr id="739" name="テキスト ボックス 738">
          <a:extLst>
            <a:ext uri="{FF2B5EF4-FFF2-40B4-BE49-F238E27FC236}">
              <a16:creationId xmlns:a16="http://schemas.microsoft.com/office/drawing/2014/main" id="{43E507EC-15A7-41C5-8255-C54A5AF15208}"/>
            </a:ext>
          </a:extLst>
        </xdr:cNvPr>
        <xdr:cNvSpPr txBox="1"/>
      </xdr:nvSpPr>
      <xdr:spPr>
        <a:xfrm>
          <a:off x="12042941" y="13138348"/>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0" name="直線コネクタ 739">
          <a:extLst>
            <a:ext uri="{FF2B5EF4-FFF2-40B4-BE49-F238E27FC236}">
              <a16:creationId xmlns:a16="http://schemas.microsoft.com/office/drawing/2014/main" id="{9E7D3E9E-F648-45E4-98F9-058CD1E3A658}"/>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74</xdr:row>
      <xdr:rowOff>124477</xdr:rowOff>
    </xdr:from>
    <xdr:ext cx="403059" cy="259045"/>
    <xdr:sp macro="" textlink="">
      <xdr:nvSpPr>
        <xdr:cNvPr id="741" name="テキスト ボックス 740">
          <a:extLst>
            <a:ext uri="{FF2B5EF4-FFF2-40B4-BE49-F238E27FC236}">
              <a16:creationId xmlns:a16="http://schemas.microsoft.com/office/drawing/2014/main" id="{06FD9294-23B2-467E-967D-963E4792C6D1}"/>
            </a:ext>
          </a:extLst>
        </xdr:cNvPr>
        <xdr:cNvSpPr txBox="1"/>
      </xdr:nvSpPr>
      <xdr:spPr>
        <a:xfrm>
          <a:off x="12042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742" name="【児童館】&#10;有形固定資産減価償却率グラフ枠">
          <a:extLst>
            <a:ext uri="{FF2B5EF4-FFF2-40B4-BE49-F238E27FC236}">
              <a16:creationId xmlns:a16="http://schemas.microsoft.com/office/drawing/2014/main" id="{C3118510-41C1-4966-9ABB-A8BBD9BFCC2E}"/>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111579</xdr:rowOff>
    </xdr:from>
    <xdr:to>
      <xdr:col>85</xdr:col>
      <xdr:colOff>126364</xdr:colOff>
      <xdr:row>86</xdr:row>
      <xdr:rowOff>155666</xdr:rowOff>
    </xdr:to>
    <xdr:cxnSp macro="">
      <xdr:nvCxnSpPr>
        <xdr:cNvPr id="743" name="直線コネクタ 742">
          <a:extLst>
            <a:ext uri="{FF2B5EF4-FFF2-40B4-BE49-F238E27FC236}">
              <a16:creationId xmlns:a16="http://schemas.microsoft.com/office/drawing/2014/main" id="{AA8B6A5B-F0CF-4FDE-AB58-C81205393DD9}"/>
            </a:ext>
          </a:extLst>
        </xdr:cNvPr>
        <xdr:cNvCxnSpPr/>
      </xdr:nvCxnSpPr>
      <xdr:spPr>
        <a:xfrm flipV="1">
          <a:off x="16318864" y="13313229"/>
          <a:ext cx="0" cy="15871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159493</xdr:rowOff>
    </xdr:from>
    <xdr:ext cx="405111" cy="259045"/>
    <xdr:sp macro="" textlink="">
      <xdr:nvSpPr>
        <xdr:cNvPr id="744" name="【児童館】&#10;有形固定資産減価償却率最小値テキスト">
          <a:extLst>
            <a:ext uri="{FF2B5EF4-FFF2-40B4-BE49-F238E27FC236}">
              <a16:creationId xmlns:a16="http://schemas.microsoft.com/office/drawing/2014/main" id="{31BECB7D-6DEA-4153-9F54-F9CE5008BC8F}"/>
            </a:ext>
          </a:extLst>
        </xdr:cNvPr>
        <xdr:cNvSpPr txBox="1"/>
      </xdr:nvSpPr>
      <xdr:spPr>
        <a:xfrm>
          <a:off x="16357600" y="149041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155666</xdr:rowOff>
    </xdr:from>
    <xdr:to>
      <xdr:col>86</xdr:col>
      <xdr:colOff>25400</xdr:colOff>
      <xdr:row>86</xdr:row>
      <xdr:rowOff>155666</xdr:rowOff>
    </xdr:to>
    <xdr:cxnSp macro="">
      <xdr:nvCxnSpPr>
        <xdr:cNvPr id="745" name="直線コネクタ 744">
          <a:extLst>
            <a:ext uri="{FF2B5EF4-FFF2-40B4-BE49-F238E27FC236}">
              <a16:creationId xmlns:a16="http://schemas.microsoft.com/office/drawing/2014/main" id="{315E14A2-FAC1-4905-8BD0-6C918FDA6F58}"/>
            </a:ext>
          </a:extLst>
        </xdr:cNvPr>
        <xdr:cNvCxnSpPr/>
      </xdr:nvCxnSpPr>
      <xdr:spPr>
        <a:xfrm>
          <a:off x="16230600" y="149003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58256</xdr:rowOff>
    </xdr:from>
    <xdr:ext cx="405111" cy="259045"/>
    <xdr:sp macro="" textlink="">
      <xdr:nvSpPr>
        <xdr:cNvPr id="746" name="【児童館】&#10;有形固定資産減価償却率最大値テキスト">
          <a:extLst>
            <a:ext uri="{FF2B5EF4-FFF2-40B4-BE49-F238E27FC236}">
              <a16:creationId xmlns:a16="http://schemas.microsoft.com/office/drawing/2014/main" id="{46F3F007-A95A-4CB1-B852-C2F0C0F7E014}"/>
            </a:ext>
          </a:extLst>
        </xdr:cNvPr>
        <xdr:cNvSpPr txBox="1"/>
      </xdr:nvSpPr>
      <xdr:spPr>
        <a:xfrm>
          <a:off x="16357600" y="130884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111579</xdr:rowOff>
    </xdr:from>
    <xdr:to>
      <xdr:col>86</xdr:col>
      <xdr:colOff>25400</xdr:colOff>
      <xdr:row>77</xdr:row>
      <xdr:rowOff>111579</xdr:rowOff>
    </xdr:to>
    <xdr:cxnSp macro="">
      <xdr:nvCxnSpPr>
        <xdr:cNvPr id="747" name="直線コネクタ 746">
          <a:extLst>
            <a:ext uri="{FF2B5EF4-FFF2-40B4-BE49-F238E27FC236}">
              <a16:creationId xmlns:a16="http://schemas.microsoft.com/office/drawing/2014/main" id="{A0638E4B-0BB4-46AB-B697-17DB2E89CA28}"/>
            </a:ext>
          </a:extLst>
        </xdr:cNvPr>
        <xdr:cNvCxnSpPr/>
      </xdr:nvCxnSpPr>
      <xdr:spPr>
        <a:xfrm>
          <a:off x="16230600" y="133132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14713</xdr:rowOff>
    </xdr:from>
    <xdr:ext cx="405111" cy="259045"/>
    <xdr:sp macro="" textlink="">
      <xdr:nvSpPr>
        <xdr:cNvPr id="748" name="【児童館】&#10;有形固定資産減価償却率平均値テキスト">
          <a:extLst>
            <a:ext uri="{FF2B5EF4-FFF2-40B4-BE49-F238E27FC236}">
              <a16:creationId xmlns:a16="http://schemas.microsoft.com/office/drawing/2014/main" id="{9D693B2E-8111-4E78-A95C-ABF3A4D97FE6}"/>
            </a:ext>
          </a:extLst>
        </xdr:cNvPr>
        <xdr:cNvSpPr txBox="1"/>
      </xdr:nvSpPr>
      <xdr:spPr>
        <a:xfrm>
          <a:off x="16357600" y="1407361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36286</xdr:rowOff>
    </xdr:from>
    <xdr:to>
      <xdr:col>85</xdr:col>
      <xdr:colOff>177800</xdr:colOff>
      <xdr:row>82</xdr:row>
      <xdr:rowOff>137886</xdr:rowOff>
    </xdr:to>
    <xdr:sp macro="" textlink="">
      <xdr:nvSpPr>
        <xdr:cNvPr id="749" name="フローチャート: 判断 748">
          <a:extLst>
            <a:ext uri="{FF2B5EF4-FFF2-40B4-BE49-F238E27FC236}">
              <a16:creationId xmlns:a16="http://schemas.microsoft.com/office/drawing/2014/main" id="{C135C6B8-A0D6-4161-A646-2392F5203F9A}"/>
            </a:ext>
          </a:extLst>
        </xdr:cNvPr>
        <xdr:cNvSpPr/>
      </xdr:nvSpPr>
      <xdr:spPr>
        <a:xfrm>
          <a:off x="16268700" y="14095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3629</xdr:rowOff>
    </xdr:from>
    <xdr:to>
      <xdr:col>81</xdr:col>
      <xdr:colOff>101600</xdr:colOff>
      <xdr:row>82</xdr:row>
      <xdr:rowOff>105229</xdr:rowOff>
    </xdr:to>
    <xdr:sp macro="" textlink="">
      <xdr:nvSpPr>
        <xdr:cNvPr id="750" name="フローチャート: 判断 749">
          <a:extLst>
            <a:ext uri="{FF2B5EF4-FFF2-40B4-BE49-F238E27FC236}">
              <a16:creationId xmlns:a16="http://schemas.microsoft.com/office/drawing/2014/main" id="{90FD3392-A139-43E1-BBB3-0546064B9FE0}"/>
            </a:ext>
          </a:extLst>
        </xdr:cNvPr>
        <xdr:cNvSpPr/>
      </xdr:nvSpPr>
      <xdr:spPr>
        <a:xfrm>
          <a:off x="15430500" y="14062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3629</xdr:rowOff>
    </xdr:from>
    <xdr:to>
      <xdr:col>76</xdr:col>
      <xdr:colOff>165100</xdr:colOff>
      <xdr:row>82</xdr:row>
      <xdr:rowOff>105229</xdr:rowOff>
    </xdr:to>
    <xdr:sp macro="" textlink="">
      <xdr:nvSpPr>
        <xdr:cNvPr id="751" name="フローチャート: 判断 750">
          <a:extLst>
            <a:ext uri="{FF2B5EF4-FFF2-40B4-BE49-F238E27FC236}">
              <a16:creationId xmlns:a16="http://schemas.microsoft.com/office/drawing/2014/main" id="{B6D9C6D4-24FB-467B-8536-807EB8FE49EB}"/>
            </a:ext>
          </a:extLst>
        </xdr:cNvPr>
        <xdr:cNvSpPr/>
      </xdr:nvSpPr>
      <xdr:spPr>
        <a:xfrm>
          <a:off x="14541500" y="14062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33020</xdr:rowOff>
    </xdr:from>
    <xdr:to>
      <xdr:col>72</xdr:col>
      <xdr:colOff>38100</xdr:colOff>
      <xdr:row>82</xdr:row>
      <xdr:rowOff>134620</xdr:rowOff>
    </xdr:to>
    <xdr:sp macro="" textlink="">
      <xdr:nvSpPr>
        <xdr:cNvPr id="752" name="フローチャート: 判断 751">
          <a:extLst>
            <a:ext uri="{FF2B5EF4-FFF2-40B4-BE49-F238E27FC236}">
              <a16:creationId xmlns:a16="http://schemas.microsoft.com/office/drawing/2014/main" id="{98CBE9E4-CDB8-43CF-BE2A-70555FAD1F20}"/>
            </a:ext>
          </a:extLst>
        </xdr:cNvPr>
        <xdr:cNvSpPr/>
      </xdr:nvSpPr>
      <xdr:spPr>
        <a:xfrm>
          <a:off x="13652500" y="1409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78739</xdr:rowOff>
    </xdr:from>
    <xdr:to>
      <xdr:col>67</xdr:col>
      <xdr:colOff>101600</xdr:colOff>
      <xdr:row>83</xdr:row>
      <xdr:rowOff>8889</xdr:rowOff>
    </xdr:to>
    <xdr:sp macro="" textlink="">
      <xdr:nvSpPr>
        <xdr:cNvPr id="753" name="フローチャート: 判断 752">
          <a:extLst>
            <a:ext uri="{FF2B5EF4-FFF2-40B4-BE49-F238E27FC236}">
              <a16:creationId xmlns:a16="http://schemas.microsoft.com/office/drawing/2014/main" id="{0DB06268-5FAE-44BA-96CF-DCE9A41C5262}"/>
            </a:ext>
          </a:extLst>
        </xdr:cNvPr>
        <xdr:cNvSpPr/>
      </xdr:nvSpPr>
      <xdr:spPr>
        <a:xfrm>
          <a:off x="12763500" y="1413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54" name="テキスト ボックス 753">
          <a:extLst>
            <a:ext uri="{FF2B5EF4-FFF2-40B4-BE49-F238E27FC236}">
              <a16:creationId xmlns:a16="http://schemas.microsoft.com/office/drawing/2014/main" id="{76A73A41-41F6-44BB-A3C9-B2D40F5B4411}"/>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55" name="テキスト ボックス 754">
          <a:extLst>
            <a:ext uri="{FF2B5EF4-FFF2-40B4-BE49-F238E27FC236}">
              <a16:creationId xmlns:a16="http://schemas.microsoft.com/office/drawing/2014/main" id="{22EEF4D9-C1E9-4184-BB24-1E1310261463}"/>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56" name="テキスト ボックス 755">
          <a:extLst>
            <a:ext uri="{FF2B5EF4-FFF2-40B4-BE49-F238E27FC236}">
              <a16:creationId xmlns:a16="http://schemas.microsoft.com/office/drawing/2014/main" id="{7FEE92D2-14FB-4D22-A01F-5213C745579D}"/>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57" name="テキスト ボックス 756">
          <a:extLst>
            <a:ext uri="{FF2B5EF4-FFF2-40B4-BE49-F238E27FC236}">
              <a16:creationId xmlns:a16="http://schemas.microsoft.com/office/drawing/2014/main" id="{678F06A9-AA3A-4967-A462-FA0B071F4F01}"/>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58" name="テキスト ボックス 757">
          <a:extLst>
            <a:ext uri="{FF2B5EF4-FFF2-40B4-BE49-F238E27FC236}">
              <a16:creationId xmlns:a16="http://schemas.microsoft.com/office/drawing/2014/main" id="{61D56B78-E6A4-4AC0-ABB9-B4AFBFB890E0}"/>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122827</xdr:rowOff>
    </xdr:from>
    <xdr:to>
      <xdr:col>85</xdr:col>
      <xdr:colOff>177800</xdr:colOff>
      <xdr:row>82</xdr:row>
      <xdr:rowOff>52977</xdr:rowOff>
    </xdr:to>
    <xdr:sp macro="" textlink="">
      <xdr:nvSpPr>
        <xdr:cNvPr id="759" name="楕円 758">
          <a:extLst>
            <a:ext uri="{FF2B5EF4-FFF2-40B4-BE49-F238E27FC236}">
              <a16:creationId xmlns:a16="http://schemas.microsoft.com/office/drawing/2014/main" id="{AD6651D7-6B6A-42F7-B09B-CEEE13BF7437}"/>
            </a:ext>
          </a:extLst>
        </xdr:cNvPr>
        <xdr:cNvSpPr/>
      </xdr:nvSpPr>
      <xdr:spPr>
        <a:xfrm>
          <a:off x="16268700" y="14010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80</xdr:row>
      <xdr:rowOff>145704</xdr:rowOff>
    </xdr:from>
    <xdr:ext cx="405111" cy="259045"/>
    <xdr:sp macro="" textlink="">
      <xdr:nvSpPr>
        <xdr:cNvPr id="760" name="【児童館】&#10;有形固定資産減価償却率該当値テキスト">
          <a:extLst>
            <a:ext uri="{FF2B5EF4-FFF2-40B4-BE49-F238E27FC236}">
              <a16:creationId xmlns:a16="http://schemas.microsoft.com/office/drawing/2014/main" id="{A766EE1B-5959-428F-A651-D6A9DEBFBCED}"/>
            </a:ext>
          </a:extLst>
        </xdr:cNvPr>
        <xdr:cNvSpPr txBox="1"/>
      </xdr:nvSpPr>
      <xdr:spPr>
        <a:xfrm>
          <a:off x="16357600" y="138617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81</xdr:row>
      <xdr:rowOff>50981</xdr:rowOff>
    </xdr:from>
    <xdr:to>
      <xdr:col>81</xdr:col>
      <xdr:colOff>101600</xdr:colOff>
      <xdr:row>81</xdr:row>
      <xdr:rowOff>152581</xdr:rowOff>
    </xdr:to>
    <xdr:sp macro="" textlink="">
      <xdr:nvSpPr>
        <xdr:cNvPr id="761" name="楕円 760">
          <a:extLst>
            <a:ext uri="{FF2B5EF4-FFF2-40B4-BE49-F238E27FC236}">
              <a16:creationId xmlns:a16="http://schemas.microsoft.com/office/drawing/2014/main" id="{EB95861D-32F2-47F2-A1CB-F93574D18669}"/>
            </a:ext>
          </a:extLst>
        </xdr:cNvPr>
        <xdr:cNvSpPr/>
      </xdr:nvSpPr>
      <xdr:spPr>
        <a:xfrm>
          <a:off x="15430500" y="13938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81</xdr:row>
      <xdr:rowOff>101781</xdr:rowOff>
    </xdr:from>
    <xdr:to>
      <xdr:col>85</xdr:col>
      <xdr:colOff>127000</xdr:colOff>
      <xdr:row>82</xdr:row>
      <xdr:rowOff>2177</xdr:rowOff>
    </xdr:to>
    <xdr:cxnSp macro="">
      <xdr:nvCxnSpPr>
        <xdr:cNvPr id="762" name="直線コネクタ 761">
          <a:extLst>
            <a:ext uri="{FF2B5EF4-FFF2-40B4-BE49-F238E27FC236}">
              <a16:creationId xmlns:a16="http://schemas.microsoft.com/office/drawing/2014/main" id="{40D267E7-1019-4147-AFDE-37364BFB69D6}"/>
            </a:ext>
          </a:extLst>
        </xdr:cNvPr>
        <xdr:cNvCxnSpPr/>
      </xdr:nvCxnSpPr>
      <xdr:spPr>
        <a:xfrm>
          <a:off x="15481300" y="13989231"/>
          <a:ext cx="838200" cy="718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80</xdr:row>
      <xdr:rowOff>150586</xdr:rowOff>
    </xdr:from>
    <xdr:to>
      <xdr:col>76</xdr:col>
      <xdr:colOff>165100</xdr:colOff>
      <xdr:row>81</xdr:row>
      <xdr:rowOff>80736</xdr:rowOff>
    </xdr:to>
    <xdr:sp macro="" textlink="">
      <xdr:nvSpPr>
        <xdr:cNvPr id="763" name="楕円 762">
          <a:extLst>
            <a:ext uri="{FF2B5EF4-FFF2-40B4-BE49-F238E27FC236}">
              <a16:creationId xmlns:a16="http://schemas.microsoft.com/office/drawing/2014/main" id="{A8775672-B96E-48B6-9A72-A76ACEE66F67}"/>
            </a:ext>
          </a:extLst>
        </xdr:cNvPr>
        <xdr:cNvSpPr/>
      </xdr:nvSpPr>
      <xdr:spPr>
        <a:xfrm>
          <a:off x="14541500" y="13866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29936</xdr:rowOff>
    </xdr:from>
    <xdr:to>
      <xdr:col>81</xdr:col>
      <xdr:colOff>50800</xdr:colOff>
      <xdr:row>81</xdr:row>
      <xdr:rowOff>101781</xdr:rowOff>
    </xdr:to>
    <xdr:cxnSp macro="">
      <xdr:nvCxnSpPr>
        <xdr:cNvPr id="764" name="直線コネクタ 763">
          <a:extLst>
            <a:ext uri="{FF2B5EF4-FFF2-40B4-BE49-F238E27FC236}">
              <a16:creationId xmlns:a16="http://schemas.microsoft.com/office/drawing/2014/main" id="{81C10D33-0A8B-436F-885D-F7CCAD8F8F89}"/>
            </a:ext>
          </a:extLst>
        </xdr:cNvPr>
        <xdr:cNvCxnSpPr/>
      </xdr:nvCxnSpPr>
      <xdr:spPr>
        <a:xfrm>
          <a:off x="14592300" y="13917386"/>
          <a:ext cx="889000" cy="71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78739</xdr:rowOff>
    </xdr:from>
    <xdr:to>
      <xdr:col>72</xdr:col>
      <xdr:colOff>38100</xdr:colOff>
      <xdr:row>81</xdr:row>
      <xdr:rowOff>8889</xdr:rowOff>
    </xdr:to>
    <xdr:sp macro="" textlink="">
      <xdr:nvSpPr>
        <xdr:cNvPr id="765" name="楕円 764">
          <a:extLst>
            <a:ext uri="{FF2B5EF4-FFF2-40B4-BE49-F238E27FC236}">
              <a16:creationId xmlns:a16="http://schemas.microsoft.com/office/drawing/2014/main" id="{1DAE4B1F-3D46-45DF-A05C-CD7DA0F19E72}"/>
            </a:ext>
          </a:extLst>
        </xdr:cNvPr>
        <xdr:cNvSpPr/>
      </xdr:nvSpPr>
      <xdr:spPr>
        <a:xfrm>
          <a:off x="13652500" y="13794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80</xdr:row>
      <xdr:rowOff>129539</xdr:rowOff>
    </xdr:from>
    <xdr:to>
      <xdr:col>76</xdr:col>
      <xdr:colOff>114300</xdr:colOff>
      <xdr:row>81</xdr:row>
      <xdr:rowOff>29936</xdr:rowOff>
    </xdr:to>
    <xdr:cxnSp macro="">
      <xdr:nvCxnSpPr>
        <xdr:cNvPr id="766" name="直線コネクタ 765">
          <a:extLst>
            <a:ext uri="{FF2B5EF4-FFF2-40B4-BE49-F238E27FC236}">
              <a16:creationId xmlns:a16="http://schemas.microsoft.com/office/drawing/2014/main" id="{E4AAA0AF-20F8-4E36-BF92-7DCF92CF4CAA}"/>
            </a:ext>
          </a:extLst>
        </xdr:cNvPr>
        <xdr:cNvCxnSpPr/>
      </xdr:nvCxnSpPr>
      <xdr:spPr>
        <a:xfrm>
          <a:off x="13703300" y="13845539"/>
          <a:ext cx="889000" cy="71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80</xdr:row>
      <xdr:rowOff>6894</xdr:rowOff>
    </xdr:from>
    <xdr:to>
      <xdr:col>67</xdr:col>
      <xdr:colOff>101600</xdr:colOff>
      <xdr:row>80</xdr:row>
      <xdr:rowOff>108494</xdr:rowOff>
    </xdr:to>
    <xdr:sp macro="" textlink="">
      <xdr:nvSpPr>
        <xdr:cNvPr id="767" name="楕円 766">
          <a:extLst>
            <a:ext uri="{FF2B5EF4-FFF2-40B4-BE49-F238E27FC236}">
              <a16:creationId xmlns:a16="http://schemas.microsoft.com/office/drawing/2014/main" id="{7F599218-A9E4-40E5-99A8-6576CE316C5B}"/>
            </a:ext>
          </a:extLst>
        </xdr:cNvPr>
        <xdr:cNvSpPr/>
      </xdr:nvSpPr>
      <xdr:spPr>
        <a:xfrm>
          <a:off x="12763500" y="1372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80</xdr:row>
      <xdr:rowOff>57694</xdr:rowOff>
    </xdr:from>
    <xdr:to>
      <xdr:col>71</xdr:col>
      <xdr:colOff>177800</xdr:colOff>
      <xdr:row>80</xdr:row>
      <xdr:rowOff>129539</xdr:rowOff>
    </xdr:to>
    <xdr:cxnSp macro="">
      <xdr:nvCxnSpPr>
        <xdr:cNvPr id="768" name="直線コネクタ 767">
          <a:extLst>
            <a:ext uri="{FF2B5EF4-FFF2-40B4-BE49-F238E27FC236}">
              <a16:creationId xmlns:a16="http://schemas.microsoft.com/office/drawing/2014/main" id="{96EC44B1-BE85-4A7C-808B-FB0DDC3ED3B7}"/>
            </a:ext>
          </a:extLst>
        </xdr:cNvPr>
        <xdr:cNvCxnSpPr/>
      </xdr:nvCxnSpPr>
      <xdr:spPr>
        <a:xfrm>
          <a:off x="12814300" y="13773694"/>
          <a:ext cx="889000" cy="71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96356</xdr:rowOff>
    </xdr:from>
    <xdr:ext cx="405111" cy="259045"/>
    <xdr:sp macro="" textlink="">
      <xdr:nvSpPr>
        <xdr:cNvPr id="769" name="n_1aveValue【児童館】&#10;有形固定資産減価償却率">
          <a:extLst>
            <a:ext uri="{FF2B5EF4-FFF2-40B4-BE49-F238E27FC236}">
              <a16:creationId xmlns:a16="http://schemas.microsoft.com/office/drawing/2014/main" id="{878BC408-266C-4572-BFE8-7C385491CDC6}"/>
            </a:ext>
          </a:extLst>
        </xdr:cNvPr>
        <xdr:cNvSpPr txBox="1"/>
      </xdr:nvSpPr>
      <xdr:spPr>
        <a:xfrm>
          <a:off x="15266044" y="141552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96356</xdr:rowOff>
    </xdr:from>
    <xdr:ext cx="405111" cy="259045"/>
    <xdr:sp macro="" textlink="">
      <xdr:nvSpPr>
        <xdr:cNvPr id="770" name="n_2aveValue【児童館】&#10;有形固定資産減価償却率">
          <a:extLst>
            <a:ext uri="{FF2B5EF4-FFF2-40B4-BE49-F238E27FC236}">
              <a16:creationId xmlns:a16="http://schemas.microsoft.com/office/drawing/2014/main" id="{1524EA76-1BE6-4D87-B1B2-FE8EBFD7D1E9}"/>
            </a:ext>
          </a:extLst>
        </xdr:cNvPr>
        <xdr:cNvSpPr txBox="1"/>
      </xdr:nvSpPr>
      <xdr:spPr>
        <a:xfrm>
          <a:off x="14389744" y="141552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125747</xdr:rowOff>
    </xdr:from>
    <xdr:ext cx="405111" cy="259045"/>
    <xdr:sp macro="" textlink="">
      <xdr:nvSpPr>
        <xdr:cNvPr id="771" name="n_3aveValue【児童館】&#10;有形固定資産減価償却率">
          <a:extLst>
            <a:ext uri="{FF2B5EF4-FFF2-40B4-BE49-F238E27FC236}">
              <a16:creationId xmlns:a16="http://schemas.microsoft.com/office/drawing/2014/main" id="{E503D4DE-502D-4BB8-854D-D93BD2BB51B4}"/>
            </a:ext>
          </a:extLst>
        </xdr:cNvPr>
        <xdr:cNvSpPr txBox="1"/>
      </xdr:nvSpPr>
      <xdr:spPr>
        <a:xfrm>
          <a:off x="13500744" y="14184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16</xdr:rowOff>
    </xdr:from>
    <xdr:ext cx="405111" cy="259045"/>
    <xdr:sp macro="" textlink="">
      <xdr:nvSpPr>
        <xdr:cNvPr id="772" name="n_4aveValue【児童館】&#10;有形固定資産減価償却率">
          <a:extLst>
            <a:ext uri="{FF2B5EF4-FFF2-40B4-BE49-F238E27FC236}">
              <a16:creationId xmlns:a16="http://schemas.microsoft.com/office/drawing/2014/main" id="{56451089-FB91-46DC-8E5D-1CBEAB294E09}"/>
            </a:ext>
          </a:extLst>
        </xdr:cNvPr>
        <xdr:cNvSpPr txBox="1"/>
      </xdr:nvSpPr>
      <xdr:spPr>
        <a:xfrm>
          <a:off x="12611744" y="142303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79</xdr:row>
      <xdr:rowOff>169108</xdr:rowOff>
    </xdr:from>
    <xdr:ext cx="405111" cy="259045"/>
    <xdr:sp macro="" textlink="">
      <xdr:nvSpPr>
        <xdr:cNvPr id="773" name="n_1mainValue【児童館】&#10;有形固定資産減価償却率">
          <a:extLst>
            <a:ext uri="{FF2B5EF4-FFF2-40B4-BE49-F238E27FC236}">
              <a16:creationId xmlns:a16="http://schemas.microsoft.com/office/drawing/2014/main" id="{E12C271E-7942-4C37-9A9B-8D1ED64D03E1}"/>
            </a:ext>
          </a:extLst>
        </xdr:cNvPr>
        <xdr:cNvSpPr txBox="1"/>
      </xdr:nvSpPr>
      <xdr:spPr>
        <a:xfrm>
          <a:off x="15266044" y="137136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97263</xdr:rowOff>
    </xdr:from>
    <xdr:ext cx="405111" cy="259045"/>
    <xdr:sp macro="" textlink="">
      <xdr:nvSpPr>
        <xdr:cNvPr id="774" name="n_2mainValue【児童館】&#10;有形固定資産減価償却率">
          <a:extLst>
            <a:ext uri="{FF2B5EF4-FFF2-40B4-BE49-F238E27FC236}">
              <a16:creationId xmlns:a16="http://schemas.microsoft.com/office/drawing/2014/main" id="{BD5736C1-2A13-4182-A049-112ADFEDCE69}"/>
            </a:ext>
          </a:extLst>
        </xdr:cNvPr>
        <xdr:cNvSpPr txBox="1"/>
      </xdr:nvSpPr>
      <xdr:spPr>
        <a:xfrm>
          <a:off x="14389744" y="136418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25416</xdr:rowOff>
    </xdr:from>
    <xdr:ext cx="405111" cy="259045"/>
    <xdr:sp macro="" textlink="">
      <xdr:nvSpPr>
        <xdr:cNvPr id="775" name="n_3mainValue【児童館】&#10;有形固定資産減価償却率">
          <a:extLst>
            <a:ext uri="{FF2B5EF4-FFF2-40B4-BE49-F238E27FC236}">
              <a16:creationId xmlns:a16="http://schemas.microsoft.com/office/drawing/2014/main" id="{EAEBC619-2287-47BE-A859-04B7E8D2B294}"/>
            </a:ext>
          </a:extLst>
        </xdr:cNvPr>
        <xdr:cNvSpPr txBox="1"/>
      </xdr:nvSpPr>
      <xdr:spPr>
        <a:xfrm>
          <a:off x="13500744" y="135699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78</xdr:row>
      <xdr:rowOff>125021</xdr:rowOff>
    </xdr:from>
    <xdr:ext cx="405111" cy="259045"/>
    <xdr:sp macro="" textlink="">
      <xdr:nvSpPr>
        <xdr:cNvPr id="776" name="n_4mainValue【児童館】&#10;有形固定資産減価償却率">
          <a:extLst>
            <a:ext uri="{FF2B5EF4-FFF2-40B4-BE49-F238E27FC236}">
              <a16:creationId xmlns:a16="http://schemas.microsoft.com/office/drawing/2014/main" id="{435F9EF2-5A5D-4180-A198-82B0652ECDC5}"/>
            </a:ext>
          </a:extLst>
        </xdr:cNvPr>
        <xdr:cNvSpPr txBox="1"/>
      </xdr:nvSpPr>
      <xdr:spPr>
        <a:xfrm>
          <a:off x="12611744" y="134981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77" name="正方形/長方形 776">
          <a:extLst>
            <a:ext uri="{FF2B5EF4-FFF2-40B4-BE49-F238E27FC236}">
              <a16:creationId xmlns:a16="http://schemas.microsoft.com/office/drawing/2014/main" id="{6D53BFD3-00B6-4765-BAA2-0AC44718765F}"/>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78" name="正方形/長方形 777">
          <a:extLst>
            <a:ext uri="{FF2B5EF4-FFF2-40B4-BE49-F238E27FC236}">
              <a16:creationId xmlns:a16="http://schemas.microsoft.com/office/drawing/2014/main" id="{26614665-EFFA-44D8-861A-1B2858920DA6}"/>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79" name="正方形/長方形 778">
          <a:extLst>
            <a:ext uri="{FF2B5EF4-FFF2-40B4-BE49-F238E27FC236}">
              <a16:creationId xmlns:a16="http://schemas.microsoft.com/office/drawing/2014/main" id="{045F0035-DA7F-40C5-8B7E-780D3318863B}"/>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80" name="正方形/長方形 779">
          <a:extLst>
            <a:ext uri="{FF2B5EF4-FFF2-40B4-BE49-F238E27FC236}">
              <a16:creationId xmlns:a16="http://schemas.microsoft.com/office/drawing/2014/main" id="{9E115522-423D-470B-979F-E8565B3258DA}"/>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81" name="正方形/長方形 780">
          <a:extLst>
            <a:ext uri="{FF2B5EF4-FFF2-40B4-BE49-F238E27FC236}">
              <a16:creationId xmlns:a16="http://schemas.microsoft.com/office/drawing/2014/main" id="{F9186805-2920-4AEB-AC0C-5F4CFE433A1D}"/>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82" name="正方形/長方形 781">
          <a:extLst>
            <a:ext uri="{FF2B5EF4-FFF2-40B4-BE49-F238E27FC236}">
              <a16:creationId xmlns:a16="http://schemas.microsoft.com/office/drawing/2014/main" id="{1C8A8B89-E36B-4377-AF53-9699C075FB7B}"/>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83" name="正方形/長方形 782">
          <a:extLst>
            <a:ext uri="{FF2B5EF4-FFF2-40B4-BE49-F238E27FC236}">
              <a16:creationId xmlns:a16="http://schemas.microsoft.com/office/drawing/2014/main" id="{2646A619-BFA7-4CB7-A91F-D5C0C990082E}"/>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84" name="正方形/長方形 783">
          <a:extLst>
            <a:ext uri="{FF2B5EF4-FFF2-40B4-BE49-F238E27FC236}">
              <a16:creationId xmlns:a16="http://schemas.microsoft.com/office/drawing/2014/main" id="{23116409-6582-4779-96AD-8922F427B01C}"/>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85" name="テキスト ボックス 784">
          <a:extLst>
            <a:ext uri="{FF2B5EF4-FFF2-40B4-BE49-F238E27FC236}">
              <a16:creationId xmlns:a16="http://schemas.microsoft.com/office/drawing/2014/main" id="{C0116DE3-5FFD-4661-A1D6-3BAA3C8D829F}"/>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86" name="直線コネクタ 785">
          <a:extLst>
            <a:ext uri="{FF2B5EF4-FFF2-40B4-BE49-F238E27FC236}">
              <a16:creationId xmlns:a16="http://schemas.microsoft.com/office/drawing/2014/main" id="{759428F4-4AFD-4193-B768-6F9EA77CFBBC}"/>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787" name="直線コネクタ 786">
          <a:extLst>
            <a:ext uri="{FF2B5EF4-FFF2-40B4-BE49-F238E27FC236}">
              <a16:creationId xmlns:a16="http://schemas.microsoft.com/office/drawing/2014/main" id="{7A45658E-837B-49AA-AE31-DD02A73FE662}"/>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788" name="テキスト ボックス 787">
          <a:extLst>
            <a:ext uri="{FF2B5EF4-FFF2-40B4-BE49-F238E27FC236}">
              <a16:creationId xmlns:a16="http://schemas.microsoft.com/office/drawing/2014/main" id="{84BF42E0-D4FC-4CC4-B58C-479814D3A993}"/>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89" name="直線コネクタ 788">
          <a:extLst>
            <a:ext uri="{FF2B5EF4-FFF2-40B4-BE49-F238E27FC236}">
              <a16:creationId xmlns:a16="http://schemas.microsoft.com/office/drawing/2014/main" id="{22B6F45C-EF8E-48EE-A8B1-AD211C6C11D5}"/>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790" name="テキスト ボックス 789">
          <a:extLst>
            <a:ext uri="{FF2B5EF4-FFF2-40B4-BE49-F238E27FC236}">
              <a16:creationId xmlns:a16="http://schemas.microsoft.com/office/drawing/2014/main" id="{807D4FEE-2DA0-44EC-AD29-8B6A7E2CD166}"/>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791" name="直線コネクタ 790">
          <a:extLst>
            <a:ext uri="{FF2B5EF4-FFF2-40B4-BE49-F238E27FC236}">
              <a16:creationId xmlns:a16="http://schemas.microsoft.com/office/drawing/2014/main" id="{43BDE9EA-A21F-465B-8C9D-0FB59388B2CC}"/>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792" name="テキスト ボックス 791">
          <a:extLst>
            <a:ext uri="{FF2B5EF4-FFF2-40B4-BE49-F238E27FC236}">
              <a16:creationId xmlns:a16="http://schemas.microsoft.com/office/drawing/2014/main" id="{F2824DE7-DB2E-40E0-9F80-602F1C180149}"/>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793" name="直線コネクタ 792">
          <a:extLst>
            <a:ext uri="{FF2B5EF4-FFF2-40B4-BE49-F238E27FC236}">
              <a16:creationId xmlns:a16="http://schemas.microsoft.com/office/drawing/2014/main" id="{E5B26836-E4D0-47C6-8FF0-B8B9F595B47A}"/>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794" name="テキスト ボックス 793">
          <a:extLst>
            <a:ext uri="{FF2B5EF4-FFF2-40B4-BE49-F238E27FC236}">
              <a16:creationId xmlns:a16="http://schemas.microsoft.com/office/drawing/2014/main" id="{46E3BEC3-7E20-4821-9AE9-8C5FFC91A470}"/>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795" name="直線コネクタ 794">
          <a:extLst>
            <a:ext uri="{FF2B5EF4-FFF2-40B4-BE49-F238E27FC236}">
              <a16:creationId xmlns:a16="http://schemas.microsoft.com/office/drawing/2014/main" id="{23AB7B93-8048-4C5E-88E0-A9841308C5A3}"/>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796" name="テキスト ボックス 795">
          <a:extLst>
            <a:ext uri="{FF2B5EF4-FFF2-40B4-BE49-F238E27FC236}">
              <a16:creationId xmlns:a16="http://schemas.microsoft.com/office/drawing/2014/main" id="{7611562B-9C05-4397-865A-C3443DBF5E02}"/>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97" name="直線コネクタ 796">
          <a:extLst>
            <a:ext uri="{FF2B5EF4-FFF2-40B4-BE49-F238E27FC236}">
              <a16:creationId xmlns:a16="http://schemas.microsoft.com/office/drawing/2014/main" id="{FA28CAFD-6A98-41AC-82A0-382D197D3A32}"/>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98" name="テキスト ボックス 797">
          <a:extLst>
            <a:ext uri="{FF2B5EF4-FFF2-40B4-BE49-F238E27FC236}">
              <a16:creationId xmlns:a16="http://schemas.microsoft.com/office/drawing/2014/main" id="{0218A116-4D0F-4B10-B4D0-2C7E40DAAB36}"/>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99" name="【児童館】&#10;一人当たり面積グラフ枠">
          <a:extLst>
            <a:ext uri="{FF2B5EF4-FFF2-40B4-BE49-F238E27FC236}">
              <a16:creationId xmlns:a16="http://schemas.microsoft.com/office/drawing/2014/main" id="{FCF4FCA4-1DC6-48DD-8B0D-2DC80FC0ACFB}"/>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80</xdr:row>
      <xdr:rowOff>137161</xdr:rowOff>
    </xdr:from>
    <xdr:to>
      <xdr:col>116</xdr:col>
      <xdr:colOff>62864</xdr:colOff>
      <xdr:row>85</xdr:row>
      <xdr:rowOff>163830</xdr:rowOff>
    </xdr:to>
    <xdr:cxnSp macro="">
      <xdr:nvCxnSpPr>
        <xdr:cNvPr id="800" name="直線コネクタ 799">
          <a:extLst>
            <a:ext uri="{FF2B5EF4-FFF2-40B4-BE49-F238E27FC236}">
              <a16:creationId xmlns:a16="http://schemas.microsoft.com/office/drawing/2014/main" id="{D2F00CF3-B03F-4DE3-B1AA-0A91E457AF13}"/>
            </a:ext>
          </a:extLst>
        </xdr:cNvPr>
        <xdr:cNvCxnSpPr/>
      </xdr:nvCxnSpPr>
      <xdr:spPr>
        <a:xfrm flipV="1">
          <a:off x="22160864" y="13853161"/>
          <a:ext cx="0" cy="8839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167657</xdr:rowOff>
    </xdr:from>
    <xdr:ext cx="469744" cy="259045"/>
    <xdr:sp macro="" textlink="">
      <xdr:nvSpPr>
        <xdr:cNvPr id="801" name="【児童館】&#10;一人当たり面積最小値テキスト">
          <a:extLst>
            <a:ext uri="{FF2B5EF4-FFF2-40B4-BE49-F238E27FC236}">
              <a16:creationId xmlns:a16="http://schemas.microsoft.com/office/drawing/2014/main" id="{F7CE066A-782E-4935-81FC-EB5619F797F3}"/>
            </a:ext>
          </a:extLst>
        </xdr:cNvPr>
        <xdr:cNvSpPr txBox="1"/>
      </xdr:nvSpPr>
      <xdr:spPr>
        <a:xfrm>
          <a:off x="22199600" y="14740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163830</xdr:rowOff>
    </xdr:from>
    <xdr:to>
      <xdr:col>116</xdr:col>
      <xdr:colOff>152400</xdr:colOff>
      <xdr:row>85</xdr:row>
      <xdr:rowOff>163830</xdr:rowOff>
    </xdr:to>
    <xdr:cxnSp macro="">
      <xdr:nvCxnSpPr>
        <xdr:cNvPr id="802" name="直線コネクタ 801">
          <a:extLst>
            <a:ext uri="{FF2B5EF4-FFF2-40B4-BE49-F238E27FC236}">
              <a16:creationId xmlns:a16="http://schemas.microsoft.com/office/drawing/2014/main" id="{81683102-1D99-464D-9F69-F60474818966}"/>
            </a:ext>
          </a:extLst>
        </xdr:cNvPr>
        <xdr:cNvCxnSpPr/>
      </xdr:nvCxnSpPr>
      <xdr:spPr>
        <a:xfrm>
          <a:off x="22072600" y="14737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79</xdr:row>
      <xdr:rowOff>83838</xdr:rowOff>
    </xdr:from>
    <xdr:ext cx="469744" cy="259045"/>
    <xdr:sp macro="" textlink="">
      <xdr:nvSpPr>
        <xdr:cNvPr id="803" name="【児童館】&#10;一人当たり面積最大値テキスト">
          <a:extLst>
            <a:ext uri="{FF2B5EF4-FFF2-40B4-BE49-F238E27FC236}">
              <a16:creationId xmlns:a16="http://schemas.microsoft.com/office/drawing/2014/main" id="{C30302A9-492F-4D2A-B816-6B9440A851DA}"/>
            </a:ext>
          </a:extLst>
        </xdr:cNvPr>
        <xdr:cNvSpPr txBox="1"/>
      </xdr:nvSpPr>
      <xdr:spPr>
        <a:xfrm>
          <a:off x="22199600" y="13628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80</xdr:row>
      <xdr:rowOff>137161</xdr:rowOff>
    </xdr:from>
    <xdr:to>
      <xdr:col>116</xdr:col>
      <xdr:colOff>152400</xdr:colOff>
      <xdr:row>80</xdr:row>
      <xdr:rowOff>137161</xdr:rowOff>
    </xdr:to>
    <xdr:cxnSp macro="">
      <xdr:nvCxnSpPr>
        <xdr:cNvPr id="804" name="直線コネクタ 803">
          <a:extLst>
            <a:ext uri="{FF2B5EF4-FFF2-40B4-BE49-F238E27FC236}">
              <a16:creationId xmlns:a16="http://schemas.microsoft.com/office/drawing/2014/main" id="{D4DAFF2B-A361-4F19-9563-39B9BF06FD81}"/>
            </a:ext>
          </a:extLst>
        </xdr:cNvPr>
        <xdr:cNvCxnSpPr/>
      </xdr:nvCxnSpPr>
      <xdr:spPr>
        <a:xfrm>
          <a:off x="22072600" y="13853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48277</xdr:rowOff>
    </xdr:from>
    <xdr:ext cx="469744" cy="259045"/>
    <xdr:sp macro="" textlink="">
      <xdr:nvSpPr>
        <xdr:cNvPr id="805" name="【児童館】&#10;一人当たり面積平均値テキスト">
          <a:extLst>
            <a:ext uri="{FF2B5EF4-FFF2-40B4-BE49-F238E27FC236}">
              <a16:creationId xmlns:a16="http://schemas.microsoft.com/office/drawing/2014/main" id="{6FAB90B0-94B7-49A8-BC6F-58DF8AFBEC2A}"/>
            </a:ext>
          </a:extLst>
        </xdr:cNvPr>
        <xdr:cNvSpPr txBox="1"/>
      </xdr:nvSpPr>
      <xdr:spPr>
        <a:xfrm>
          <a:off x="22199600" y="142786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25400</xdr:rowOff>
    </xdr:from>
    <xdr:to>
      <xdr:col>116</xdr:col>
      <xdr:colOff>114300</xdr:colOff>
      <xdr:row>84</xdr:row>
      <xdr:rowOff>127000</xdr:rowOff>
    </xdr:to>
    <xdr:sp macro="" textlink="">
      <xdr:nvSpPr>
        <xdr:cNvPr id="806" name="フローチャート: 判断 805">
          <a:extLst>
            <a:ext uri="{FF2B5EF4-FFF2-40B4-BE49-F238E27FC236}">
              <a16:creationId xmlns:a16="http://schemas.microsoft.com/office/drawing/2014/main" id="{D2D73242-B347-4904-8C37-999E0C2F7CDB}"/>
            </a:ext>
          </a:extLst>
        </xdr:cNvPr>
        <xdr:cNvSpPr/>
      </xdr:nvSpPr>
      <xdr:spPr>
        <a:xfrm>
          <a:off x="22110700" y="1442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52070</xdr:rowOff>
    </xdr:from>
    <xdr:to>
      <xdr:col>112</xdr:col>
      <xdr:colOff>38100</xdr:colOff>
      <xdr:row>83</xdr:row>
      <xdr:rowOff>153670</xdr:rowOff>
    </xdr:to>
    <xdr:sp macro="" textlink="">
      <xdr:nvSpPr>
        <xdr:cNvPr id="807" name="フローチャート: 判断 806">
          <a:extLst>
            <a:ext uri="{FF2B5EF4-FFF2-40B4-BE49-F238E27FC236}">
              <a16:creationId xmlns:a16="http://schemas.microsoft.com/office/drawing/2014/main" id="{588C402A-D194-4982-8A1E-41052A1C98E0}"/>
            </a:ext>
          </a:extLst>
        </xdr:cNvPr>
        <xdr:cNvSpPr/>
      </xdr:nvSpPr>
      <xdr:spPr>
        <a:xfrm>
          <a:off x="21272500" y="14282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77</xdr:row>
      <xdr:rowOff>74930</xdr:rowOff>
    </xdr:from>
    <xdr:to>
      <xdr:col>107</xdr:col>
      <xdr:colOff>101600</xdr:colOff>
      <xdr:row>78</xdr:row>
      <xdr:rowOff>5080</xdr:rowOff>
    </xdr:to>
    <xdr:sp macro="" textlink="">
      <xdr:nvSpPr>
        <xdr:cNvPr id="808" name="フローチャート: 判断 807">
          <a:extLst>
            <a:ext uri="{FF2B5EF4-FFF2-40B4-BE49-F238E27FC236}">
              <a16:creationId xmlns:a16="http://schemas.microsoft.com/office/drawing/2014/main" id="{CD862807-1B8D-45EC-8BF0-3BEAFFAE12CD}"/>
            </a:ext>
          </a:extLst>
        </xdr:cNvPr>
        <xdr:cNvSpPr/>
      </xdr:nvSpPr>
      <xdr:spPr>
        <a:xfrm>
          <a:off x="20383500" y="13276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135889</xdr:rowOff>
    </xdr:from>
    <xdr:to>
      <xdr:col>102</xdr:col>
      <xdr:colOff>165100</xdr:colOff>
      <xdr:row>84</xdr:row>
      <xdr:rowOff>66039</xdr:rowOff>
    </xdr:to>
    <xdr:sp macro="" textlink="">
      <xdr:nvSpPr>
        <xdr:cNvPr id="809" name="フローチャート: 判断 808">
          <a:extLst>
            <a:ext uri="{FF2B5EF4-FFF2-40B4-BE49-F238E27FC236}">
              <a16:creationId xmlns:a16="http://schemas.microsoft.com/office/drawing/2014/main" id="{2F67F888-6B68-4DC0-A898-DBA0FA41DBD8}"/>
            </a:ext>
          </a:extLst>
        </xdr:cNvPr>
        <xdr:cNvSpPr/>
      </xdr:nvSpPr>
      <xdr:spPr>
        <a:xfrm>
          <a:off x="19494500" y="14366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17780</xdr:rowOff>
    </xdr:from>
    <xdr:to>
      <xdr:col>98</xdr:col>
      <xdr:colOff>38100</xdr:colOff>
      <xdr:row>84</xdr:row>
      <xdr:rowOff>119380</xdr:rowOff>
    </xdr:to>
    <xdr:sp macro="" textlink="">
      <xdr:nvSpPr>
        <xdr:cNvPr id="810" name="フローチャート: 判断 809">
          <a:extLst>
            <a:ext uri="{FF2B5EF4-FFF2-40B4-BE49-F238E27FC236}">
              <a16:creationId xmlns:a16="http://schemas.microsoft.com/office/drawing/2014/main" id="{4A448F55-570B-4DF3-BCC0-B370F9357C8D}"/>
            </a:ext>
          </a:extLst>
        </xdr:cNvPr>
        <xdr:cNvSpPr/>
      </xdr:nvSpPr>
      <xdr:spPr>
        <a:xfrm>
          <a:off x="18605500" y="14419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11" name="テキスト ボックス 810">
          <a:extLst>
            <a:ext uri="{FF2B5EF4-FFF2-40B4-BE49-F238E27FC236}">
              <a16:creationId xmlns:a16="http://schemas.microsoft.com/office/drawing/2014/main" id="{38E7355B-60AD-4F09-9505-18532EDE284D}"/>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12" name="テキスト ボックス 811">
          <a:extLst>
            <a:ext uri="{FF2B5EF4-FFF2-40B4-BE49-F238E27FC236}">
              <a16:creationId xmlns:a16="http://schemas.microsoft.com/office/drawing/2014/main" id="{57D7F3B2-017C-4FA7-A220-C21CAEE000F2}"/>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13" name="テキスト ボックス 812">
          <a:extLst>
            <a:ext uri="{FF2B5EF4-FFF2-40B4-BE49-F238E27FC236}">
              <a16:creationId xmlns:a16="http://schemas.microsoft.com/office/drawing/2014/main" id="{D490DF90-B0B1-4C03-9722-F94DA14B1684}"/>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14" name="テキスト ボックス 813">
          <a:extLst>
            <a:ext uri="{FF2B5EF4-FFF2-40B4-BE49-F238E27FC236}">
              <a16:creationId xmlns:a16="http://schemas.microsoft.com/office/drawing/2014/main" id="{6FF04255-EF4B-405A-96CE-A27F6550ECCC}"/>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15" name="テキスト ボックス 814">
          <a:extLst>
            <a:ext uri="{FF2B5EF4-FFF2-40B4-BE49-F238E27FC236}">
              <a16:creationId xmlns:a16="http://schemas.microsoft.com/office/drawing/2014/main" id="{D6F09F19-3278-4847-B2C4-19338EB4A040}"/>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116839</xdr:rowOff>
    </xdr:from>
    <xdr:to>
      <xdr:col>116</xdr:col>
      <xdr:colOff>114300</xdr:colOff>
      <xdr:row>85</xdr:row>
      <xdr:rowOff>46989</xdr:rowOff>
    </xdr:to>
    <xdr:sp macro="" textlink="">
      <xdr:nvSpPr>
        <xdr:cNvPr id="816" name="楕円 815">
          <a:extLst>
            <a:ext uri="{FF2B5EF4-FFF2-40B4-BE49-F238E27FC236}">
              <a16:creationId xmlns:a16="http://schemas.microsoft.com/office/drawing/2014/main" id="{C0346E57-B187-473C-9E02-3BC08F142EB4}"/>
            </a:ext>
          </a:extLst>
        </xdr:cNvPr>
        <xdr:cNvSpPr/>
      </xdr:nvSpPr>
      <xdr:spPr>
        <a:xfrm>
          <a:off x="22110700" y="14518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95266</xdr:rowOff>
    </xdr:from>
    <xdr:ext cx="469744" cy="259045"/>
    <xdr:sp macro="" textlink="">
      <xdr:nvSpPr>
        <xdr:cNvPr id="817" name="【児童館】&#10;一人当たり面積該当値テキスト">
          <a:extLst>
            <a:ext uri="{FF2B5EF4-FFF2-40B4-BE49-F238E27FC236}">
              <a16:creationId xmlns:a16="http://schemas.microsoft.com/office/drawing/2014/main" id="{0D33334C-E112-42B1-9D23-B56307BAE652}"/>
            </a:ext>
          </a:extLst>
        </xdr:cNvPr>
        <xdr:cNvSpPr txBox="1"/>
      </xdr:nvSpPr>
      <xdr:spPr>
        <a:xfrm>
          <a:off x="22199600" y="144970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124461</xdr:rowOff>
    </xdr:from>
    <xdr:to>
      <xdr:col>112</xdr:col>
      <xdr:colOff>38100</xdr:colOff>
      <xdr:row>85</xdr:row>
      <xdr:rowOff>54611</xdr:rowOff>
    </xdr:to>
    <xdr:sp macro="" textlink="">
      <xdr:nvSpPr>
        <xdr:cNvPr id="818" name="楕円 817">
          <a:extLst>
            <a:ext uri="{FF2B5EF4-FFF2-40B4-BE49-F238E27FC236}">
              <a16:creationId xmlns:a16="http://schemas.microsoft.com/office/drawing/2014/main" id="{772C8924-0583-41AF-BD02-C264A3A91B0F}"/>
            </a:ext>
          </a:extLst>
        </xdr:cNvPr>
        <xdr:cNvSpPr/>
      </xdr:nvSpPr>
      <xdr:spPr>
        <a:xfrm>
          <a:off x="21272500" y="14526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167639</xdr:rowOff>
    </xdr:from>
    <xdr:to>
      <xdr:col>116</xdr:col>
      <xdr:colOff>63500</xdr:colOff>
      <xdr:row>85</xdr:row>
      <xdr:rowOff>3811</xdr:rowOff>
    </xdr:to>
    <xdr:cxnSp macro="">
      <xdr:nvCxnSpPr>
        <xdr:cNvPr id="819" name="直線コネクタ 818">
          <a:extLst>
            <a:ext uri="{FF2B5EF4-FFF2-40B4-BE49-F238E27FC236}">
              <a16:creationId xmlns:a16="http://schemas.microsoft.com/office/drawing/2014/main" id="{C6EE8352-DF51-4290-AF8F-08554A6CAF1F}"/>
            </a:ext>
          </a:extLst>
        </xdr:cNvPr>
        <xdr:cNvCxnSpPr/>
      </xdr:nvCxnSpPr>
      <xdr:spPr>
        <a:xfrm flipV="1">
          <a:off x="21323300" y="14569439"/>
          <a:ext cx="838200" cy="7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132080</xdr:rowOff>
    </xdr:from>
    <xdr:to>
      <xdr:col>107</xdr:col>
      <xdr:colOff>101600</xdr:colOff>
      <xdr:row>85</xdr:row>
      <xdr:rowOff>62230</xdr:rowOff>
    </xdr:to>
    <xdr:sp macro="" textlink="">
      <xdr:nvSpPr>
        <xdr:cNvPr id="820" name="楕円 819">
          <a:extLst>
            <a:ext uri="{FF2B5EF4-FFF2-40B4-BE49-F238E27FC236}">
              <a16:creationId xmlns:a16="http://schemas.microsoft.com/office/drawing/2014/main" id="{ACE28E85-AE4D-449E-AD3A-8DA21703FF1A}"/>
            </a:ext>
          </a:extLst>
        </xdr:cNvPr>
        <xdr:cNvSpPr/>
      </xdr:nvSpPr>
      <xdr:spPr>
        <a:xfrm>
          <a:off x="20383500" y="14533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3811</xdr:rowOff>
    </xdr:from>
    <xdr:to>
      <xdr:col>111</xdr:col>
      <xdr:colOff>177800</xdr:colOff>
      <xdr:row>85</xdr:row>
      <xdr:rowOff>11430</xdr:rowOff>
    </xdr:to>
    <xdr:cxnSp macro="">
      <xdr:nvCxnSpPr>
        <xdr:cNvPr id="821" name="直線コネクタ 820">
          <a:extLst>
            <a:ext uri="{FF2B5EF4-FFF2-40B4-BE49-F238E27FC236}">
              <a16:creationId xmlns:a16="http://schemas.microsoft.com/office/drawing/2014/main" id="{2FCE6DF8-9015-42F7-AB36-96E4B5A5E72E}"/>
            </a:ext>
          </a:extLst>
        </xdr:cNvPr>
        <xdr:cNvCxnSpPr/>
      </xdr:nvCxnSpPr>
      <xdr:spPr>
        <a:xfrm flipV="1">
          <a:off x="20434300" y="14577061"/>
          <a:ext cx="8890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139700</xdr:rowOff>
    </xdr:from>
    <xdr:to>
      <xdr:col>102</xdr:col>
      <xdr:colOff>165100</xdr:colOff>
      <xdr:row>85</xdr:row>
      <xdr:rowOff>69850</xdr:rowOff>
    </xdr:to>
    <xdr:sp macro="" textlink="">
      <xdr:nvSpPr>
        <xdr:cNvPr id="822" name="楕円 821">
          <a:extLst>
            <a:ext uri="{FF2B5EF4-FFF2-40B4-BE49-F238E27FC236}">
              <a16:creationId xmlns:a16="http://schemas.microsoft.com/office/drawing/2014/main" id="{45F94CDC-11DB-4FCC-B516-514033634D5A}"/>
            </a:ext>
          </a:extLst>
        </xdr:cNvPr>
        <xdr:cNvSpPr/>
      </xdr:nvSpPr>
      <xdr:spPr>
        <a:xfrm>
          <a:off x="19494500" y="14541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11430</xdr:rowOff>
    </xdr:from>
    <xdr:to>
      <xdr:col>107</xdr:col>
      <xdr:colOff>50800</xdr:colOff>
      <xdr:row>85</xdr:row>
      <xdr:rowOff>19050</xdr:rowOff>
    </xdr:to>
    <xdr:cxnSp macro="">
      <xdr:nvCxnSpPr>
        <xdr:cNvPr id="823" name="直線コネクタ 822">
          <a:extLst>
            <a:ext uri="{FF2B5EF4-FFF2-40B4-BE49-F238E27FC236}">
              <a16:creationId xmlns:a16="http://schemas.microsoft.com/office/drawing/2014/main" id="{665878B2-8096-4117-AA29-3A43D52D0C63}"/>
            </a:ext>
          </a:extLst>
        </xdr:cNvPr>
        <xdr:cNvCxnSpPr/>
      </xdr:nvCxnSpPr>
      <xdr:spPr>
        <a:xfrm flipV="1">
          <a:off x="19545300" y="145846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147320</xdr:rowOff>
    </xdr:from>
    <xdr:to>
      <xdr:col>98</xdr:col>
      <xdr:colOff>38100</xdr:colOff>
      <xdr:row>85</xdr:row>
      <xdr:rowOff>77470</xdr:rowOff>
    </xdr:to>
    <xdr:sp macro="" textlink="">
      <xdr:nvSpPr>
        <xdr:cNvPr id="824" name="楕円 823">
          <a:extLst>
            <a:ext uri="{FF2B5EF4-FFF2-40B4-BE49-F238E27FC236}">
              <a16:creationId xmlns:a16="http://schemas.microsoft.com/office/drawing/2014/main" id="{4825CD52-D2B5-4480-98C5-6F9E32CC2A79}"/>
            </a:ext>
          </a:extLst>
        </xdr:cNvPr>
        <xdr:cNvSpPr/>
      </xdr:nvSpPr>
      <xdr:spPr>
        <a:xfrm>
          <a:off x="18605500" y="1454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19050</xdr:rowOff>
    </xdr:from>
    <xdr:to>
      <xdr:col>102</xdr:col>
      <xdr:colOff>114300</xdr:colOff>
      <xdr:row>85</xdr:row>
      <xdr:rowOff>26670</xdr:rowOff>
    </xdr:to>
    <xdr:cxnSp macro="">
      <xdr:nvCxnSpPr>
        <xdr:cNvPr id="825" name="直線コネクタ 824">
          <a:extLst>
            <a:ext uri="{FF2B5EF4-FFF2-40B4-BE49-F238E27FC236}">
              <a16:creationId xmlns:a16="http://schemas.microsoft.com/office/drawing/2014/main" id="{3CCE41DC-4834-4A6A-B609-0D2D1E59D3CC}"/>
            </a:ext>
          </a:extLst>
        </xdr:cNvPr>
        <xdr:cNvCxnSpPr/>
      </xdr:nvCxnSpPr>
      <xdr:spPr>
        <a:xfrm flipV="1">
          <a:off x="18656300" y="1459230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81</xdr:row>
      <xdr:rowOff>170197</xdr:rowOff>
    </xdr:from>
    <xdr:ext cx="469744" cy="259045"/>
    <xdr:sp macro="" textlink="">
      <xdr:nvSpPr>
        <xdr:cNvPr id="826" name="n_1aveValue【児童館】&#10;一人当たり面積">
          <a:extLst>
            <a:ext uri="{FF2B5EF4-FFF2-40B4-BE49-F238E27FC236}">
              <a16:creationId xmlns:a16="http://schemas.microsoft.com/office/drawing/2014/main" id="{9D756CD1-96EF-4CBA-A651-27E111C7BDC6}"/>
            </a:ext>
          </a:extLst>
        </xdr:cNvPr>
        <xdr:cNvSpPr txBox="1"/>
      </xdr:nvSpPr>
      <xdr:spPr>
        <a:xfrm>
          <a:off x="21075727" y="14057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76</xdr:row>
      <xdr:rowOff>21607</xdr:rowOff>
    </xdr:from>
    <xdr:ext cx="469744" cy="259045"/>
    <xdr:sp macro="" textlink="">
      <xdr:nvSpPr>
        <xdr:cNvPr id="827" name="n_2aveValue【児童館】&#10;一人当たり面積">
          <a:extLst>
            <a:ext uri="{FF2B5EF4-FFF2-40B4-BE49-F238E27FC236}">
              <a16:creationId xmlns:a16="http://schemas.microsoft.com/office/drawing/2014/main" id="{24D4AD57-B670-422C-9B9D-0412FC92974E}"/>
            </a:ext>
          </a:extLst>
        </xdr:cNvPr>
        <xdr:cNvSpPr txBox="1"/>
      </xdr:nvSpPr>
      <xdr:spPr>
        <a:xfrm>
          <a:off x="20199427" y="13051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82566</xdr:rowOff>
    </xdr:from>
    <xdr:ext cx="469744" cy="259045"/>
    <xdr:sp macro="" textlink="">
      <xdr:nvSpPr>
        <xdr:cNvPr id="828" name="n_3aveValue【児童館】&#10;一人当たり面積">
          <a:extLst>
            <a:ext uri="{FF2B5EF4-FFF2-40B4-BE49-F238E27FC236}">
              <a16:creationId xmlns:a16="http://schemas.microsoft.com/office/drawing/2014/main" id="{AC4B5502-E84A-4375-850F-AA1B126D14BC}"/>
            </a:ext>
          </a:extLst>
        </xdr:cNvPr>
        <xdr:cNvSpPr txBox="1"/>
      </xdr:nvSpPr>
      <xdr:spPr>
        <a:xfrm>
          <a:off x="19310427" y="1414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135907</xdr:rowOff>
    </xdr:from>
    <xdr:ext cx="469744" cy="259045"/>
    <xdr:sp macro="" textlink="">
      <xdr:nvSpPr>
        <xdr:cNvPr id="829" name="n_4aveValue【児童館】&#10;一人当たり面積">
          <a:extLst>
            <a:ext uri="{FF2B5EF4-FFF2-40B4-BE49-F238E27FC236}">
              <a16:creationId xmlns:a16="http://schemas.microsoft.com/office/drawing/2014/main" id="{9A8A387E-56ED-478D-A3FC-8156E9CB1390}"/>
            </a:ext>
          </a:extLst>
        </xdr:cNvPr>
        <xdr:cNvSpPr txBox="1"/>
      </xdr:nvSpPr>
      <xdr:spPr>
        <a:xfrm>
          <a:off x="18421427" y="14194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45738</xdr:rowOff>
    </xdr:from>
    <xdr:ext cx="469744" cy="259045"/>
    <xdr:sp macro="" textlink="">
      <xdr:nvSpPr>
        <xdr:cNvPr id="830" name="n_1mainValue【児童館】&#10;一人当たり面積">
          <a:extLst>
            <a:ext uri="{FF2B5EF4-FFF2-40B4-BE49-F238E27FC236}">
              <a16:creationId xmlns:a16="http://schemas.microsoft.com/office/drawing/2014/main" id="{82D02038-A965-494F-9A54-BDB4543F3CA6}"/>
            </a:ext>
          </a:extLst>
        </xdr:cNvPr>
        <xdr:cNvSpPr txBox="1"/>
      </xdr:nvSpPr>
      <xdr:spPr>
        <a:xfrm>
          <a:off x="21075727" y="14618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53357</xdr:rowOff>
    </xdr:from>
    <xdr:ext cx="469744" cy="259045"/>
    <xdr:sp macro="" textlink="">
      <xdr:nvSpPr>
        <xdr:cNvPr id="831" name="n_2mainValue【児童館】&#10;一人当たり面積">
          <a:extLst>
            <a:ext uri="{FF2B5EF4-FFF2-40B4-BE49-F238E27FC236}">
              <a16:creationId xmlns:a16="http://schemas.microsoft.com/office/drawing/2014/main" id="{E3143550-3E24-4A45-BF06-AC01B70DB042}"/>
            </a:ext>
          </a:extLst>
        </xdr:cNvPr>
        <xdr:cNvSpPr txBox="1"/>
      </xdr:nvSpPr>
      <xdr:spPr>
        <a:xfrm>
          <a:off x="20199427" y="14626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60977</xdr:rowOff>
    </xdr:from>
    <xdr:ext cx="469744" cy="259045"/>
    <xdr:sp macro="" textlink="">
      <xdr:nvSpPr>
        <xdr:cNvPr id="832" name="n_3mainValue【児童館】&#10;一人当たり面積">
          <a:extLst>
            <a:ext uri="{FF2B5EF4-FFF2-40B4-BE49-F238E27FC236}">
              <a16:creationId xmlns:a16="http://schemas.microsoft.com/office/drawing/2014/main" id="{4094D117-268B-415D-8F75-20F13BA764C5}"/>
            </a:ext>
          </a:extLst>
        </xdr:cNvPr>
        <xdr:cNvSpPr txBox="1"/>
      </xdr:nvSpPr>
      <xdr:spPr>
        <a:xfrm>
          <a:off x="19310427" y="1463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68597</xdr:rowOff>
    </xdr:from>
    <xdr:ext cx="469744" cy="259045"/>
    <xdr:sp macro="" textlink="">
      <xdr:nvSpPr>
        <xdr:cNvPr id="833" name="n_4mainValue【児童館】&#10;一人当たり面積">
          <a:extLst>
            <a:ext uri="{FF2B5EF4-FFF2-40B4-BE49-F238E27FC236}">
              <a16:creationId xmlns:a16="http://schemas.microsoft.com/office/drawing/2014/main" id="{41976866-5743-4B10-9C20-D7A0235731EE}"/>
            </a:ext>
          </a:extLst>
        </xdr:cNvPr>
        <xdr:cNvSpPr txBox="1"/>
      </xdr:nvSpPr>
      <xdr:spPr>
        <a:xfrm>
          <a:off x="18421427" y="14641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34" name="正方形/長方形 833">
          <a:extLst>
            <a:ext uri="{FF2B5EF4-FFF2-40B4-BE49-F238E27FC236}">
              <a16:creationId xmlns:a16="http://schemas.microsoft.com/office/drawing/2014/main" id="{B95C139B-D35C-40BE-80C0-326FAF5EFAAC}"/>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35" name="正方形/長方形 834">
          <a:extLst>
            <a:ext uri="{FF2B5EF4-FFF2-40B4-BE49-F238E27FC236}">
              <a16:creationId xmlns:a16="http://schemas.microsoft.com/office/drawing/2014/main" id="{BF5C2D63-2891-45AB-B281-1F5C33924EC4}"/>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36" name="正方形/長方形 835">
          <a:extLst>
            <a:ext uri="{FF2B5EF4-FFF2-40B4-BE49-F238E27FC236}">
              <a16:creationId xmlns:a16="http://schemas.microsoft.com/office/drawing/2014/main" id="{BE2ED26D-5D50-40D1-B195-53C3D95DF472}"/>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37" name="正方形/長方形 836">
          <a:extLst>
            <a:ext uri="{FF2B5EF4-FFF2-40B4-BE49-F238E27FC236}">
              <a16:creationId xmlns:a16="http://schemas.microsoft.com/office/drawing/2014/main" id="{E05E1233-B8F0-45E7-9B62-56D1B21B9CBD}"/>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38" name="正方形/長方形 837">
          <a:extLst>
            <a:ext uri="{FF2B5EF4-FFF2-40B4-BE49-F238E27FC236}">
              <a16:creationId xmlns:a16="http://schemas.microsoft.com/office/drawing/2014/main" id="{1686F2FF-7197-4179-9AE2-B128726143C4}"/>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39" name="正方形/長方形 838">
          <a:extLst>
            <a:ext uri="{FF2B5EF4-FFF2-40B4-BE49-F238E27FC236}">
              <a16:creationId xmlns:a16="http://schemas.microsoft.com/office/drawing/2014/main" id="{C971D32E-6E5C-4E72-923E-B09D48C1B441}"/>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40" name="正方形/長方形 839">
          <a:extLst>
            <a:ext uri="{FF2B5EF4-FFF2-40B4-BE49-F238E27FC236}">
              <a16:creationId xmlns:a16="http://schemas.microsoft.com/office/drawing/2014/main" id="{1353E800-5C0F-45F3-8B79-50160D8A1948}"/>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41" name="正方形/長方形 840">
          <a:extLst>
            <a:ext uri="{FF2B5EF4-FFF2-40B4-BE49-F238E27FC236}">
              <a16:creationId xmlns:a16="http://schemas.microsoft.com/office/drawing/2014/main" id="{991D5A78-2465-4BFB-9E76-00C7DED2F8EA}"/>
            </a:ext>
          </a:extLst>
        </xdr:cNvPr>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842" name="正方形/長方形 841">
          <a:extLst>
            <a:ext uri="{FF2B5EF4-FFF2-40B4-BE49-F238E27FC236}">
              <a16:creationId xmlns:a16="http://schemas.microsoft.com/office/drawing/2014/main" id="{3716D7EC-D31B-4112-AD4B-949BDD93450D}"/>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43" name="正方形/長方形 842">
          <a:extLst>
            <a:ext uri="{FF2B5EF4-FFF2-40B4-BE49-F238E27FC236}">
              <a16:creationId xmlns:a16="http://schemas.microsoft.com/office/drawing/2014/main" id="{5FD48CF7-6584-416C-B0C1-AE03B1E5EAFF}"/>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44" name="正方形/長方形 843">
          <a:extLst>
            <a:ext uri="{FF2B5EF4-FFF2-40B4-BE49-F238E27FC236}">
              <a16:creationId xmlns:a16="http://schemas.microsoft.com/office/drawing/2014/main" id="{A277D6BC-11B3-4E36-A7EB-38B146B2C533}"/>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45" name="正方形/長方形 844">
          <a:extLst>
            <a:ext uri="{FF2B5EF4-FFF2-40B4-BE49-F238E27FC236}">
              <a16:creationId xmlns:a16="http://schemas.microsoft.com/office/drawing/2014/main" id="{E20A45E9-0B98-42B9-AAAE-C31D6501373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46" name="正方形/長方形 845">
          <a:extLst>
            <a:ext uri="{FF2B5EF4-FFF2-40B4-BE49-F238E27FC236}">
              <a16:creationId xmlns:a16="http://schemas.microsoft.com/office/drawing/2014/main" id="{73B1D540-A12D-452E-9F7F-524535CA52E8}"/>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47" name="正方形/長方形 846">
          <a:extLst>
            <a:ext uri="{FF2B5EF4-FFF2-40B4-BE49-F238E27FC236}">
              <a16:creationId xmlns:a16="http://schemas.microsoft.com/office/drawing/2014/main" id="{01C0E5EC-FCBC-4FD9-B4F7-153DE0E5238F}"/>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48" name="正方形/長方形 847">
          <a:extLst>
            <a:ext uri="{FF2B5EF4-FFF2-40B4-BE49-F238E27FC236}">
              <a16:creationId xmlns:a16="http://schemas.microsoft.com/office/drawing/2014/main" id="{5E956618-B3F4-435E-90A4-817D379678AA}"/>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49" name="正方形/長方形 848">
          <a:extLst>
            <a:ext uri="{FF2B5EF4-FFF2-40B4-BE49-F238E27FC236}">
              <a16:creationId xmlns:a16="http://schemas.microsoft.com/office/drawing/2014/main" id="{FCA7D7D8-9761-43DD-9278-40ADA2C58CC8}"/>
            </a:ext>
          </a:extLst>
        </xdr:cNvPr>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850" name="正方形/長方形 849">
          <a:extLst>
            <a:ext uri="{FF2B5EF4-FFF2-40B4-BE49-F238E27FC236}">
              <a16:creationId xmlns:a16="http://schemas.microsoft.com/office/drawing/2014/main" id="{FC8EE33C-AC75-4184-9AE7-D0EC1ECE473A}"/>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1" name="正方形/長方形 850">
          <a:extLst>
            <a:ext uri="{FF2B5EF4-FFF2-40B4-BE49-F238E27FC236}">
              <a16:creationId xmlns:a16="http://schemas.microsoft.com/office/drawing/2014/main" id="{4112D3C7-E1DE-4885-B8A5-9B35D73777D6}"/>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2" name="テキスト ボックス 851">
          <a:extLst>
            <a:ext uri="{FF2B5EF4-FFF2-40B4-BE49-F238E27FC236}">
              <a16:creationId xmlns:a16="http://schemas.microsoft.com/office/drawing/2014/main" id="{1C5A7B51-8CA5-4E4A-B649-6AAEACEA1D3B}"/>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令和４年度における有形固定資産減価償却率は、ほとんどの類型において類似団体平均と同等または下回っていますが、学校施設については類似団体平均と比較して有形固定資産減価償却率が高く老朽化が進んでいます。第２期四万十町立小中学校適正配置計画との連携を図りつつ、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に策定した「四万十町公共施設等総合管理計画」および令和２年度策定の「四万十町学校施設等長寿命化計画（個別施設計画）」に基づき、全体状況の把握と長期的な視点で更新、統廃合、長寿命化等を計画的に行い、適切な施設の維持管理に努めていきます。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3618AFFA-B3B8-4C69-A36E-6AFCEFADD7BC}"/>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E2DEE00D-0A13-46E2-B76A-CA82F483CB62}"/>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AF4100EE-2C73-4D6D-AC46-A6A290D89006}"/>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C0DEB8BA-59F3-42C8-B65A-18167A6779F8}"/>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E3F47A58-7594-43BC-BC61-8BDFA4DAE909}"/>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A5012F08-1862-46D7-915D-6C43355B884A}"/>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F1DDBFA2-27FC-462C-84AF-6FF144D7CE39}"/>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86737F4D-618F-440E-AC76-7917D097DCBE}"/>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B800206E-6A50-4963-91A8-4CD7A0CB953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EE67A88E-E404-44CF-83C1-34B2958CAABF}"/>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15,761
15,663
642.28
19,666,654
18,891,716
551,703
8,878,316
18,391,575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E6434E9A-9F10-462B-8326-874EEB7C4EFD}"/>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D72731A-50EA-4D57-A5E8-DE264656690F}"/>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27EA450-9BCC-489D-8F7A-6D839C681757}"/>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A3F2D3A7-DFB3-4183-974C-66F664214063}"/>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9CFCDBAC-5B38-406D-A90C-9B7C2104C891}"/>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626EE618-B3E6-47D2-BDAA-FD4F9CE3F47E}"/>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9720AA98-3CDB-4378-BAE8-DCC7F18F2229}"/>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26781DD-321A-48DD-B319-7E602BE5E7FB}"/>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6606644F-08C9-45E2-86E1-3EC1D244A64F}"/>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F76BCEBB-5BA1-4FC5-A78A-85C5D645297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7009142-3BDD-4E46-9FA6-D12CD8982AED}"/>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B7D8195-CCFE-4317-8E5F-0C477E48CA59}"/>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B2027E63-4B90-4D8E-95B3-8A91FB0FE527}"/>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71385A79-FF4A-4222-ACEA-A8DAC435AC80}"/>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1427B6FF-D081-4382-8B2B-774225442D88}"/>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72F91221-88A2-482D-8B7B-DC03CB0FE9BC}"/>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78007FB9-1F44-4CB9-B15F-590944AC27D8}"/>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9A74B248-A0A7-4B30-B579-9ECF4FFF5B38}"/>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52471ACB-D748-42CB-A23C-AC1E3D136028}"/>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9B099938-FD47-4598-A5F2-E16905269009}"/>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7A3E2ABB-FCF8-44E4-831D-9FF88705192E}"/>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AB79B1BC-86E7-4132-AE08-DD9D4213EFAE}"/>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1D49C39F-8036-4D08-A9F2-22FC4C659592}"/>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5F339D96-9C18-4E56-8B92-044DCDE2FB02}"/>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DDB0838F-78F3-4310-914D-DC29A08AAB1D}"/>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23DD1985-2C18-476F-9B6D-196CA8760D10}"/>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DE655DD3-55C9-459B-9A10-26BBEBCA2A4D}"/>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C536A614-F1A2-479C-9A19-0D866DEAF29B}"/>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CA5DEA35-A026-4FE6-A906-D92DAD4B4B06}"/>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0367A9F9-0C86-4425-89FA-4EA47D4B6613}"/>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8497F798-A923-4313-9273-DBF8687D73F2}"/>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53E48F99-F59D-42CD-B2B9-AB7F5721CD4D}"/>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2961F43D-5A5A-4FD2-AF41-CA828241CB85}"/>
            </a:ext>
          </a:extLst>
        </xdr:cNvPr>
        <xdr:cNvCxnSpPr/>
      </xdr:nvCxnSpPr>
      <xdr:spPr>
        <a:xfrm>
          <a:off x="762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macro="" textlink="">
      <xdr:nvSpPr>
        <xdr:cNvPr id="45" name="テキスト ボックス 44">
          <a:extLst>
            <a:ext uri="{FF2B5EF4-FFF2-40B4-BE49-F238E27FC236}">
              <a16:creationId xmlns:a16="http://schemas.microsoft.com/office/drawing/2014/main" id="{6631ADE5-ECAF-4471-8862-CDF5741FFF2B}"/>
            </a:ext>
          </a:extLst>
        </xdr:cNvPr>
        <xdr:cNvSpPr txBox="1"/>
      </xdr:nvSpPr>
      <xdr:spPr>
        <a:xfrm>
          <a:off x="294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0B894E45-3EB9-482F-8EFC-295DB53AB925}"/>
            </a:ext>
          </a:extLst>
        </xdr:cNvPr>
        <xdr:cNvCxnSpPr/>
      </xdr:nvCxnSpPr>
      <xdr:spPr>
        <a:xfrm>
          <a:off x="762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7" name="テキスト ボックス 46">
          <a:extLst>
            <a:ext uri="{FF2B5EF4-FFF2-40B4-BE49-F238E27FC236}">
              <a16:creationId xmlns:a16="http://schemas.microsoft.com/office/drawing/2014/main" id="{3D20596B-A197-4483-AB32-8A180828BEFE}"/>
            </a:ext>
          </a:extLst>
        </xdr:cNvPr>
        <xdr:cNvSpPr txBox="1"/>
      </xdr:nvSpPr>
      <xdr:spPr>
        <a:xfrm>
          <a:off x="358941" y="656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290AC2E7-D0A4-4293-AF28-6A7218E18F2E}"/>
            </a:ext>
          </a:extLst>
        </xdr:cNvPr>
        <xdr:cNvCxnSpPr/>
      </xdr:nvCxnSpPr>
      <xdr:spPr>
        <a:xfrm>
          <a:off x="762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9" name="テキスト ボックス 48">
          <a:extLst>
            <a:ext uri="{FF2B5EF4-FFF2-40B4-BE49-F238E27FC236}">
              <a16:creationId xmlns:a16="http://schemas.microsoft.com/office/drawing/2014/main" id="{71D2F97A-E7CE-48E2-9F26-F30E8E02860C}"/>
            </a:ext>
          </a:extLst>
        </xdr:cNvPr>
        <xdr:cNvSpPr txBox="1"/>
      </xdr:nvSpPr>
      <xdr:spPr>
        <a:xfrm>
          <a:off x="358941" y="610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395F7CB9-178C-4EA4-BCB6-5AB237E22DC5}"/>
            </a:ext>
          </a:extLst>
        </xdr:cNvPr>
        <xdr:cNvCxnSpPr/>
      </xdr:nvCxnSpPr>
      <xdr:spPr>
        <a:xfrm>
          <a:off x="762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macro="" textlink="">
      <xdr:nvSpPr>
        <xdr:cNvPr id="51" name="テキスト ボックス 50">
          <a:extLst>
            <a:ext uri="{FF2B5EF4-FFF2-40B4-BE49-F238E27FC236}">
              <a16:creationId xmlns:a16="http://schemas.microsoft.com/office/drawing/2014/main" id="{3681D7EB-D4BF-4634-820C-F236111730BA}"/>
            </a:ext>
          </a:extLst>
        </xdr:cNvPr>
        <xdr:cNvSpPr txBox="1"/>
      </xdr:nvSpPr>
      <xdr:spPr>
        <a:xfrm>
          <a:off x="358941" y="564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EB0A4D89-1BCD-4505-93E8-94EE6D7BD1EC}"/>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3" name="テキスト ボックス 52">
          <a:extLst>
            <a:ext uri="{FF2B5EF4-FFF2-40B4-BE49-F238E27FC236}">
              <a16:creationId xmlns:a16="http://schemas.microsoft.com/office/drawing/2014/main" id="{8D35E07C-16AB-42A6-92E9-4C1E13BBE01F}"/>
            </a:ext>
          </a:extLst>
        </xdr:cNvPr>
        <xdr:cNvSpPr txBox="1"/>
      </xdr:nvSpPr>
      <xdr:spPr>
        <a:xfrm>
          <a:off x="358941" y="519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図書館】&#10;有形固定資産減価償却率グラフ枠">
          <a:extLst>
            <a:ext uri="{FF2B5EF4-FFF2-40B4-BE49-F238E27FC236}">
              <a16:creationId xmlns:a16="http://schemas.microsoft.com/office/drawing/2014/main" id="{2BD9B1DB-DA98-413D-87DA-C6660A675C16}"/>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99060</xdr:rowOff>
    </xdr:from>
    <xdr:to>
      <xdr:col>24</xdr:col>
      <xdr:colOff>62865</xdr:colOff>
      <xdr:row>41</xdr:row>
      <xdr:rowOff>133350</xdr:rowOff>
    </xdr:to>
    <xdr:cxnSp macro="">
      <xdr:nvCxnSpPr>
        <xdr:cNvPr id="55" name="直線コネクタ 54">
          <a:extLst>
            <a:ext uri="{FF2B5EF4-FFF2-40B4-BE49-F238E27FC236}">
              <a16:creationId xmlns:a16="http://schemas.microsoft.com/office/drawing/2014/main" id="{07A7D345-E977-46F5-B9A9-29EF28D55C58}"/>
            </a:ext>
          </a:extLst>
        </xdr:cNvPr>
        <xdr:cNvCxnSpPr/>
      </xdr:nvCxnSpPr>
      <xdr:spPr>
        <a:xfrm flipV="1">
          <a:off x="4634865" y="5928360"/>
          <a:ext cx="0" cy="12344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137177</xdr:rowOff>
    </xdr:from>
    <xdr:ext cx="469744" cy="259045"/>
    <xdr:sp macro="" textlink="">
      <xdr:nvSpPr>
        <xdr:cNvPr id="56" name="【図書館】&#10;有形固定資産減価償却率最小値テキスト">
          <a:extLst>
            <a:ext uri="{FF2B5EF4-FFF2-40B4-BE49-F238E27FC236}">
              <a16:creationId xmlns:a16="http://schemas.microsoft.com/office/drawing/2014/main" id="{9FBBC701-E6DB-4D15-B527-6A509960EB80}"/>
            </a:ext>
          </a:extLst>
        </xdr:cNvPr>
        <xdr:cNvSpPr txBox="1"/>
      </xdr:nvSpPr>
      <xdr:spPr>
        <a:xfrm>
          <a:off x="4673600" y="7166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133350</xdr:rowOff>
    </xdr:from>
    <xdr:to>
      <xdr:col>24</xdr:col>
      <xdr:colOff>152400</xdr:colOff>
      <xdr:row>41</xdr:row>
      <xdr:rowOff>133350</xdr:rowOff>
    </xdr:to>
    <xdr:cxnSp macro="">
      <xdr:nvCxnSpPr>
        <xdr:cNvPr id="57" name="直線コネクタ 56">
          <a:extLst>
            <a:ext uri="{FF2B5EF4-FFF2-40B4-BE49-F238E27FC236}">
              <a16:creationId xmlns:a16="http://schemas.microsoft.com/office/drawing/2014/main" id="{51948E84-21CC-4925-B79B-3EE2E5297D79}"/>
            </a:ext>
          </a:extLst>
        </xdr:cNvPr>
        <xdr:cNvCxnSpPr/>
      </xdr:nvCxnSpPr>
      <xdr:spPr>
        <a:xfrm>
          <a:off x="4546600" y="716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45737</xdr:rowOff>
    </xdr:from>
    <xdr:ext cx="405111" cy="259045"/>
    <xdr:sp macro="" textlink="">
      <xdr:nvSpPr>
        <xdr:cNvPr id="58" name="【図書館】&#10;有形固定資産減価償却率最大値テキスト">
          <a:extLst>
            <a:ext uri="{FF2B5EF4-FFF2-40B4-BE49-F238E27FC236}">
              <a16:creationId xmlns:a16="http://schemas.microsoft.com/office/drawing/2014/main" id="{763CCBED-66BD-4EB4-9DB8-4816074F5369}"/>
            </a:ext>
          </a:extLst>
        </xdr:cNvPr>
        <xdr:cNvSpPr txBox="1"/>
      </xdr:nvSpPr>
      <xdr:spPr>
        <a:xfrm>
          <a:off x="4673600" y="5703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99060</xdr:rowOff>
    </xdr:from>
    <xdr:to>
      <xdr:col>24</xdr:col>
      <xdr:colOff>152400</xdr:colOff>
      <xdr:row>34</xdr:row>
      <xdr:rowOff>99060</xdr:rowOff>
    </xdr:to>
    <xdr:cxnSp macro="">
      <xdr:nvCxnSpPr>
        <xdr:cNvPr id="59" name="直線コネクタ 58">
          <a:extLst>
            <a:ext uri="{FF2B5EF4-FFF2-40B4-BE49-F238E27FC236}">
              <a16:creationId xmlns:a16="http://schemas.microsoft.com/office/drawing/2014/main" id="{A3BB6591-5CFD-4A4A-920A-0D24B8C0A2E5}"/>
            </a:ext>
          </a:extLst>
        </xdr:cNvPr>
        <xdr:cNvCxnSpPr/>
      </xdr:nvCxnSpPr>
      <xdr:spPr>
        <a:xfrm>
          <a:off x="4546600" y="59283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95267</xdr:rowOff>
    </xdr:from>
    <xdr:ext cx="405111" cy="259045"/>
    <xdr:sp macro="" textlink="">
      <xdr:nvSpPr>
        <xdr:cNvPr id="60" name="【図書館】&#10;有形固定資産減価償却率平均値テキスト">
          <a:extLst>
            <a:ext uri="{FF2B5EF4-FFF2-40B4-BE49-F238E27FC236}">
              <a16:creationId xmlns:a16="http://schemas.microsoft.com/office/drawing/2014/main" id="{FC77A5E7-B7B2-4DBD-A0DB-BE4551E8FBA8}"/>
            </a:ext>
          </a:extLst>
        </xdr:cNvPr>
        <xdr:cNvSpPr txBox="1"/>
      </xdr:nvSpPr>
      <xdr:spPr>
        <a:xfrm>
          <a:off x="4673600" y="60960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116840</xdr:rowOff>
    </xdr:from>
    <xdr:to>
      <xdr:col>24</xdr:col>
      <xdr:colOff>114300</xdr:colOff>
      <xdr:row>36</xdr:row>
      <xdr:rowOff>46990</xdr:rowOff>
    </xdr:to>
    <xdr:sp macro="" textlink="">
      <xdr:nvSpPr>
        <xdr:cNvPr id="61" name="フローチャート: 判断 60">
          <a:extLst>
            <a:ext uri="{FF2B5EF4-FFF2-40B4-BE49-F238E27FC236}">
              <a16:creationId xmlns:a16="http://schemas.microsoft.com/office/drawing/2014/main" id="{712918EB-B88D-41C8-A395-0FE6B094DD65}"/>
            </a:ext>
          </a:extLst>
        </xdr:cNvPr>
        <xdr:cNvSpPr/>
      </xdr:nvSpPr>
      <xdr:spPr>
        <a:xfrm>
          <a:off x="4584700" y="6117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35</xdr:row>
      <xdr:rowOff>43688</xdr:rowOff>
    </xdr:from>
    <xdr:to>
      <xdr:col>20</xdr:col>
      <xdr:colOff>38100</xdr:colOff>
      <xdr:row>35</xdr:row>
      <xdr:rowOff>145288</xdr:rowOff>
    </xdr:to>
    <xdr:sp macro="" textlink="">
      <xdr:nvSpPr>
        <xdr:cNvPr id="62" name="フローチャート: 判断 61">
          <a:extLst>
            <a:ext uri="{FF2B5EF4-FFF2-40B4-BE49-F238E27FC236}">
              <a16:creationId xmlns:a16="http://schemas.microsoft.com/office/drawing/2014/main" id="{1C4B1377-3DE1-4631-90AC-08BF836D4235}"/>
            </a:ext>
          </a:extLst>
        </xdr:cNvPr>
        <xdr:cNvSpPr/>
      </xdr:nvSpPr>
      <xdr:spPr>
        <a:xfrm>
          <a:off x="3746500" y="6044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35</xdr:row>
      <xdr:rowOff>36830</xdr:rowOff>
    </xdr:from>
    <xdr:to>
      <xdr:col>15</xdr:col>
      <xdr:colOff>101600</xdr:colOff>
      <xdr:row>35</xdr:row>
      <xdr:rowOff>138430</xdr:rowOff>
    </xdr:to>
    <xdr:sp macro="" textlink="">
      <xdr:nvSpPr>
        <xdr:cNvPr id="63" name="フローチャート: 判断 62">
          <a:extLst>
            <a:ext uri="{FF2B5EF4-FFF2-40B4-BE49-F238E27FC236}">
              <a16:creationId xmlns:a16="http://schemas.microsoft.com/office/drawing/2014/main" id="{78D49696-687D-4013-8C79-CADB87689053}"/>
            </a:ext>
          </a:extLst>
        </xdr:cNvPr>
        <xdr:cNvSpPr/>
      </xdr:nvSpPr>
      <xdr:spPr>
        <a:xfrm>
          <a:off x="2857500" y="6037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34</xdr:row>
      <xdr:rowOff>59690</xdr:rowOff>
    </xdr:from>
    <xdr:to>
      <xdr:col>10</xdr:col>
      <xdr:colOff>165100</xdr:colOff>
      <xdr:row>34</xdr:row>
      <xdr:rowOff>161290</xdr:rowOff>
    </xdr:to>
    <xdr:sp macro="" textlink="">
      <xdr:nvSpPr>
        <xdr:cNvPr id="64" name="フローチャート: 判断 63">
          <a:extLst>
            <a:ext uri="{FF2B5EF4-FFF2-40B4-BE49-F238E27FC236}">
              <a16:creationId xmlns:a16="http://schemas.microsoft.com/office/drawing/2014/main" id="{08057F87-2704-4D0D-87C0-7C7056F1239D}"/>
            </a:ext>
          </a:extLst>
        </xdr:cNvPr>
        <xdr:cNvSpPr/>
      </xdr:nvSpPr>
      <xdr:spPr>
        <a:xfrm>
          <a:off x="1968500" y="5888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34</xdr:row>
      <xdr:rowOff>36830</xdr:rowOff>
    </xdr:from>
    <xdr:to>
      <xdr:col>6</xdr:col>
      <xdr:colOff>38100</xdr:colOff>
      <xdr:row>34</xdr:row>
      <xdr:rowOff>138430</xdr:rowOff>
    </xdr:to>
    <xdr:sp macro="" textlink="">
      <xdr:nvSpPr>
        <xdr:cNvPr id="65" name="フローチャート: 判断 64">
          <a:extLst>
            <a:ext uri="{FF2B5EF4-FFF2-40B4-BE49-F238E27FC236}">
              <a16:creationId xmlns:a16="http://schemas.microsoft.com/office/drawing/2014/main" id="{7827507D-2E4A-42BF-977C-422ACCD1835C}"/>
            </a:ext>
          </a:extLst>
        </xdr:cNvPr>
        <xdr:cNvSpPr/>
      </xdr:nvSpPr>
      <xdr:spPr>
        <a:xfrm>
          <a:off x="1079500" y="5866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a:extLst>
            <a:ext uri="{FF2B5EF4-FFF2-40B4-BE49-F238E27FC236}">
              <a16:creationId xmlns:a16="http://schemas.microsoft.com/office/drawing/2014/main" id="{850BA5CA-1D83-4F1C-A578-016042840247}"/>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C3241C46-F984-4162-BDD8-B99386E5A45F}"/>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40CD8DDA-6631-466B-BABD-4F56093CC468}"/>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8A7DF385-8D98-41B7-8048-FA9F9D29B283}"/>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072BD39E-0AA9-4EC7-9899-8973D5A12BE4}"/>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103124</xdr:rowOff>
    </xdr:from>
    <xdr:to>
      <xdr:col>24</xdr:col>
      <xdr:colOff>114300</xdr:colOff>
      <xdr:row>36</xdr:row>
      <xdr:rowOff>33274</xdr:rowOff>
    </xdr:to>
    <xdr:sp macro="" textlink="">
      <xdr:nvSpPr>
        <xdr:cNvPr id="71" name="楕円 70">
          <a:extLst>
            <a:ext uri="{FF2B5EF4-FFF2-40B4-BE49-F238E27FC236}">
              <a16:creationId xmlns:a16="http://schemas.microsoft.com/office/drawing/2014/main" id="{C7BB8B88-5920-4090-83BE-7ED3FD761FBD}"/>
            </a:ext>
          </a:extLst>
        </xdr:cNvPr>
        <xdr:cNvSpPr/>
      </xdr:nvSpPr>
      <xdr:spPr>
        <a:xfrm>
          <a:off x="4584700" y="6103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34</xdr:row>
      <xdr:rowOff>126001</xdr:rowOff>
    </xdr:from>
    <xdr:ext cx="405111" cy="259045"/>
    <xdr:sp macro="" textlink="">
      <xdr:nvSpPr>
        <xdr:cNvPr id="72" name="【図書館】&#10;有形固定資産減価償却率該当値テキスト">
          <a:extLst>
            <a:ext uri="{FF2B5EF4-FFF2-40B4-BE49-F238E27FC236}">
              <a16:creationId xmlns:a16="http://schemas.microsoft.com/office/drawing/2014/main" id="{F989153B-9B03-4655-B7E1-97CE269DB3D9}"/>
            </a:ext>
          </a:extLst>
        </xdr:cNvPr>
        <xdr:cNvSpPr txBox="1"/>
      </xdr:nvSpPr>
      <xdr:spPr>
        <a:xfrm>
          <a:off x="4673600" y="59553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50546</xdr:rowOff>
    </xdr:from>
    <xdr:to>
      <xdr:col>20</xdr:col>
      <xdr:colOff>38100</xdr:colOff>
      <xdr:row>35</xdr:row>
      <xdr:rowOff>152146</xdr:rowOff>
    </xdr:to>
    <xdr:sp macro="" textlink="">
      <xdr:nvSpPr>
        <xdr:cNvPr id="73" name="楕円 72">
          <a:extLst>
            <a:ext uri="{FF2B5EF4-FFF2-40B4-BE49-F238E27FC236}">
              <a16:creationId xmlns:a16="http://schemas.microsoft.com/office/drawing/2014/main" id="{A3769213-52A2-4C05-8C88-93DC26EA5824}"/>
            </a:ext>
          </a:extLst>
        </xdr:cNvPr>
        <xdr:cNvSpPr/>
      </xdr:nvSpPr>
      <xdr:spPr>
        <a:xfrm>
          <a:off x="3746500" y="6051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35</xdr:row>
      <xdr:rowOff>101346</xdr:rowOff>
    </xdr:from>
    <xdr:to>
      <xdr:col>24</xdr:col>
      <xdr:colOff>63500</xdr:colOff>
      <xdr:row>35</xdr:row>
      <xdr:rowOff>153924</xdr:rowOff>
    </xdr:to>
    <xdr:cxnSp macro="">
      <xdr:nvCxnSpPr>
        <xdr:cNvPr id="74" name="直線コネクタ 73">
          <a:extLst>
            <a:ext uri="{FF2B5EF4-FFF2-40B4-BE49-F238E27FC236}">
              <a16:creationId xmlns:a16="http://schemas.microsoft.com/office/drawing/2014/main" id="{19FC3B01-3089-40D9-BB2A-9F1A73F6267A}"/>
            </a:ext>
          </a:extLst>
        </xdr:cNvPr>
        <xdr:cNvCxnSpPr/>
      </xdr:nvCxnSpPr>
      <xdr:spPr>
        <a:xfrm>
          <a:off x="3797300" y="6102096"/>
          <a:ext cx="838200" cy="52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254</xdr:rowOff>
    </xdr:from>
    <xdr:to>
      <xdr:col>15</xdr:col>
      <xdr:colOff>101600</xdr:colOff>
      <xdr:row>35</xdr:row>
      <xdr:rowOff>101854</xdr:rowOff>
    </xdr:to>
    <xdr:sp macro="" textlink="">
      <xdr:nvSpPr>
        <xdr:cNvPr id="75" name="楕円 74">
          <a:extLst>
            <a:ext uri="{FF2B5EF4-FFF2-40B4-BE49-F238E27FC236}">
              <a16:creationId xmlns:a16="http://schemas.microsoft.com/office/drawing/2014/main" id="{9DE31288-8EE9-49A4-B26E-45810677ED7C}"/>
            </a:ext>
          </a:extLst>
        </xdr:cNvPr>
        <xdr:cNvSpPr/>
      </xdr:nvSpPr>
      <xdr:spPr>
        <a:xfrm>
          <a:off x="2857500" y="6001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51054</xdr:rowOff>
    </xdr:from>
    <xdr:to>
      <xdr:col>19</xdr:col>
      <xdr:colOff>177800</xdr:colOff>
      <xdr:row>35</xdr:row>
      <xdr:rowOff>101346</xdr:rowOff>
    </xdr:to>
    <xdr:cxnSp macro="">
      <xdr:nvCxnSpPr>
        <xdr:cNvPr id="76" name="直線コネクタ 75">
          <a:extLst>
            <a:ext uri="{FF2B5EF4-FFF2-40B4-BE49-F238E27FC236}">
              <a16:creationId xmlns:a16="http://schemas.microsoft.com/office/drawing/2014/main" id="{EF716233-E62B-4EB6-94B1-C94C0134CED1}"/>
            </a:ext>
          </a:extLst>
        </xdr:cNvPr>
        <xdr:cNvCxnSpPr/>
      </xdr:nvCxnSpPr>
      <xdr:spPr>
        <a:xfrm>
          <a:off x="2908300" y="6051804"/>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98552</xdr:rowOff>
    </xdr:from>
    <xdr:to>
      <xdr:col>10</xdr:col>
      <xdr:colOff>165100</xdr:colOff>
      <xdr:row>35</xdr:row>
      <xdr:rowOff>28702</xdr:rowOff>
    </xdr:to>
    <xdr:sp macro="" textlink="">
      <xdr:nvSpPr>
        <xdr:cNvPr id="77" name="楕円 76">
          <a:extLst>
            <a:ext uri="{FF2B5EF4-FFF2-40B4-BE49-F238E27FC236}">
              <a16:creationId xmlns:a16="http://schemas.microsoft.com/office/drawing/2014/main" id="{2036B4B4-0269-4B79-A3EA-62A879FD1392}"/>
            </a:ext>
          </a:extLst>
        </xdr:cNvPr>
        <xdr:cNvSpPr/>
      </xdr:nvSpPr>
      <xdr:spPr>
        <a:xfrm>
          <a:off x="1968500" y="5927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34</xdr:row>
      <xdr:rowOff>149352</xdr:rowOff>
    </xdr:from>
    <xdr:to>
      <xdr:col>15</xdr:col>
      <xdr:colOff>50800</xdr:colOff>
      <xdr:row>35</xdr:row>
      <xdr:rowOff>51054</xdr:rowOff>
    </xdr:to>
    <xdr:cxnSp macro="">
      <xdr:nvCxnSpPr>
        <xdr:cNvPr id="78" name="直線コネクタ 77">
          <a:extLst>
            <a:ext uri="{FF2B5EF4-FFF2-40B4-BE49-F238E27FC236}">
              <a16:creationId xmlns:a16="http://schemas.microsoft.com/office/drawing/2014/main" id="{39BFE932-6B37-4B0C-8B40-8B5E0E3922F2}"/>
            </a:ext>
          </a:extLst>
        </xdr:cNvPr>
        <xdr:cNvCxnSpPr/>
      </xdr:nvCxnSpPr>
      <xdr:spPr>
        <a:xfrm>
          <a:off x="2019300" y="5978652"/>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34</xdr:row>
      <xdr:rowOff>43688</xdr:rowOff>
    </xdr:from>
    <xdr:to>
      <xdr:col>6</xdr:col>
      <xdr:colOff>38100</xdr:colOff>
      <xdr:row>34</xdr:row>
      <xdr:rowOff>145288</xdr:rowOff>
    </xdr:to>
    <xdr:sp macro="" textlink="">
      <xdr:nvSpPr>
        <xdr:cNvPr id="79" name="楕円 78">
          <a:extLst>
            <a:ext uri="{FF2B5EF4-FFF2-40B4-BE49-F238E27FC236}">
              <a16:creationId xmlns:a16="http://schemas.microsoft.com/office/drawing/2014/main" id="{9F4B77AF-6AE5-4EBA-9AF8-A074CA429246}"/>
            </a:ext>
          </a:extLst>
        </xdr:cNvPr>
        <xdr:cNvSpPr/>
      </xdr:nvSpPr>
      <xdr:spPr>
        <a:xfrm>
          <a:off x="1079500" y="5872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34</xdr:row>
      <xdr:rowOff>94488</xdr:rowOff>
    </xdr:from>
    <xdr:to>
      <xdr:col>10</xdr:col>
      <xdr:colOff>114300</xdr:colOff>
      <xdr:row>34</xdr:row>
      <xdr:rowOff>149352</xdr:rowOff>
    </xdr:to>
    <xdr:cxnSp macro="">
      <xdr:nvCxnSpPr>
        <xdr:cNvPr id="80" name="直線コネクタ 79">
          <a:extLst>
            <a:ext uri="{FF2B5EF4-FFF2-40B4-BE49-F238E27FC236}">
              <a16:creationId xmlns:a16="http://schemas.microsoft.com/office/drawing/2014/main" id="{7F31AB94-A0C7-4458-906A-8932B7D9533A}"/>
            </a:ext>
          </a:extLst>
        </xdr:cNvPr>
        <xdr:cNvCxnSpPr/>
      </xdr:nvCxnSpPr>
      <xdr:spPr>
        <a:xfrm>
          <a:off x="1130300" y="5923788"/>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33</xdr:row>
      <xdr:rowOff>161815</xdr:rowOff>
    </xdr:from>
    <xdr:ext cx="405111" cy="259045"/>
    <xdr:sp macro="" textlink="">
      <xdr:nvSpPr>
        <xdr:cNvPr id="81" name="n_1aveValue【図書館】&#10;有形固定資産減価償却率">
          <a:extLst>
            <a:ext uri="{FF2B5EF4-FFF2-40B4-BE49-F238E27FC236}">
              <a16:creationId xmlns:a16="http://schemas.microsoft.com/office/drawing/2014/main" id="{F66C13B0-96D1-4A89-BB28-5E73F847DF78}"/>
            </a:ext>
          </a:extLst>
        </xdr:cNvPr>
        <xdr:cNvSpPr txBox="1"/>
      </xdr:nvSpPr>
      <xdr:spPr>
        <a:xfrm>
          <a:off x="3582044" y="58196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129557</xdr:rowOff>
    </xdr:from>
    <xdr:ext cx="405111" cy="259045"/>
    <xdr:sp macro="" textlink="">
      <xdr:nvSpPr>
        <xdr:cNvPr id="82" name="n_2aveValue【図書館】&#10;有形固定資産減価償却率">
          <a:extLst>
            <a:ext uri="{FF2B5EF4-FFF2-40B4-BE49-F238E27FC236}">
              <a16:creationId xmlns:a16="http://schemas.microsoft.com/office/drawing/2014/main" id="{364B21C8-E3AD-4F58-B1B4-5159027CB188}"/>
            </a:ext>
          </a:extLst>
        </xdr:cNvPr>
        <xdr:cNvSpPr txBox="1"/>
      </xdr:nvSpPr>
      <xdr:spPr>
        <a:xfrm>
          <a:off x="2705744" y="6130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33</xdr:row>
      <xdr:rowOff>6367</xdr:rowOff>
    </xdr:from>
    <xdr:ext cx="405111" cy="259045"/>
    <xdr:sp macro="" textlink="">
      <xdr:nvSpPr>
        <xdr:cNvPr id="83" name="n_3aveValue【図書館】&#10;有形固定資産減価償却率">
          <a:extLst>
            <a:ext uri="{FF2B5EF4-FFF2-40B4-BE49-F238E27FC236}">
              <a16:creationId xmlns:a16="http://schemas.microsoft.com/office/drawing/2014/main" id="{6E8D4411-BB92-41B8-BB24-3DFABCC3AB78}"/>
            </a:ext>
          </a:extLst>
        </xdr:cNvPr>
        <xdr:cNvSpPr txBox="1"/>
      </xdr:nvSpPr>
      <xdr:spPr>
        <a:xfrm>
          <a:off x="1816744" y="5664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32</xdr:row>
      <xdr:rowOff>154957</xdr:rowOff>
    </xdr:from>
    <xdr:ext cx="405111" cy="259045"/>
    <xdr:sp macro="" textlink="">
      <xdr:nvSpPr>
        <xdr:cNvPr id="84" name="n_4aveValue【図書館】&#10;有形固定資産減価償却率">
          <a:extLst>
            <a:ext uri="{FF2B5EF4-FFF2-40B4-BE49-F238E27FC236}">
              <a16:creationId xmlns:a16="http://schemas.microsoft.com/office/drawing/2014/main" id="{4A49B951-EB28-44C2-AD65-A21AA2C6176F}"/>
            </a:ext>
          </a:extLst>
        </xdr:cNvPr>
        <xdr:cNvSpPr txBox="1"/>
      </xdr:nvSpPr>
      <xdr:spPr>
        <a:xfrm>
          <a:off x="927744" y="5641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35</xdr:row>
      <xdr:rowOff>143273</xdr:rowOff>
    </xdr:from>
    <xdr:ext cx="405111" cy="259045"/>
    <xdr:sp macro="" textlink="">
      <xdr:nvSpPr>
        <xdr:cNvPr id="85" name="n_1mainValue【図書館】&#10;有形固定資産減価償却率">
          <a:extLst>
            <a:ext uri="{FF2B5EF4-FFF2-40B4-BE49-F238E27FC236}">
              <a16:creationId xmlns:a16="http://schemas.microsoft.com/office/drawing/2014/main" id="{A9393572-9784-4DB0-92F0-E3D74DEC1250}"/>
            </a:ext>
          </a:extLst>
        </xdr:cNvPr>
        <xdr:cNvSpPr txBox="1"/>
      </xdr:nvSpPr>
      <xdr:spPr>
        <a:xfrm>
          <a:off x="3582044" y="61440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33</xdr:row>
      <xdr:rowOff>118381</xdr:rowOff>
    </xdr:from>
    <xdr:ext cx="405111" cy="259045"/>
    <xdr:sp macro="" textlink="">
      <xdr:nvSpPr>
        <xdr:cNvPr id="86" name="n_2mainValue【図書館】&#10;有形固定資産減価償却率">
          <a:extLst>
            <a:ext uri="{FF2B5EF4-FFF2-40B4-BE49-F238E27FC236}">
              <a16:creationId xmlns:a16="http://schemas.microsoft.com/office/drawing/2014/main" id="{409D4975-002F-43D1-8823-D0E800EC8218}"/>
            </a:ext>
          </a:extLst>
        </xdr:cNvPr>
        <xdr:cNvSpPr txBox="1"/>
      </xdr:nvSpPr>
      <xdr:spPr>
        <a:xfrm>
          <a:off x="2705744" y="57762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19829</xdr:rowOff>
    </xdr:from>
    <xdr:ext cx="405111" cy="259045"/>
    <xdr:sp macro="" textlink="">
      <xdr:nvSpPr>
        <xdr:cNvPr id="87" name="n_3mainValue【図書館】&#10;有形固定資産減価償却率">
          <a:extLst>
            <a:ext uri="{FF2B5EF4-FFF2-40B4-BE49-F238E27FC236}">
              <a16:creationId xmlns:a16="http://schemas.microsoft.com/office/drawing/2014/main" id="{29CA14DB-2062-4321-8184-79A9AAFFBC7B}"/>
            </a:ext>
          </a:extLst>
        </xdr:cNvPr>
        <xdr:cNvSpPr txBox="1"/>
      </xdr:nvSpPr>
      <xdr:spPr>
        <a:xfrm>
          <a:off x="1816744" y="60205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136415</xdr:rowOff>
    </xdr:from>
    <xdr:ext cx="405111" cy="259045"/>
    <xdr:sp macro="" textlink="">
      <xdr:nvSpPr>
        <xdr:cNvPr id="88" name="n_4mainValue【図書館】&#10;有形固定資産減価償却率">
          <a:extLst>
            <a:ext uri="{FF2B5EF4-FFF2-40B4-BE49-F238E27FC236}">
              <a16:creationId xmlns:a16="http://schemas.microsoft.com/office/drawing/2014/main" id="{DC008575-ADD9-4DD3-B041-8F8CD5A6392F}"/>
            </a:ext>
          </a:extLst>
        </xdr:cNvPr>
        <xdr:cNvSpPr txBox="1"/>
      </xdr:nvSpPr>
      <xdr:spPr>
        <a:xfrm>
          <a:off x="927744" y="59657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a:extLst>
            <a:ext uri="{FF2B5EF4-FFF2-40B4-BE49-F238E27FC236}">
              <a16:creationId xmlns:a16="http://schemas.microsoft.com/office/drawing/2014/main" id="{568D9B84-7256-457F-BB88-AD34B085C71D}"/>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a:extLst>
            <a:ext uri="{FF2B5EF4-FFF2-40B4-BE49-F238E27FC236}">
              <a16:creationId xmlns:a16="http://schemas.microsoft.com/office/drawing/2014/main" id="{A562CC25-819A-46D9-AA89-DF5890E3070D}"/>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a:extLst>
            <a:ext uri="{FF2B5EF4-FFF2-40B4-BE49-F238E27FC236}">
              <a16:creationId xmlns:a16="http://schemas.microsoft.com/office/drawing/2014/main" id="{4E5FF6FF-AF13-457A-92CF-E50E0CCB8545}"/>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a:extLst>
            <a:ext uri="{FF2B5EF4-FFF2-40B4-BE49-F238E27FC236}">
              <a16:creationId xmlns:a16="http://schemas.microsoft.com/office/drawing/2014/main" id="{3742E906-6163-45AD-BABB-AFA48070F5AC}"/>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a:extLst>
            <a:ext uri="{FF2B5EF4-FFF2-40B4-BE49-F238E27FC236}">
              <a16:creationId xmlns:a16="http://schemas.microsoft.com/office/drawing/2014/main" id="{F63FBE7D-48AD-4323-9DFC-5D2099F5B39F}"/>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a:extLst>
            <a:ext uri="{FF2B5EF4-FFF2-40B4-BE49-F238E27FC236}">
              <a16:creationId xmlns:a16="http://schemas.microsoft.com/office/drawing/2014/main" id="{07A7CE3E-E939-46BE-B328-554EDA94FD9A}"/>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a:extLst>
            <a:ext uri="{FF2B5EF4-FFF2-40B4-BE49-F238E27FC236}">
              <a16:creationId xmlns:a16="http://schemas.microsoft.com/office/drawing/2014/main" id="{2C1AF353-7C68-4CB1-A005-D83B7802557F}"/>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a:extLst>
            <a:ext uri="{FF2B5EF4-FFF2-40B4-BE49-F238E27FC236}">
              <a16:creationId xmlns:a16="http://schemas.microsoft.com/office/drawing/2014/main" id="{3A0702FB-9A76-4FB1-909C-9E640622C470}"/>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7" name="テキスト ボックス 96">
          <a:extLst>
            <a:ext uri="{FF2B5EF4-FFF2-40B4-BE49-F238E27FC236}">
              <a16:creationId xmlns:a16="http://schemas.microsoft.com/office/drawing/2014/main" id="{70E128D7-239E-406F-8E6C-BBB2F344729F}"/>
            </a:ext>
          </a:extLst>
        </xdr:cNvPr>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B664A9AC-303C-41CB-A1F2-58FDDC46BE20}"/>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9" name="直線コネクタ 98">
          <a:extLst>
            <a:ext uri="{FF2B5EF4-FFF2-40B4-BE49-F238E27FC236}">
              <a16:creationId xmlns:a16="http://schemas.microsoft.com/office/drawing/2014/main" id="{C1ED67A4-C3D2-4E21-A17D-B2E83A5C169A}"/>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0" name="テキスト ボックス 99">
          <a:extLst>
            <a:ext uri="{FF2B5EF4-FFF2-40B4-BE49-F238E27FC236}">
              <a16:creationId xmlns:a16="http://schemas.microsoft.com/office/drawing/2014/main" id="{D6EE1B03-1011-4DD2-9E0E-6D4E4EBC41B5}"/>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1" name="直線コネクタ 100">
          <a:extLst>
            <a:ext uri="{FF2B5EF4-FFF2-40B4-BE49-F238E27FC236}">
              <a16:creationId xmlns:a16="http://schemas.microsoft.com/office/drawing/2014/main" id="{62FA6D4D-F6DC-468D-91DB-A81524E207F7}"/>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102" name="テキスト ボックス 101">
          <a:extLst>
            <a:ext uri="{FF2B5EF4-FFF2-40B4-BE49-F238E27FC236}">
              <a16:creationId xmlns:a16="http://schemas.microsoft.com/office/drawing/2014/main" id="{A51BC0E8-85CA-4833-9C5B-8CA3F611F75D}"/>
            </a:ext>
          </a:extLst>
        </xdr:cNvPr>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3" name="直線コネクタ 102">
          <a:extLst>
            <a:ext uri="{FF2B5EF4-FFF2-40B4-BE49-F238E27FC236}">
              <a16:creationId xmlns:a16="http://schemas.microsoft.com/office/drawing/2014/main" id="{597CF62C-62B7-43D5-B3A8-FD2D0496A076}"/>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104" name="テキスト ボックス 103">
          <a:extLst>
            <a:ext uri="{FF2B5EF4-FFF2-40B4-BE49-F238E27FC236}">
              <a16:creationId xmlns:a16="http://schemas.microsoft.com/office/drawing/2014/main" id="{B32B8E15-02C0-4C2B-B4B1-BAE3BEF08EF3}"/>
            </a:ext>
          </a:extLst>
        </xdr:cNvPr>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5" name="直線コネクタ 104">
          <a:extLst>
            <a:ext uri="{FF2B5EF4-FFF2-40B4-BE49-F238E27FC236}">
              <a16:creationId xmlns:a16="http://schemas.microsoft.com/office/drawing/2014/main" id="{8338697D-9C44-48F2-93FA-5D9DBEF263A6}"/>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106" name="テキスト ボックス 105">
          <a:extLst>
            <a:ext uri="{FF2B5EF4-FFF2-40B4-BE49-F238E27FC236}">
              <a16:creationId xmlns:a16="http://schemas.microsoft.com/office/drawing/2014/main" id="{5CF76C6C-75B0-4AD5-8049-20E0E3B74FF2}"/>
            </a:ext>
          </a:extLst>
        </xdr:cNvPr>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7" name="直線コネクタ 106">
          <a:extLst>
            <a:ext uri="{FF2B5EF4-FFF2-40B4-BE49-F238E27FC236}">
              <a16:creationId xmlns:a16="http://schemas.microsoft.com/office/drawing/2014/main" id="{14E6E82D-97E4-47B4-A18D-6E417A5C83A8}"/>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108" name="テキスト ボックス 107">
          <a:extLst>
            <a:ext uri="{FF2B5EF4-FFF2-40B4-BE49-F238E27FC236}">
              <a16:creationId xmlns:a16="http://schemas.microsoft.com/office/drawing/2014/main" id="{61E20AE0-2ED8-4AA3-9DD2-EF9E4DF9A6EB}"/>
            </a:ext>
          </a:extLst>
        </xdr:cNvPr>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3762C07E-C29A-4E7E-B483-4B56F1FF26B0}"/>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0" name="テキスト ボックス 109">
          <a:extLst>
            <a:ext uri="{FF2B5EF4-FFF2-40B4-BE49-F238E27FC236}">
              <a16:creationId xmlns:a16="http://schemas.microsoft.com/office/drawing/2014/main" id="{DE1EDCF3-69CA-40DF-B3A6-3C8DB1514FC0}"/>
            </a:ext>
          </a:extLst>
        </xdr:cNvPr>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図書館】&#10;一人当たり面積グラフ枠">
          <a:extLst>
            <a:ext uri="{FF2B5EF4-FFF2-40B4-BE49-F238E27FC236}">
              <a16:creationId xmlns:a16="http://schemas.microsoft.com/office/drawing/2014/main" id="{FC41E481-2AA1-400E-9990-A2ED967BA940}"/>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22860</xdr:rowOff>
    </xdr:from>
    <xdr:to>
      <xdr:col>54</xdr:col>
      <xdr:colOff>189865</xdr:colOff>
      <xdr:row>42</xdr:row>
      <xdr:rowOff>0</xdr:rowOff>
    </xdr:to>
    <xdr:cxnSp macro="">
      <xdr:nvCxnSpPr>
        <xdr:cNvPr id="112" name="直線コネクタ 111">
          <a:extLst>
            <a:ext uri="{FF2B5EF4-FFF2-40B4-BE49-F238E27FC236}">
              <a16:creationId xmlns:a16="http://schemas.microsoft.com/office/drawing/2014/main" id="{B9AB1018-BBCD-470F-BB4D-122AA0B362C3}"/>
            </a:ext>
          </a:extLst>
        </xdr:cNvPr>
        <xdr:cNvCxnSpPr/>
      </xdr:nvCxnSpPr>
      <xdr:spPr>
        <a:xfrm flipV="1">
          <a:off x="10476865" y="5852160"/>
          <a:ext cx="0" cy="13487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3827</xdr:rowOff>
    </xdr:from>
    <xdr:ext cx="469744" cy="259045"/>
    <xdr:sp macro="" textlink="">
      <xdr:nvSpPr>
        <xdr:cNvPr id="113" name="【図書館】&#10;一人当たり面積最小値テキスト">
          <a:extLst>
            <a:ext uri="{FF2B5EF4-FFF2-40B4-BE49-F238E27FC236}">
              <a16:creationId xmlns:a16="http://schemas.microsoft.com/office/drawing/2014/main" id="{18F96242-7292-48BC-9018-75EF60B8FAD8}"/>
            </a:ext>
          </a:extLst>
        </xdr:cNvPr>
        <xdr:cNvSpPr txBox="1"/>
      </xdr:nvSpPr>
      <xdr:spPr>
        <a:xfrm>
          <a:off x="10515600" y="720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0</xdr:rowOff>
    </xdr:from>
    <xdr:to>
      <xdr:col>55</xdr:col>
      <xdr:colOff>88900</xdr:colOff>
      <xdr:row>42</xdr:row>
      <xdr:rowOff>0</xdr:rowOff>
    </xdr:to>
    <xdr:cxnSp macro="">
      <xdr:nvCxnSpPr>
        <xdr:cNvPr id="114" name="直線コネクタ 113">
          <a:extLst>
            <a:ext uri="{FF2B5EF4-FFF2-40B4-BE49-F238E27FC236}">
              <a16:creationId xmlns:a16="http://schemas.microsoft.com/office/drawing/2014/main" id="{43E44202-134D-44D1-BCFE-5A379BBC9A00}"/>
            </a:ext>
          </a:extLst>
        </xdr:cNvPr>
        <xdr:cNvCxnSpPr/>
      </xdr:nvCxnSpPr>
      <xdr:spPr>
        <a:xfrm>
          <a:off x="10388600" y="720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140987</xdr:rowOff>
    </xdr:from>
    <xdr:ext cx="469744" cy="259045"/>
    <xdr:sp macro="" textlink="">
      <xdr:nvSpPr>
        <xdr:cNvPr id="115" name="【図書館】&#10;一人当たり面積最大値テキスト">
          <a:extLst>
            <a:ext uri="{FF2B5EF4-FFF2-40B4-BE49-F238E27FC236}">
              <a16:creationId xmlns:a16="http://schemas.microsoft.com/office/drawing/2014/main" id="{F7B94BDE-75C7-4B5F-8782-39CD463E62C0}"/>
            </a:ext>
          </a:extLst>
        </xdr:cNvPr>
        <xdr:cNvSpPr txBox="1"/>
      </xdr:nvSpPr>
      <xdr:spPr>
        <a:xfrm>
          <a:off x="10515600" y="5627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22860</xdr:rowOff>
    </xdr:from>
    <xdr:to>
      <xdr:col>55</xdr:col>
      <xdr:colOff>88900</xdr:colOff>
      <xdr:row>34</xdr:row>
      <xdr:rowOff>22860</xdr:rowOff>
    </xdr:to>
    <xdr:cxnSp macro="">
      <xdr:nvCxnSpPr>
        <xdr:cNvPr id="116" name="直線コネクタ 115">
          <a:extLst>
            <a:ext uri="{FF2B5EF4-FFF2-40B4-BE49-F238E27FC236}">
              <a16:creationId xmlns:a16="http://schemas.microsoft.com/office/drawing/2014/main" id="{FC08BBDB-27B1-43A3-9372-2F7C36681ED6}"/>
            </a:ext>
          </a:extLst>
        </xdr:cNvPr>
        <xdr:cNvCxnSpPr/>
      </xdr:nvCxnSpPr>
      <xdr:spPr>
        <a:xfrm>
          <a:off x="10388600" y="5852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48277</xdr:rowOff>
    </xdr:from>
    <xdr:ext cx="469744" cy="259045"/>
    <xdr:sp macro="" textlink="">
      <xdr:nvSpPr>
        <xdr:cNvPr id="117" name="【図書館】&#10;一人当たり面積平均値テキスト">
          <a:extLst>
            <a:ext uri="{FF2B5EF4-FFF2-40B4-BE49-F238E27FC236}">
              <a16:creationId xmlns:a16="http://schemas.microsoft.com/office/drawing/2014/main" id="{D57795EB-1A7A-4EEE-A061-F536C86830DF}"/>
            </a:ext>
          </a:extLst>
        </xdr:cNvPr>
        <xdr:cNvSpPr txBox="1"/>
      </xdr:nvSpPr>
      <xdr:spPr>
        <a:xfrm>
          <a:off x="10515600" y="63919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25400</xdr:rowOff>
    </xdr:from>
    <xdr:to>
      <xdr:col>55</xdr:col>
      <xdr:colOff>50800</xdr:colOff>
      <xdr:row>38</xdr:row>
      <xdr:rowOff>127000</xdr:rowOff>
    </xdr:to>
    <xdr:sp macro="" textlink="">
      <xdr:nvSpPr>
        <xdr:cNvPr id="118" name="フローチャート: 判断 117">
          <a:extLst>
            <a:ext uri="{FF2B5EF4-FFF2-40B4-BE49-F238E27FC236}">
              <a16:creationId xmlns:a16="http://schemas.microsoft.com/office/drawing/2014/main" id="{8518D1C5-0989-49AF-A692-FBFB910A3A4E}"/>
            </a:ext>
          </a:extLst>
        </xdr:cNvPr>
        <xdr:cNvSpPr/>
      </xdr:nvSpPr>
      <xdr:spPr>
        <a:xfrm>
          <a:off x="10426700" y="654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78740</xdr:rowOff>
    </xdr:from>
    <xdr:to>
      <xdr:col>50</xdr:col>
      <xdr:colOff>165100</xdr:colOff>
      <xdr:row>39</xdr:row>
      <xdr:rowOff>8890</xdr:rowOff>
    </xdr:to>
    <xdr:sp macro="" textlink="">
      <xdr:nvSpPr>
        <xdr:cNvPr id="119" name="フローチャート: 判断 118">
          <a:extLst>
            <a:ext uri="{FF2B5EF4-FFF2-40B4-BE49-F238E27FC236}">
              <a16:creationId xmlns:a16="http://schemas.microsoft.com/office/drawing/2014/main" id="{03E4E135-8514-472D-ADCE-087C8DAFCBC3}"/>
            </a:ext>
          </a:extLst>
        </xdr:cNvPr>
        <xdr:cNvSpPr/>
      </xdr:nvSpPr>
      <xdr:spPr>
        <a:xfrm>
          <a:off x="9588500" y="6593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17780</xdr:rowOff>
    </xdr:from>
    <xdr:to>
      <xdr:col>46</xdr:col>
      <xdr:colOff>38100</xdr:colOff>
      <xdr:row>38</xdr:row>
      <xdr:rowOff>119380</xdr:rowOff>
    </xdr:to>
    <xdr:sp macro="" textlink="">
      <xdr:nvSpPr>
        <xdr:cNvPr id="120" name="フローチャート: 判断 119">
          <a:extLst>
            <a:ext uri="{FF2B5EF4-FFF2-40B4-BE49-F238E27FC236}">
              <a16:creationId xmlns:a16="http://schemas.microsoft.com/office/drawing/2014/main" id="{5963EA1C-701E-4360-9608-92DDBC34B4E3}"/>
            </a:ext>
          </a:extLst>
        </xdr:cNvPr>
        <xdr:cNvSpPr/>
      </xdr:nvSpPr>
      <xdr:spPr>
        <a:xfrm>
          <a:off x="8699500" y="653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37</xdr:row>
      <xdr:rowOff>143510</xdr:rowOff>
    </xdr:from>
    <xdr:to>
      <xdr:col>41</xdr:col>
      <xdr:colOff>101600</xdr:colOff>
      <xdr:row>38</xdr:row>
      <xdr:rowOff>73660</xdr:rowOff>
    </xdr:to>
    <xdr:sp macro="" textlink="">
      <xdr:nvSpPr>
        <xdr:cNvPr id="121" name="フローチャート: 判断 120">
          <a:extLst>
            <a:ext uri="{FF2B5EF4-FFF2-40B4-BE49-F238E27FC236}">
              <a16:creationId xmlns:a16="http://schemas.microsoft.com/office/drawing/2014/main" id="{04DCF368-FEB4-4D8A-A444-8A85F6AF64B6}"/>
            </a:ext>
          </a:extLst>
        </xdr:cNvPr>
        <xdr:cNvSpPr/>
      </xdr:nvSpPr>
      <xdr:spPr>
        <a:xfrm>
          <a:off x="7810500" y="648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37</xdr:row>
      <xdr:rowOff>166370</xdr:rowOff>
    </xdr:from>
    <xdr:to>
      <xdr:col>36</xdr:col>
      <xdr:colOff>165100</xdr:colOff>
      <xdr:row>38</xdr:row>
      <xdr:rowOff>96520</xdr:rowOff>
    </xdr:to>
    <xdr:sp macro="" textlink="">
      <xdr:nvSpPr>
        <xdr:cNvPr id="122" name="フローチャート: 判断 121">
          <a:extLst>
            <a:ext uri="{FF2B5EF4-FFF2-40B4-BE49-F238E27FC236}">
              <a16:creationId xmlns:a16="http://schemas.microsoft.com/office/drawing/2014/main" id="{42763D17-FB99-49EB-87DC-46578BEAA9B4}"/>
            </a:ext>
          </a:extLst>
        </xdr:cNvPr>
        <xdr:cNvSpPr/>
      </xdr:nvSpPr>
      <xdr:spPr>
        <a:xfrm>
          <a:off x="6921500" y="651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9B54946A-37C4-42B0-ABEF-3DB718D1AEFB}"/>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6552336C-9522-403D-9557-99D28B3D7BAD}"/>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D62A6E96-C3B8-4360-9A27-84C7510B83E0}"/>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653BE669-8979-425D-9DA0-75C4B883D1C3}"/>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D8CB63FD-8540-4E75-91ED-1A2FC382E23F}"/>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52070</xdr:rowOff>
    </xdr:from>
    <xdr:to>
      <xdr:col>55</xdr:col>
      <xdr:colOff>50800</xdr:colOff>
      <xdr:row>39</xdr:row>
      <xdr:rowOff>153670</xdr:rowOff>
    </xdr:to>
    <xdr:sp macro="" textlink="">
      <xdr:nvSpPr>
        <xdr:cNvPr id="128" name="楕円 127">
          <a:extLst>
            <a:ext uri="{FF2B5EF4-FFF2-40B4-BE49-F238E27FC236}">
              <a16:creationId xmlns:a16="http://schemas.microsoft.com/office/drawing/2014/main" id="{CA42B341-F89C-4D52-B028-8E3DD8F72879}"/>
            </a:ext>
          </a:extLst>
        </xdr:cNvPr>
        <xdr:cNvSpPr/>
      </xdr:nvSpPr>
      <xdr:spPr>
        <a:xfrm>
          <a:off x="10426700" y="6738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30497</xdr:rowOff>
    </xdr:from>
    <xdr:ext cx="469744" cy="259045"/>
    <xdr:sp macro="" textlink="">
      <xdr:nvSpPr>
        <xdr:cNvPr id="129" name="【図書館】&#10;一人当たり面積該当値テキスト">
          <a:extLst>
            <a:ext uri="{FF2B5EF4-FFF2-40B4-BE49-F238E27FC236}">
              <a16:creationId xmlns:a16="http://schemas.microsoft.com/office/drawing/2014/main" id="{A6B9ABBA-D380-481A-AF53-59B6840CF08C}"/>
            </a:ext>
          </a:extLst>
        </xdr:cNvPr>
        <xdr:cNvSpPr txBox="1"/>
      </xdr:nvSpPr>
      <xdr:spPr>
        <a:xfrm>
          <a:off x="10515600" y="6717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59690</xdr:rowOff>
    </xdr:from>
    <xdr:to>
      <xdr:col>50</xdr:col>
      <xdr:colOff>165100</xdr:colOff>
      <xdr:row>39</xdr:row>
      <xdr:rowOff>161290</xdr:rowOff>
    </xdr:to>
    <xdr:sp macro="" textlink="">
      <xdr:nvSpPr>
        <xdr:cNvPr id="130" name="楕円 129">
          <a:extLst>
            <a:ext uri="{FF2B5EF4-FFF2-40B4-BE49-F238E27FC236}">
              <a16:creationId xmlns:a16="http://schemas.microsoft.com/office/drawing/2014/main" id="{76E4E057-FAB5-4090-A80B-61F416ACDCCB}"/>
            </a:ext>
          </a:extLst>
        </xdr:cNvPr>
        <xdr:cNvSpPr/>
      </xdr:nvSpPr>
      <xdr:spPr>
        <a:xfrm>
          <a:off x="9588500" y="674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102870</xdr:rowOff>
    </xdr:from>
    <xdr:to>
      <xdr:col>55</xdr:col>
      <xdr:colOff>0</xdr:colOff>
      <xdr:row>39</xdr:row>
      <xdr:rowOff>110490</xdr:rowOff>
    </xdr:to>
    <xdr:cxnSp macro="">
      <xdr:nvCxnSpPr>
        <xdr:cNvPr id="131" name="直線コネクタ 130">
          <a:extLst>
            <a:ext uri="{FF2B5EF4-FFF2-40B4-BE49-F238E27FC236}">
              <a16:creationId xmlns:a16="http://schemas.microsoft.com/office/drawing/2014/main" id="{5BEC87BD-BB3A-4527-B443-60F12F5C2F56}"/>
            </a:ext>
          </a:extLst>
        </xdr:cNvPr>
        <xdr:cNvCxnSpPr/>
      </xdr:nvCxnSpPr>
      <xdr:spPr>
        <a:xfrm flipV="1">
          <a:off x="9639300" y="678942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74930</xdr:rowOff>
    </xdr:from>
    <xdr:to>
      <xdr:col>46</xdr:col>
      <xdr:colOff>38100</xdr:colOff>
      <xdr:row>40</xdr:row>
      <xdr:rowOff>5080</xdr:rowOff>
    </xdr:to>
    <xdr:sp macro="" textlink="">
      <xdr:nvSpPr>
        <xdr:cNvPr id="132" name="楕円 131">
          <a:extLst>
            <a:ext uri="{FF2B5EF4-FFF2-40B4-BE49-F238E27FC236}">
              <a16:creationId xmlns:a16="http://schemas.microsoft.com/office/drawing/2014/main" id="{D9FE883A-0F3A-4973-B93C-93A87CA8A2AF}"/>
            </a:ext>
          </a:extLst>
        </xdr:cNvPr>
        <xdr:cNvSpPr/>
      </xdr:nvSpPr>
      <xdr:spPr>
        <a:xfrm>
          <a:off x="8699500" y="6761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110490</xdr:rowOff>
    </xdr:from>
    <xdr:to>
      <xdr:col>50</xdr:col>
      <xdr:colOff>114300</xdr:colOff>
      <xdr:row>39</xdr:row>
      <xdr:rowOff>125730</xdr:rowOff>
    </xdr:to>
    <xdr:cxnSp macro="">
      <xdr:nvCxnSpPr>
        <xdr:cNvPr id="133" name="直線コネクタ 132">
          <a:extLst>
            <a:ext uri="{FF2B5EF4-FFF2-40B4-BE49-F238E27FC236}">
              <a16:creationId xmlns:a16="http://schemas.microsoft.com/office/drawing/2014/main" id="{34558324-DCF6-4F09-AFA9-6D7BD9903E91}"/>
            </a:ext>
          </a:extLst>
        </xdr:cNvPr>
        <xdr:cNvCxnSpPr/>
      </xdr:nvCxnSpPr>
      <xdr:spPr>
        <a:xfrm flipV="1">
          <a:off x="8750300" y="679704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82550</xdr:rowOff>
    </xdr:from>
    <xdr:to>
      <xdr:col>41</xdr:col>
      <xdr:colOff>101600</xdr:colOff>
      <xdr:row>40</xdr:row>
      <xdr:rowOff>12700</xdr:rowOff>
    </xdr:to>
    <xdr:sp macro="" textlink="">
      <xdr:nvSpPr>
        <xdr:cNvPr id="134" name="楕円 133">
          <a:extLst>
            <a:ext uri="{FF2B5EF4-FFF2-40B4-BE49-F238E27FC236}">
              <a16:creationId xmlns:a16="http://schemas.microsoft.com/office/drawing/2014/main" id="{1D7CAF05-1849-4CEE-84E2-6BFC59197829}"/>
            </a:ext>
          </a:extLst>
        </xdr:cNvPr>
        <xdr:cNvSpPr/>
      </xdr:nvSpPr>
      <xdr:spPr>
        <a:xfrm>
          <a:off x="7810500" y="676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125730</xdr:rowOff>
    </xdr:from>
    <xdr:to>
      <xdr:col>45</xdr:col>
      <xdr:colOff>177800</xdr:colOff>
      <xdr:row>39</xdr:row>
      <xdr:rowOff>133350</xdr:rowOff>
    </xdr:to>
    <xdr:cxnSp macro="">
      <xdr:nvCxnSpPr>
        <xdr:cNvPr id="135" name="直線コネクタ 134">
          <a:extLst>
            <a:ext uri="{FF2B5EF4-FFF2-40B4-BE49-F238E27FC236}">
              <a16:creationId xmlns:a16="http://schemas.microsoft.com/office/drawing/2014/main" id="{2960C648-E672-4EFD-9D44-C502A6BA7074}"/>
            </a:ext>
          </a:extLst>
        </xdr:cNvPr>
        <xdr:cNvCxnSpPr/>
      </xdr:nvCxnSpPr>
      <xdr:spPr>
        <a:xfrm flipV="1">
          <a:off x="7861300" y="68122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90170</xdr:rowOff>
    </xdr:from>
    <xdr:to>
      <xdr:col>36</xdr:col>
      <xdr:colOff>165100</xdr:colOff>
      <xdr:row>40</xdr:row>
      <xdr:rowOff>20320</xdr:rowOff>
    </xdr:to>
    <xdr:sp macro="" textlink="">
      <xdr:nvSpPr>
        <xdr:cNvPr id="136" name="楕円 135">
          <a:extLst>
            <a:ext uri="{FF2B5EF4-FFF2-40B4-BE49-F238E27FC236}">
              <a16:creationId xmlns:a16="http://schemas.microsoft.com/office/drawing/2014/main" id="{2D112F2E-7B1F-44ED-BEF5-0D7DFF3B1FFE}"/>
            </a:ext>
          </a:extLst>
        </xdr:cNvPr>
        <xdr:cNvSpPr/>
      </xdr:nvSpPr>
      <xdr:spPr>
        <a:xfrm>
          <a:off x="6921500" y="6776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39</xdr:row>
      <xdr:rowOff>133350</xdr:rowOff>
    </xdr:from>
    <xdr:to>
      <xdr:col>41</xdr:col>
      <xdr:colOff>50800</xdr:colOff>
      <xdr:row>39</xdr:row>
      <xdr:rowOff>140970</xdr:rowOff>
    </xdr:to>
    <xdr:cxnSp macro="">
      <xdr:nvCxnSpPr>
        <xdr:cNvPr id="137" name="直線コネクタ 136">
          <a:extLst>
            <a:ext uri="{FF2B5EF4-FFF2-40B4-BE49-F238E27FC236}">
              <a16:creationId xmlns:a16="http://schemas.microsoft.com/office/drawing/2014/main" id="{268C16CE-E559-4966-828F-270A8CADD65D}"/>
            </a:ext>
          </a:extLst>
        </xdr:cNvPr>
        <xdr:cNvCxnSpPr/>
      </xdr:nvCxnSpPr>
      <xdr:spPr>
        <a:xfrm flipV="1">
          <a:off x="6972300" y="681990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37</xdr:row>
      <xdr:rowOff>25417</xdr:rowOff>
    </xdr:from>
    <xdr:ext cx="469744" cy="259045"/>
    <xdr:sp macro="" textlink="">
      <xdr:nvSpPr>
        <xdr:cNvPr id="138" name="n_1aveValue【図書館】&#10;一人当たり面積">
          <a:extLst>
            <a:ext uri="{FF2B5EF4-FFF2-40B4-BE49-F238E27FC236}">
              <a16:creationId xmlns:a16="http://schemas.microsoft.com/office/drawing/2014/main" id="{623DBDA3-8FF5-4395-8356-7326B4BD2788}"/>
            </a:ext>
          </a:extLst>
        </xdr:cNvPr>
        <xdr:cNvSpPr txBox="1"/>
      </xdr:nvSpPr>
      <xdr:spPr>
        <a:xfrm>
          <a:off x="9391727" y="6369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36</xdr:row>
      <xdr:rowOff>135907</xdr:rowOff>
    </xdr:from>
    <xdr:ext cx="469744" cy="259045"/>
    <xdr:sp macro="" textlink="">
      <xdr:nvSpPr>
        <xdr:cNvPr id="139" name="n_2aveValue【図書館】&#10;一人当たり面積">
          <a:extLst>
            <a:ext uri="{FF2B5EF4-FFF2-40B4-BE49-F238E27FC236}">
              <a16:creationId xmlns:a16="http://schemas.microsoft.com/office/drawing/2014/main" id="{1DFD7BC9-853A-43C3-9934-213B5E2F42E6}"/>
            </a:ext>
          </a:extLst>
        </xdr:cNvPr>
        <xdr:cNvSpPr txBox="1"/>
      </xdr:nvSpPr>
      <xdr:spPr>
        <a:xfrm>
          <a:off x="8515427" y="6308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36</xdr:row>
      <xdr:rowOff>90187</xdr:rowOff>
    </xdr:from>
    <xdr:ext cx="469744" cy="259045"/>
    <xdr:sp macro="" textlink="">
      <xdr:nvSpPr>
        <xdr:cNvPr id="140" name="n_3aveValue【図書館】&#10;一人当たり面積">
          <a:extLst>
            <a:ext uri="{FF2B5EF4-FFF2-40B4-BE49-F238E27FC236}">
              <a16:creationId xmlns:a16="http://schemas.microsoft.com/office/drawing/2014/main" id="{238125C8-7944-40CA-A7DE-55FB26FC4D02}"/>
            </a:ext>
          </a:extLst>
        </xdr:cNvPr>
        <xdr:cNvSpPr txBox="1"/>
      </xdr:nvSpPr>
      <xdr:spPr>
        <a:xfrm>
          <a:off x="7626427" y="6262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36</xdr:row>
      <xdr:rowOff>113047</xdr:rowOff>
    </xdr:from>
    <xdr:ext cx="469744" cy="259045"/>
    <xdr:sp macro="" textlink="">
      <xdr:nvSpPr>
        <xdr:cNvPr id="141" name="n_4aveValue【図書館】&#10;一人当たり面積">
          <a:extLst>
            <a:ext uri="{FF2B5EF4-FFF2-40B4-BE49-F238E27FC236}">
              <a16:creationId xmlns:a16="http://schemas.microsoft.com/office/drawing/2014/main" id="{2DF814FA-6090-40B8-9F7C-A421F9CA91D7}"/>
            </a:ext>
          </a:extLst>
        </xdr:cNvPr>
        <xdr:cNvSpPr txBox="1"/>
      </xdr:nvSpPr>
      <xdr:spPr>
        <a:xfrm>
          <a:off x="6737427" y="6285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39</xdr:row>
      <xdr:rowOff>152417</xdr:rowOff>
    </xdr:from>
    <xdr:ext cx="469744" cy="259045"/>
    <xdr:sp macro="" textlink="">
      <xdr:nvSpPr>
        <xdr:cNvPr id="142" name="n_1mainValue【図書館】&#10;一人当たり面積">
          <a:extLst>
            <a:ext uri="{FF2B5EF4-FFF2-40B4-BE49-F238E27FC236}">
              <a16:creationId xmlns:a16="http://schemas.microsoft.com/office/drawing/2014/main" id="{1EFF3D1A-FB88-4BDD-8E33-C2BE67ECA932}"/>
            </a:ext>
          </a:extLst>
        </xdr:cNvPr>
        <xdr:cNvSpPr txBox="1"/>
      </xdr:nvSpPr>
      <xdr:spPr>
        <a:xfrm>
          <a:off x="9391727" y="68389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39</xdr:row>
      <xdr:rowOff>167657</xdr:rowOff>
    </xdr:from>
    <xdr:ext cx="469744" cy="259045"/>
    <xdr:sp macro="" textlink="">
      <xdr:nvSpPr>
        <xdr:cNvPr id="143" name="n_2mainValue【図書館】&#10;一人当たり面積">
          <a:extLst>
            <a:ext uri="{FF2B5EF4-FFF2-40B4-BE49-F238E27FC236}">
              <a16:creationId xmlns:a16="http://schemas.microsoft.com/office/drawing/2014/main" id="{F27B3E2B-5A05-4D7E-8785-C351B0B87DDD}"/>
            </a:ext>
          </a:extLst>
        </xdr:cNvPr>
        <xdr:cNvSpPr txBox="1"/>
      </xdr:nvSpPr>
      <xdr:spPr>
        <a:xfrm>
          <a:off x="8515427" y="6854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3827</xdr:rowOff>
    </xdr:from>
    <xdr:ext cx="469744" cy="259045"/>
    <xdr:sp macro="" textlink="">
      <xdr:nvSpPr>
        <xdr:cNvPr id="144" name="n_3mainValue【図書館】&#10;一人当たり面積">
          <a:extLst>
            <a:ext uri="{FF2B5EF4-FFF2-40B4-BE49-F238E27FC236}">
              <a16:creationId xmlns:a16="http://schemas.microsoft.com/office/drawing/2014/main" id="{DEA31C9A-27B8-42B9-BF99-9C6D3E002214}"/>
            </a:ext>
          </a:extLst>
        </xdr:cNvPr>
        <xdr:cNvSpPr txBox="1"/>
      </xdr:nvSpPr>
      <xdr:spPr>
        <a:xfrm>
          <a:off x="7626427" y="6861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11447</xdr:rowOff>
    </xdr:from>
    <xdr:ext cx="469744" cy="259045"/>
    <xdr:sp macro="" textlink="">
      <xdr:nvSpPr>
        <xdr:cNvPr id="145" name="n_4mainValue【図書館】&#10;一人当たり面積">
          <a:extLst>
            <a:ext uri="{FF2B5EF4-FFF2-40B4-BE49-F238E27FC236}">
              <a16:creationId xmlns:a16="http://schemas.microsoft.com/office/drawing/2014/main" id="{9842DBF3-9601-4870-9652-2D402A2CE897}"/>
            </a:ext>
          </a:extLst>
        </xdr:cNvPr>
        <xdr:cNvSpPr txBox="1"/>
      </xdr:nvSpPr>
      <xdr:spPr>
        <a:xfrm>
          <a:off x="6737427" y="6869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E6600A7C-6020-4889-922D-88B8936FC245}"/>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D67A12EE-6ADF-47ED-B596-B660B546DDA3}"/>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75FBED87-1D0C-4827-938C-74519D7C7AD5}"/>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7395B6E4-34FE-44E3-8AD8-CA88154B45E3}"/>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3FC1814F-EB83-4FA2-8BD1-46BBF3987CD6}"/>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91734ECF-1116-41D7-A5A5-F38C55ED7DE9}"/>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832099FA-BFA7-4B62-9AE8-B9B7BAEE9922}"/>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81B0DDCF-6191-4B00-8C8C-B8B305982A2B}"/>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a:extLst>
            <a:ext uri="{FF2B5EF4-FFF2-40B4-BE49-F238E27FC236}">
              <a16:creationId xmlns:a16="http://schemas.microsoft.com/office/drawing/2014/main" id="{03509F0D-6C9C-4F25-BF47-AC671E8C3A59}"/>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618A24A8-FDB1-4257-93BC-641324F22FA2}"/>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a:extLst>
            <a:ext uri="{FF2B5EF4-FFF2-40B4-BE49-F238E27FC236}">
              <a16:creationId xmlns:a16="http://schemas.microsoft.com/office/drawing/2014/main" id="{53714177-E926-4726-930C-8501E0D3687D}"/>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7" name="直線コネクタ 156">
          <a:extLst>
            <a:ext uri="{FF2B5EF4-FFF2-40B4-BE49-F238E27FC236}">
              <a16:creationId xmlns:a16="http://schemas.microsoft.com/office/drawing/2014/main" id="{58C7B658-6DD4-4CD4-B75F-2FBADDBE789D}"/>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58" name="テキスト ボックス 157">
          <a:extLst>
            <a:ext uri="{FF2B5EF4-FFF2-40B4-BE49-F238E27FC236}">
              <a16:creationId xmlns:a16="http://schemas.microsoft.com/office/drawing/2014/main" id="{08FD9A38-9FDA-458B-B6BD-604CFE53F36D}"/>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9" name="直線コネクタ 158">
          <a:extLst>
            <a:ext uri="{FF2B5EF4-FFF2-40B4-BE49-F238E27FC236}">
              <a16:creationId xmlns:a16="http://schemas.microsoft.com/office/drawing/2014/main" id="{EC50A8C1-7957-4C45-BAF1-00A11AEDE2CB}"/>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0" name="テキスト ボックス 159">
          <a:extLst>
            <a:ext uri="{FF2B5EF4-FFF2-40B4-BE49-F238E27FC236}">
              <a16:creationId xmlns:a16="http://schemas.microsoft.com/office/drawing/2014/main" id="{36FC26E7-5EAC-4438-B31C-0614E5DCE9E3}"/>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1" name="直線コネクタ 160">
          <a:extLst>
            <a:ext uri="{FF2B5EF4-FFF2-40B4-BE49-F238E27FC236}">
              <a16:creationId xmlns:a16="http://schemas.microsoft.com/office/drawing/2014/main" id="{9E3A7869-8475-413B-8F66-34E4AB40146F}"/>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2" name="テキスト ボックス 161">
          <a:extLst>
            <a:ext uri="{FF2B5EF4-FFF2-40B4-BE49-F238E27FC236}">
              <a16:creationId xmlns:a16="http://schemas.microsoft.com/office/drawing/2014/main" id="{E3D2B551-67E2-4623-A60C-15111D376032}"/>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3" name="直線コネクタ 162">
          <a:extLst>
            <a:ext uri="{FF2B5EF4-FFF2-40B4-BE49-F238E27FC236}">
              <a16:creationId xmlns:a16="http://schemas.microsoft.com/office/drawing/2014/main" id="{DFAD4735-0A34-4124-974A-ABF6CFE901B2}"/>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4" name="テキスト ボックス 163">
          <a:extLst>
            <a:ext uri="{FF2B5EF4-FFF2-40B4-BE49-F238E27FC236}">
              <a16:creationId xmlns:a16="http://schemas.microsoft.com/office/drawing/2014/main" id="{920535EA-822A-449E-B363-8F6F1CD99CFF}"/>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5" name="直線コネクタ 164">
          <a:extLst>
            <a:ext uri="{FF2B5EF4-FFF2-40B4-BE49-F238E27FC236}">
              <a16:creationId xmlns:a16="http://schemas.microsoft.com/office/drawing/2014/main" id="{C7D4634E-C435-4C02-A573-99A78A0C878F}"/>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6" name="テキスト ボックス 165">
          <a:extLst>
            <a:ext uri="{FF2B5EF4-FFF2-40B4-BE49-F238E27FC236}">
              <a16:creationId xmlns:a16="http://schemas.microsoft.com/office/drawing/2014/main" id="{1AE29166-281D-403D-8734-0A1140E00AE2}"/>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7" name="直線コネクタ 166">
          <a:extLst>
            <a:ext uri="{FF2B5EF4-FFF2-40B4-BE49-F238E27FC236}">
              <a16:creationId xmlns:a16="http://schemas.microsoft.com/office/drawing/2014/main" id="{6BCBB65C-DE50-406A-9724-8D8B3BA4D6E3}"/>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70049</xdr:rowOff>
    </xdr:from>
    <xdr:ext cx="403059" cy="259045"/>
    <xdr:sp macro="" textlink="">
      <xdr:nvSpPr>
        <xdr:cNvPr id="168" name="テキスト ボックス 167">
          <a:extLst>
            <a:ext uri="{FF2B5EF4-FFF2-40B4-BE49-F238E27FC236}">
              <a16:creationId xmlns:a16="http://schemas.microsoft.com/office/drawing/2014/main" id="{716F5F73-963A-4DBC-9371-68C1669E6453}"/>
            </a:ext>
          </a:extLst>
        </xdr:cNvPr>
        <xdr:cNvSpPr txBox="1"/>
      </xdr:nvSpPr>
      <xdr:spPr>
        <a:xfrm>
          <a:off x="358941" y="932834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a:extLst>
            <a:ext uri="{FF2B5EF4-FFF2-40B4-BE49-F238E27FC236}">
              <a16:creationId xmlns:a16="http://schemas.microsoft.com/office/drawing/2014/main" id="{1A86E6D1-170A-4B35-AB72-34AC08857774}"/>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52</xdr:row>
      <xdr:rowOff>86377</xdr:rowOff>
    </xdr:from>
    <xdr:ext cx="403059" cy="259045"/>
    <xdr:sp macro="" textlink="">
      <xdr:nvSpPr>
        <xdr:cNvPr id="170" name="テキスト ボックス 169">
          <a:extLst>
            <a:ext uri="{FF2B5EF4-FFF2-40B4-BE49-F238E27FC236}">
              <a16:creationId xmlns:a16="http://schemas.microsoft.com/office/drawing/2014/main" id="{82302799-7731-4674-9791-AE28E3C936DE}"/>
            </a:ext>
          </a:extLst>
        </xdr:cNvPr>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1" name="【体育館・プール】&#10;有形固定資産減価償却率グラフ枠">
          <a:extLst>
            <a:ext uri="{FF2B5EF4-FFF2-40B4-BE49-F238E27FC236}">
              <a16:creationId xmlns:a16="http://schemas.microsoft.com/office/drawing/2014/main" id="{3B04D08C-DD2B-49E4-99F5-B000524EEC10}"/>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148590</xdr:rowOff>
    </xdr:from>
    <xdr:to>
      <xdr:col>24</xdr:col>
      <xdr:colOff>62865</xdr:colOff>
      <xdr:row>63</xdr:row>
      <xdr:rowOff>66947</xdr:rowOff>
    </xdr:to>
    <xdr:cxnSp macro="">
      <xdr:nvCxnSpPr>
        <xdr:cNvPr id="172" name="直線コネクタ 171">
          <a:extLst>
            <a:ext uri="{FF2B5EF4-FFF2-40B4-BE49-F238E27FC236}">
              <a16:creationId xmlns:a16="http://schemas.microsoft.com/office/drawing/2014/main" id="{EF8038EA-7890-41CF-A0C3-77CF090F00FB}"/>
            </a:ext>
          </a:extLst>
        </xdr:cNvPr>
        <xdr:cNvCxnSpPr/>
      </xdr:nvCxnSpPr>
      <xdr:spPr>
        <a:xfrm flipV="1">
          <a:off x="4634865" y="9578340"/>
          <a:ext cx="0" cy="12899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70774</xdr:rowOff>
    </xdr:from>
    <xdr:ext cx="405111" cy="259045"/>
    <xdr:sp macro="" textlink="">
      <xdr:nvSpPr>
        <xdr:cNvPr id="173" name="【体育館・プール】&#10;有形固定資産減価償却率最小値テキスト">
          <a:extLst>
            <a:ext uri="{FF2B5EF4-FFF2-40B4-BE49-F238E27FC236}">
              <a16:creationId xmlns:a16="http://schemas.microsoft.com/office/drawing/2014/main" id="{A73AFDDB-47D1-406D-98B2-D892FFDD52B2}"/>
            </a:ext>
          </a:extLst>
        </xdr:cNvPr>
        <xdr:cNvSpPr txBox="1"/>
      </xdr:nvSpPr>
      <xdr:spPr>
        <a:xfrm>
          <a:off x="4673600" y="108721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66947</xdr:rowOff>
    </xdr:from>
    <xdr:to>
      <xdr:col>24</xdr:col>
      <xdr:colOff>152400</xdr:colOff>
      <xdr:row>63</xdr:row>
      <xdr:rowOff>66947</xdr:rowOff>
    </xdr:to>
    <xdr:cxnSp macro="">
      <xdr:nvCxnSpPr>
        <xdr:cNvPr id="174" name="直線コネクタ 173">
          <a:extLst>
            <a:ext uri="{FF2B5EF4-FFF2-40B4-BE49-F238E27FC236}">
              <a16:creationId xmlns:a16="http://schemas.microsoft.com/office/drawing/2014/main" id="{198E8CCB-DD3B-45BA-8CEF-11EBC02CCE39}"/>
            </a:ext>
          </a:extLst>
        </xdr:cNvPr>
        <xdr:cNvCxnSpPr/>
      </xdr:nvCxnSpPr>
      <xdr:spPr>
        <a:xfrm>
          <a:off x="4546600" y="108682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95267</xdr:rowOff>
    </xdr:from>
    <xdr:ext cx="405111" cy="259045"/>
    <xdr:sp macro="" textlink="">
      <xdr:nvSpPr>
        <xdr:cNvPr id="175" name="【体育館・プール】&#10;有形固定資産減価償却率最大値テキスト">
          <a:extLst>
            <a:ext uri="{FF2B5EF4-FFF2-40B4-BE49-F238E27FC236}">
              <a16:creationId xmlns:a16="http://schemas.microsoft.com/office/drawing/2014/main" id="{7D0A21B4-BDD1-40A1-ACDA-2F88C855E38F}"/>
            </a:ext>
          </a:extLst>
        </xdr:cNvPr>
        <xdr:cNvSpPr txBox="1"/>
      </xdr:nvSpPr>
      <xdr:spPr>
        <a:xfrm>
          <a:off x="4673600" y="9353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148590</xdr:rowOff>
    </xdr:from>
    <xdr:to>
      <xdr:col>24</xdr:col>
      <xdr:colOff>152400</xdr:colOff>
      <xdr:row>55</xdr:row>
      <xdr:rowOff>148590</xdr:rowOff>
    </xdr:to>
    <xdr:cxnSp macro="">
      <xdr:nvCxnSpPr>
        <xdr:cNvPr id="176" name="直線コネクタ 175">
          <a:extLst>
            <a:ext uri="{FF2B5EF4-FFF2-40B4-BE49-F238E27FC236}">
              <a16:creationId xmlns:a16="http://schemas.microsoft.com/office/drawing/2014/main" id="{8AA2371B-9A54-45D8-8488-161D351A9F99}"/>
            </a:ext>
          </a:extLst>
        </xdr:cNvPr>
        <xdr:cNvCxnSpPr/>
      </xdr:nvCxnSpPr>
      <xdr:spPr>
        <a:xfrm>
          <a:off x="4546600" y="9578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107242</xdr:rowOff>
    </xdr:from>
    <xdr:ext cx="405111" cy="259045"/>
    <xdr:sp macro="" textlink="">
      <xdr:nvSpPr>
        <xdr:cNvPr id="177" name="【体育館・プール】&#10;有形固定資産減価償却率平均値テキスト">
          <a:extLst>
            <a:ext uri="{FF2B5EF4-FFF2-40B4-BE49-F238E27FC236}">
              <a16:creationId xmlns:a16="http://schemas.microsoft.com/office/drawing/2014/main" id="{F7E8A597-8F7B-4B10-ADCA-222192BBE2D0}"/>
            </a:ext>
          </a:extLst>
        </xdr:cNvPr>
        <xdr:cNvSpPr txBox="1"/>
      </xdr:nvSpPr>
      <xdr:spPr>
        <a:xfrm>
          <a:off x="4673600" y="1005134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128815</xdr:rowOff>
    </xdr:from>
    <xdr:to>
      <xdr:col>24</xdr:col>
      <xdr:colOff>114300</xdr:colOff>
      <xdr:row>59</xdr:row>
      <xdr:rowOff>58965</xdr:rowOff>
    </xdr:to>
    <xdr:sp macro="" textlink="">
      <xdr:nvSpPr>
        <xdr:cNvPr id="178" name="フローチャート: 判断 177">
          <a:extLst>
            <a:ext uri="{FF2B5EF4-FFF2-40B4-BE49-F238E27FC236}">
              <a16:creationId xmlns:a16="http://schemas.microsoft.com/office/drawing/2014/main" id="{4008B804-351D-409D-916E-2945AC0A3567}"/>
            </a:ext>
          </a:extLst>
        </xdr:cNvPr>
        <xdr:cNvSpPr/>
      </xdr:nvSpPr>
      <xdr:spPr>
        <a:xfrm>
          <a:off x="4584700" y="10072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92891</xdr:rowOff>
    </xdr:from>
    <xdr:to>
      <xdr:col>20</xdr:col>
      <xdr:colOff>38100</xdr:colOff>
      <xdr:row>59</xdr:row>
      <xdr:rowOff>23041</xdr:rowOff>
    </xdr:to>
    <xdr:sp macro="" textlink="">
      <xdr:nvSpPr>
        <xdr:cNvPr id="179" name="フローチャート: 判断 178">
          <a:extLst>
            <a:ext uri="{FF2B5EF4-FFF2-40B4-BE49-F238E27FC236}">
              <a16:creationId xmlns:a16="http://schemas.microsoft.com/office/drawing/2014/main" id="{C545E882-D891-455E-B734-B5A719B56B0D}"/>
            </a:ext>
          </a:extLst>
        </xdr:cNvPr>
        <xdr:cNvSpPr/>
      </xdr:nvSpPr>
      <xdr:spPr>
        <a:xfrm>
          <a:off x="3746500" y="10036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57</xdr:row>
      <xdr:rowOff>153307</xdr:rowOff>
    </xdr:from>
    <xdr:to>
      <xdr:col>15</xdr:col>
      <xdr:colOff>101600</xdr:colOff>
      <xdr:row>58</xdr:row>
      <xdr:rowOff>83457</xdr:rowOff>
    </xdr:to>
    <xdr:sp macro="" textlink="">
      <xdr:nvSpPr>
        <xdr:cNvPr id="180" name="フローチャート: 判断 179">
          <a:extLst>
            <a:ext uri="{FF2B5EF4-FFF2-40B4-BE49-F238E27FC236}">
              <a16:creationId xmlns:a16="http://schemas.microsoft.com/office/drawing/2014/main" id="{165A662D-1CC2-4D7C-A53D-B18A65A04E17}"/>
            </a:ext>
          </a:extLst>
        </xdr:cNvPr>
        <xdr:cNvSpPr/>
      </xdr:nvSpPr>
      <xdr:spPr>
        <a:xfrm>
          <a:off x="2857500" y="9925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57</xdr:row>
      <xdr:rowOff>159838</xdr:rowOff>
    </xdr:from>
    <xdr:to>
      <xdr:col>10</xdr:col>
      <xdr:colOff>165100</xdr:colOff>
      <xdr:row>58</xdr:row>
      <xdr:rowOff>89988</xdr:rowOff>
    </xdr:to>
    <xdr:sp macro="" textlink="">
      <xdr:nvSpPr>
        <xdr:cNvPr id="181" name="フローチャート: 判断 180">
          <a:extLst>
            <a:ext uri="{FF2B5EF4-FFF2-40B4-BE49-F238E27FC236}">
              <a16:creationId xmlns:a16="http://schemas.microsoft.com/office/drawing/2014/main" id="{4C22FC2F-0FD1-4276-9D4C-ABBA94A61ED4}"/>
            </a:ext>
          </a:extLst>
        </xdr:cNvPr>
        <xdr:cNvSpPr/>
      </xdr:nvSpPr>
      <xdr:spPr>
        <a:xfrm>
          <a:off x="1968500" y="99324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57</xdr:row>
      <xdr:rowOff>104322</xdr:rowOff>
    </xdr:from>
    <xdr:to>
      <xdr:col>6</xdr:col>
      <xdr:colOff>38100</xdr:colOff>
      <xdr:row>58</xdr:row>
      <xdr:rowOff>34472</xdr:rowOff>
    </xdr:to>
    <xdr:sp macro="" textlink="">
      <xdr:nvSpPr>
        <xdr:cNvPr id="182" name="フローチャート: 判断 181">
          <a:extLst>
            <a:ext uri="{FF2B5EF4-FFF2-40B4-BE49-F238E27FC236}">
              <a16:creationId xmlns:a16="http://schemas.microsoft.com/office/drawing/2014/main" id="{89FAFB63-2BD2-448B-8D35-040D493C73D8}"/>
            </a:ext>
          </a:extLst>
        </xdr:cNvPr>
        <xdr:cNvSpPr/>
      </xdr:nvSpPr>
      <xdr:spPr>
        <a:xfrm>
          <a:off x="1079500" y="9876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AF30C304-6A7A-45A6-81CB-7E551FE21760}"/>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18771D10-E4CD-47A3-AE96-FF314910CE48}"/>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8854715E-BA18-4779-A5C8-DFA50A83914F}"/>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C9780AC0-9A49-47D7-947D-DE3E296F5091}"/>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4B3D0EAB-2E42-466E-AC4F-358645A5F56E}"/>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154940</xdr:rowOff>
    </xdr:from>
    <xdr:to>
      <xdr:col>24</xdr:col>
      <xdr:colOff>114300</xdr:colOff>
      <xdr:row>57</xdr:row>
      <xdr:rowOff>85090</xdr:rowOff>
    </xdr:to>
    <xdr:sp macro="" textlink="">
      <xdr:nvSpPr>
        <xdr:cNvPr id="188" name="楕円 187">
          <a:extLst>
            <a:ext uri="{FF2B5EF4-FFF2-40B4-BE49-F238E27FC236}">
              <a16:creationId xmlns:a16="http://schemas.microsoft.com/office/drawing/2014/main" id="{47F02648-C226-42C2-9500-52F384A53F12}"/>
            </a:ext>
          </a:extLst>
        </xdr:cNvPr>
        <xdr:cNvSpPr/>
      </xdr:nvSpPr>
      <xdr:spPr>
        <a:xfrm>
          <a:off x="4584700" y="9756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56</xdr:row>
      <xdr:rowOff>6367</xdr:rowOff>
    </xdr:from>
    <xdr:ext cx="405111" cy="259045"/>
    <xdr:sp macro="" textlink="">
      <xdr:nvSpPr>
        <xdr:cNvPr id="189" name="【体育館・プール】&#10;有形固定資産減価償却率該当値テキスト">
          <a:extLst>
            <a:ext uri="{FF2B5EF4-FFF2-40B4-BE49-F238E27FC236}">
              <a16:creationId xmlns:a16="http://schemas.microsoft.com/office/drawing/2014/main" id="{49986F88-B16E-49D4-8DCB-581A328DD6F7}"/>
            </a:ext>
          </a:extLst>
        </xdr:cNvPr>
        <xdr:cNvSpPr txBox="1"/>
      </xdr:nvSpPr>
      <xdr:spPr>
        <a:xfrm>
          <a:off x="4673600" y="9607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86360</xdr:rowOff>
    </xdr:from>
    <xdr:to>
      <xdr:col>20</xdr:col>
      <xdr:colOff>38100</xdr:colOff>
      <xdr:row>57</xdr:row>
      <xdr:rowOff>16510</xdr:rowOff>
    </xdr:to>
    <xdr:sp macro="" textlink="">
      <xdr:nvSpPr>
        <xdr:cNvPr id="190" name="楕円 189">
          <a:extLst>
            <a:ext uri="{FF2B5EF4-FFF2-40B4-BE49-F238E27FC236}">
              <a16:creationId xmlns:a16="http://schemas.microsoft.com/office/drawing/2014/main" id="{035ED6DA-F798-4ABF-A1C6-D844D0820239}"/>
            </a:ext>
          </a:extLst>
        </xdr:cNvPr>
        <xdr:cNvSpPr/>
      </xdr:nvSpPr>
      <xdr:spPr>
        <a:xfrm>
          <a:off x="3746500" y="9687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56</xdr:row>
      <xdr:rowOff>137160</xdr:rowOff>
    </xdr:from>
    <xdr:to>
      <xdr:col>24</xdr:col>
      <xdr:colOff>63500</xdr:colOff>
      <xdr:row>57</xdr:row>
      <xdr:rowOff>34290</xdr:rowOff>
    </xdr:to>
    <xdr:cxnSp macro="">
      <xdr:nvCxnSpPr>
        <xdr:cNvPr id="191" name="直線コネクタ 190">
          <a:extLst>
            <a:ext uri="{FF2B5EF4-FFF2-40B4-BE49-F238E27FC236}">
              <a16:creationId xmlns:a16="http://schemas.microsoft.com/office/drawing/2014/main" id="{486EBF73-60B4-4612-AD9C-2ED4B849EE98}"/>
            </a:ext>
          </a:extLst>
        </xdr:cNvPr>
        <xdr:cNvCxnSpPr/>
      </xdr:nvCxnSpPr>
      <xdr:spPr>
        <a:xfrm>
          <a:off x="3797300" y="9738360"/>
          <a:ext cx="8382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11249</xdr:rowOff>
    </xdr:from>
    <xdr:to>
      <xdr:col>15</xdr:col>
      <xdr:colOff>101600</xdr:colOff>
      <xdr:row>56</xdr:row>
      <xdr:rowOff>112849</xdr:rowOff>
    </xdr:to>
    <xdr:sp macro="" textlink="">
      <xdr:nvSpPr>
        <xdr:cNvPr id="192" name="楕円 191">
          <a:extLst>
            <a:ext uri="{FF2B5EF4-FFF2-40B4-BE49-F238E27FC236}">
              <a16:creationId xmlns:a16="http://schemas.microsoft.com/office/drawing/2014/main" id="{5B1ADBF2-2261-43A8-A3EC-F6698D44B469}"/>
            </a:ext>
          </a:extLst>
        </xdr:cNvPr>
        <xdr:cNvSpPr/>
      </xdr:nvSpPr>
      <xdr:spPr>
        <a:xfrm>
          <a:off x="2857500" y="9612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62049</xdr:rowOff>
    </xdr:from>
    <xdr:to>
      <xdr:col>19</xdr:col>
      <xdr:colOff>177800</xdr:colOff>
      <xdr:row>56</xdr:row>
      <xdr:rowOff>137160</xdr:rowOff>
    </xdr:to>
    <xdr:cxnSp macro="">
      <xdr:nvCxnSpPr>
        <xdr:cNvPr id="193" name="直線コネクタ 192">
          <a:extLst>
            <a:ext uri="{FF2B5EF4-FFF2-40B4-BE49-F238E27FC236}">
              <a16:creationId xmlns:a16="http://schemas.microsoft.com/office/drawing/2014/main" id="{AAD56E24-0FC2-40AB-89FB-4A1804C041D5}"/>
            </a:ext>
          </a:extLst>
        </xdr:cNvPr>
        <xdr:cNvCxnSpPr/>
      </xdr:nvCxnSpPr>
      <xdr:spPr>
        <a:xfrm>
          <a:off x="2908300" y="9663249"/>
          <a:ext cx="889000" cy="75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97790</xdr:rowOff>
    </xdr:from>
    <xdr:to>
      <xdr:col>10</xdr:col>
      <xdr:colOff>165100</xdr:colOff>
      <xdr:row>56</xdr:row>
      <xdr:rowOff>27940</xdr:rowOff>
    </xdr:to>
    <xdr:sp macro="" textlink="">
      <xdr:nvSpPr>
        <xdr:cNvPr id="194" name="楕円 193">
          <a:extLst>
            <a:ext uri="{FF2B5EF4-FFF2-40B4-BE49-F238E27FC236}">
              <a16:creationId xmlns:a16="http://schemas.microsoft.com/office/drawing/2014/main" id="{0AC4C0AE-04BF-44D9-8C62-1284B4C6E5B5}"/>
            </a:ext>
          </a:extLst>
        </xdr:cNvPr>
        <xdr:cNvSpPr/>
      </xdr:nvSpPr>
      <xdr:spPr>
        <a:xfrm>
          <a:off x="1968500" y="9527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55</xdr:row>
      <xdr:rowOff>148590</xdr:rowOff>
    </xdr:from>
    <xdr:to>
      <xdr:col>15</xdr:col>
      <xdr:colOff>50800</xdr:colOff>
      <xdr:row>56</xdr:row>
      <xdr:rowOff>62049</xdr:rowOff>
    </xdr:to>
    <xdr:cxnSp macro="">
      <xdr:nvCxnSpPr>
        <xdr:cNvPr id="195" name="直線コネクタ 194">
          <a:extLst>
            <a:ext uri="{FF2B5EF4-FFF2-40B4-BE49-F238E27FC236}">
              <a16:creationId xmlns:a16="http://schemas.microsoft.com/office/drawing/2014/main" id="{C71E4615-593A-45D2-BC7F-C00D4EA45621}"/>
            </a:ext>
          </a:extLst>
        </xdr:cNvPr>
        <xdr:cNvCxnSpPr/>
      </xdr:nvCxnSpPr>
      <xdr:spPr>
        <a:xfrm>
          <a:off x="2019300" y="9578340"/>
          <a:ext cx="889000" cy="84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55</xdr:row>
      <xdr:rowOff>16147</xdr:rowOff>
    </xdr:from>
    <xdr:to>
      <xdr:col>6</xdr:col>
      <xdr:colOff>38100</xdr:colOff>
      <xdr:row>55</xdr:row>
      <xdr:rowOff>117747</xdr:rowOff>
    </xdr:to>
    <xdr:sp macro="" textlink="">
      <xdr:nvSpPr>
        <xdr:cNvPr id="196" name="楕円 195">
          <a:extLst>
            <a:ext uri="{FF2B5EF4-FFF2-40B4-BE49-F238E27FC236}">
              <a16:creationId xmlns:a16="http://schemas.microsoft.com/office/drawing/2014/main" id="{CF9AA6B3-8E3B-4F99-A9C9-5888E9A9AFC1}"/>
            </a:ext>
          </a:extLst>
        </xdr:cNvPr>
        <xdr:cNvSpPr/>
      </xdr:nvSpPr>
      <xdr:spPr>
        <a:xfrm>
          <a:off x="1079500" y="9445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55</xdr:row>
      <xdr:rowOff>66947</xdr:rowOff>
    </xdr:from>
    <xdr:to>
      <xdr:col>10</xdr:col>
      <xdr:colOff>114300</xdr:colOff>
      <xdr:row>55</xdr:row>
      <xdr:rowOff>148590</xdr:rowOff>
    </xdr:to>
    <xdr:cxnSp macro="">
      <xdr:nvCxnSpPr>
        <xdr:cNvPr id="197" name="直線コネクタ 196">
          <a:extLst>
            <a:ext uri="{FF2B5EF4-FFF2-40B4-BE49-F238E27FC236}">
              <a16:creationId xmlns:a16="http://schemas.microsoft.com/office/drawing/2014/main" id="{BAACB80E-40CC-401B-91D3-3F85D12221F1}"/>
            </a:ext>
          </a:extLst>
        </xdr:cNvPr>
        <xdr:cNvCxnSpPr/>
      </xdr:nvCxnSpPr>
      <xdr:spPr>
        <a:xfrm>
          <a:off x="1130300" y="9496697"/>
          <a:ext cx="889000" cy="81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14168</xdr:rowOff>
    </xdr:from>
    <xdr:ext cx="405111" cy="259045"/>
    <xdr:sp macro="" textlink="">
      <xdr:nvSpPr>
        <xdr:cNvPr id="198" name="n_1aveValue【体育館・プール】&#10;有形固定資産減価償却率">
          <a:extLst>
            <a:ext uri="{FF2B5EF4-FFF2-40B4-BE49-F238E27FC236}">
              <a16:creationId xmlns:a16="http://schemas.microsoft.com/office/drawing/2014/main" id="{1A6B5189-8DDE-4A67-8B1E-E1C0AF1CB772}"/>
            </a:ext>
          </a:extLst>
        </xdr:cNvPr>
        <xdr:cNvSpPr txBox="1"/>
      </xdr:nvSpPr>
      <xdr:spPr>
        <a:xfrm>
          <a:off x="3582044" y="101297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74584</xdr:rowOff>
    </xdr:from>
    <xdr:ext cx="405111" cy="259045"/>
    <xdr:sp macro="" textlink="">
      <xdr:nvSpPr>
        <xdr:cNvPr id="199" name="n_2aveValue【体育館・プール】&#10;有形固定資産減価償却率">
          <a:extLst>
            <a:ext uri="{FF2B5EF4-FFF2-40B4-BE49-F238E27FC236}">
              <a16:creationId xmlns:a16="http://schemas.microsoft.com/office/drawing/2014/main" id="{B5404117-FE2A-4E5E-A343-DF1DB8454434}"/>
            </a:ext>
          </a:extLst>
        </xdr:cNvPr>
        <xdr:cNvSpPr txBox="1"/>
      </xdr:nvSpPr>
      <xdr:spPr>
        <a:xfrm>
          <a:off x="2705744" y="100186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81115</xdr:rowOff>
    </xdr:from>
    <xdr:ext cx="405111" cy="259045"/>
    <xdr:sp macro="" textlink="">
      <xdr:nvSpPr>
        <xdr:cNvPr id="200" name="n_3aveValue【体育館・プール】&#10;有形固定資産減価償却率">
          <a:extLst>
            <a:ext uri="{FF2B5EF4-FFF2-40B4-BE49-F238E27FC236}">
              <a16:creationId xmlns:a16="http://schemas.microsoft.com/office/drawing/2014/main" id="{384EE24F-9C81-497B-B689-0CF0718F6218}"/>
            </a:ext>
          </a:extLst>
        </xdr:cNvPr>
        <xdr:cNvSpPr txBox="1"/>
      </xdr:nvSpPr>
      <xdr:spPr>
        <a:xfrm>
          <a:off x="1816744" y="100252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25599</xdr:rowOff>
    </xdr:from>
    <xdr:ext cx="405111" cy="259045"/>
    <xdr:sp macro="" textlink="">
      <xdr:nvSpPr>
        <xdr:cNvPr id="201" name="n_4aveValue【体育館・プール】&#10;有形固定資産減価償却率">
          <a:extLst>
            <a:ext uri="{FF2B5EF4-FFF2-40B4-BE49-F238E27FC236}">
              <a16:creationId xmlns:a16="http://schemas.microsoft.com/office/drawing/2014/main" id="{7C25AF03-25CB-48FD-9189-A6F06A228DBB}"/>
            </a:ext>
          </a:extLst>
        </xdr:cNvPr>
        <xdr:cNvSpPr txBox="1"/>
      </xdr:nvSpPr>
      <xdr:spPr>
        <a:xfrm>
          <a:off x="927744" y="99696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55</xdr:row>
      <xdr:rowOff>33037</xdr:rowOff>
    </xdr:from>
    <xdr:ext cx="405111" cy="259045"/>
    <xdr:sp macro="" textlink="">
      <xdr:nvSpPr>
        <xdr:cNvPr id="202" name="n_1mainValue【体育館・プール】&#10;有形固定資産減価償却率">
          <a:extLst>
            <a:ext uri="{FF2B5EF4-FFF2-40B4-BE49-F238E27FC236}">
              <a16:creationId xmlns:a16="http://schemas.microsoft.com/office/drawing/2014/main" id="{D8C3B187-22F0-49B9-ACA7-868CD991F123}"/>
            </a:ext>
          </a:extLst>
        </xdr:cNvPr>
        <xdr:cNvSpPr txBox="1"/>
      </xdr:nvSpPr>
      <xdr:spPr>
        <a:xfrm>
          <a:off x="3582044" y="9462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54</xdr:row>
      <xdr:rowOff>129376</xdr:rowOff>
    </xdr:from>
    <xdr:ext cx="405111" cy="259045"/>
    <xdr:sp macro="" textlink="">
      <xdr:nvSpPr>
        <xdr:cNvPr id="203" name="n_2mainValue【体育館・プール】&#10;有形固定資産減価償却率">
          <a:extLst>
            <a:ext uri="{FF2B5EF4-FFF2-40B4-BE49-F238E27FC236}">
              <a16:creationId xmlns:a16="http://schemas.microsoft.com/office/drawing/2014/main" id="{289F572B-F0EB-4646-AF1D-F45830030225}"/>
            </a:ext>
          </a:extLst>
        </xdr:cNvPr>
        <xdr:cNvSpPr txBox="1"/>
      </xdr:nvSpPr>
      <xdr:spPr>
        <a:xfrm>
          <a:off x="2705744" y="93876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54</xdr:row>
      <xdr:rowOff>44467</xdr:rowOff>
    </xdr:from>
    <xdr:ext cx="405111" cy="259045"/>
    <xdr:sp macro="" textlink="">
      <xdr:nvSpPr>
        <xdr:cNvPr id="204" name="n_3mainValue【体育館・プール】&#10;有形固定資産減価償却率">
          <a:extLst>
            <a:ext uri="{FF2B5EF4-FFF2-40B4-BE49-F238E27FC236}">
              <a16:creationId xmlns:a16="http://schemas.microsoft.com/office/drawing/2014/main" id="{9B5F32E4-4262-461C-B134-CBACD04E8176}"/>
            </a:ext>
          </a:extLst>
        </xdr:cNvPr>
        <xdr:cNvSpPr txBox="1"/>
      </xdr:nvSpPr>
      <xdr:spPr>
        <a:xfrm>
          <a:off x="1816744" y="9302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53</xdr:row>
      <xdr:rowOff>134274</xdr:rowOff>
    </xdr:from>
    <xdr:ext cx="405111" cy="259045"/>
    <xdr:sp macro="" textlink="">
      <xdr:nvSpPr>
        <xdr:cNvPr id="205" name="n_4mainValue【体育館・プール】&#10;有形固定資産減価償却率">
          <a:extLst>
            <a:ext uri="{FF2B5EF4-FFF2-40B4-BE49-F238E27FC236}">
              <a16:creationId xmlns:a16="http://schemas.microsoft.com/office/drawing/2014/main" id="{936EB358-7A6F-4799-82BF-021354D22216}"/>
            </a:ext>
          </a:extLst>
        </xdr:cNvPr>
        <xdr:cNvSpPr txBox="1"/>
      </xdr:nvSpPr>
      <xdr:spPr>
        <a:xfrm>
          <a:off x="927744" y="92211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6" name="正方形/長方形 205">
          <a:extLst>
            <a:ext uri="{FF2B5EF4-FFF2-40B4-BE49-F238E27FC236}">
              <a16:creationId xmlns:a16="http://schemas.microsoft.com/office/drawing/2014/main" id="{E9318DBB-FF05-4539-BA3A-5E5246D380B9}"/>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7" name="正方形/長方形 206">
          <a:extLst>
            <a:ext uri="{FF2B5EF4-FFF2-40B4-BE49-F238E27FC236}">
              <a16:creationId xmlns:a16="http://schemas.microsoft.com/office/drawing/2014/main" id="{01B4CCF2-BE96-4E3F-9F0B-9A42A2D14CA1}"/>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8" name="正方形/長方形 207">
          <a:extLst>
            <a:ext uri="{FF2B5EF4-FFF2-40B4-BE49-F238E27FC236}">
              <a16:creationId xmlns:a16="http://schemas.microsoft.com/office/drawing/2014/main" id="{C7380357-371E-4A2E-ADEB-E87FAD78A9A1}"/>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9" name="正方形/長方形 208">
          <a:extLst>
            <a:ext uri="{FF2B5EF4-FFF2-40B4-BE49-F238E27FC236}">
              <a16:creationId xmlns:a16="http://schemas.microsoft.com/office/drawing/2014/main" id="{B6621189-E9F7-48AC-A5C8-52479155FC98}"/>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0" name="正方形/長方形 209">
          <a:extLst>
            <a:ext uri="{FF2B5EF4-FFF2-40B4-BE49-F238E27FC236}">
              <a16:creationId xmlns:a16="http://schemas.microsoft.com/office/drawing/2014/main" id="{12A55111-E343-4932-B3D7-7EC8418725F7}"/>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1" name="正方形/長方形 210">
          <a:extLst>
            <a:ext uri="{FF2B5EF4-FFF2-40B4-BE49-F238E27FC236}">
              <a16:creationId xmlns:a16="http://schemas.microsoft.com/office/drawing/2014/main" id="{53CD9902-47AA-4362-90B6-E79AE98E7ABD}"/>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2" name="正方形/長方形 211">
          <a:extLst>
            <a:ext uri="{FF2B5EF4-FFF2-40B4-BE49-F238E27FC236}">
              <a16:creationId xmlns:a16="http://schemas.microsoft.com/office/drawing/2014/main" id="{2E42DB47-93CA-429C-8918-A30C0783BD84}"/>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3" name="正方形/長方形 212">
          <a:extLst>
            <a:ext uri="{FF2B5EF4-FFF2-40B4-BE49-F238E27FC236}">
              <a16:creationId xmlns:a16="http://schemas.microsoft.com/office/drawing/2014/main" id="{2C3E9D79-C9C1-49EA-87ED-B4D29907B50F}"/>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4" name="テキスト ボックス 213">
          <a:extLst>
            <a:ext uri="{FF2B5EF4-FFF2-40B4-BE49-F238E27FC236}">
              <a16:creationId xmlns:a16="http://schemas.microsoft.com/office/drawing/2014/main" id="{859D94BE-0658-491F-AB05-6807E214BC6F}"/>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5" name="直線コネクタ 214">
          <a:extLst>
            <a:ext uri="{FF2B5EF4-FFF2-40B4-BE49-F238E27FC236}">
              <a16:creationId xmlns:a16="http://schemas.microsoft.com/office/drawing/2014/main" id="{3CAD232D-002D-4E36-9B9F-051295057862}"/>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65</xdr:row>
      <xdr:rowOff>143527</xdr:rowOff>
    </xdr:from>
    <xdr:ext cx="467179" cy="259045"/>
    <xdr:sp macro="" textlink="">
      <xdr:nvSpPr>
        <xdr:cNvPr id="216" name="テキスト ボックス 215">
          <a:extLst>
            <a:ext uri="{FF2B5EF4-FFF2-40B4-BE49-F238E27FC236}">
              <a16:creationId xmlns:a16="http://schemas.microsoft.com/office/drawing/2014/main" id="{4D0933C8-0CD9-4DCB-B688-540D7F7BD6BD}"/>
            </a:ext>
          </a:extLst>
        </xdr:cNvPr>
        <xdr:cNvSpPr txBox="1"/>
      </xdr:nvSpPr>
      <xdr:spPr>
        <a:xfrm>
          <a:off x="6136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64</xdr:row>
      <xdr:rowOff>130628</xdr:rowOff>
    </xdr:from>
    <xdr:to>
      <xdr:col>59</xdr:col>
      <xdr:colOff>50800</xdr:colOff>
      <xdr:row>64</xdr:row>
      <xdr:rowOff>130628</xdr:rowOff>
    </xdr:to>
    <xdr:cxnSp macro="">
      <xdr:nvCxnSpPr>
        <xdr:cNvPr id="217" name="直線コネクタ 216">
          <a:extLst>
            <a:ext uri="{FF2B5EF4-FFF2-40B4-BE49-F238E27FC236}">
              <a16:creationId xmlns:a16="http://schemas.microsoft.com/office/drawing/2014/main" id="{C805B269-9C4E-4B0C-9BBC-9B6EB4F77943}"/>
            </a:ext>
          </a:extLst>
        </xdr:cNvPr>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218" name="テキスト ボックス 217">
          <a:extLst>
            <a:ext uri="{FF2B5EF4-FFF2-40B4-BE49-F238E27FC236}">
              <a16:creationId xmlns:a16="http://schemas.microsoft.com/office/drawing/2014/main" id="{19463FF1-ABDE-4581-8551-1B3E97D5EA01}"/>
            </a:ext>
          </a:extLst>
        </xdr:cNvPr>
        <xdr:cNvSpPr txBox="1"/>
      </xdr:nvSpPr>
      <xdr:spPr>
        <a:xfrm>
          <a:off x="6136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219" name="直線コネクタ 218">
          <a:extLst>
            <a:ext uri="{FF2B5EF4-FFF2-40B4-BE49-F238E27FC236}">
              <a16:creationId xmlns:a16="http://schemas.microsoft.com/office/drawing/2014/main" id="{78C8119D-CD0C-4054-B75E-CC02779149B7}"/>
            </a:ext>
          </a:extLst>
        </xdr:cNvPr>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220" name="テキスト ボックス 219">
          <a:extLst>
            <a:ext uri="{FF2B5EF4-FFF2-40B4-BE49-F238E27FC236}">
              <a16:creationId xmlns:a16="http://schemas.microsoft.com/office/drawing/2014/main" id="{46998CC5-B82A-4673-92AB-A754C573DB49}"/>
            </a:ext>
          </a:extLst>
        </xdr:cNvPr>
        <xdr:cNvSpPr txBox="1"/>
      </xdr:nvSpPr>
      <xdr:spPr>
        <a:xfrm>
          <a:off x="6136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221" name="直線コネクタ 220">
          <a:extLst>
            <a:ext uri="{FF2B5EF4-FFF2-40B4-BE49-F238E27FC236}">
              <a16:creationId xmlns:a16="http://schemas.microsoft.com/office/drawing/2014/main" id="{56DDFD43-7CCA-464F-AF1E-A55EAF3E8F91}"/>
            </a:ext>
          </a:extLst>
        </xdr:cNvPr>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222" name="テキスト ボックス 221">
          <a:extLst>
            <a:ext uri="{FF2B5EF4-FFF2-40B4-BE49-F238E27FC236}">
              <a16:creationId xmlns:a16="http://schemas.microsoft.com/office/drawing/2014/main" id="{FBFCABA8-2FDC-4BED-BC0B-D693412671D4}"/>
            </a:ext>
          </a:extLst>
        </xdr:cNvPr>
        <xdr:cNvSpPr txBox="1"/>
      </xdr:nvSpPr>
      <xdr:spPr>
        <a:xfrm>
          <a:off x="6136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223" name="直線コネクタ 222">
          <a:extLst>
            <a:ext uri="{FF2B5EF4-FFF2-40B4-BE49-F238E27FC236}">
              <a16:creationId xmlns:a16="http://schemas.microsoft.com/office/drawing/2014/main" id="{98CF67A4-FDC6-4F28-8B58-F2E05BD813E2}"/>
            </a:ext>
          </a:extLst>
        </xdr:cNvPr>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224" name="テキスト ボックス 223">
          <a:extLst>
            <a:ext uri="{FF2B5EF4-FFF2-40B4-BE49-F238E27FC236}">
              <a16:creationId xmlns:a16="http://schemas.microsoft.com/office/drawing/2014/main" id="{73FBA718-A016-4515-96E0-BA291D50A7EC}"/>
            </a:ext>
          </a:extLst>
        </xdr:cNvPr>
        <xdr:cNvSpPr txBox="1"/>
      </xdr:nvSpPr>
      <xdr:spPr>
        <a:xfrm>
          <a:off x="6136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225" name="直線コネクタ 224">
          <a:extLst>
            <a:ext uri="{FF2B5EF4-FFF2-40B4-BE49-F238E27FC236}">
              <a16:creationId xmlns:a16="http://schemas.microsoft.com/office/drawing/2014/main" id="{D97F7780-DE15-422D-BF70-095BB3F09F1E}"/>
            </a:ext>
          </a:extLst>
        </xdr:cNvPr>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226" name="テキスト ボックス 225">
          <a:extLst>
            <a:ext uri="{FF2B5EF4-FFF2-40B4-BE49-F238E27FC236}">
              <a16:creationId xmlns:a16="http://schemas.microsoft.com/office/drawing/2014/main" id="{24D4946D-2515-4B53-ABEA-2377F9562548}"/>
            </a:ext>
          </a:extLst>
        </xdr:cNvPr>
        <xdr:cNvSpPr txBox="1"/>
      </xdr:nvSpPr>
      <xdr:spPr>
        <a:xfrm>
          <a:off x="6136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227" name="直線コネクタ 226">
          <a:extLst>
            <a:ext uri="{FF2B5EF4-FFF2-40B4-BE49-F238E27FC236}">
              <a16:creationId xmlns:a16="http://schemas.microsoft.com/office/drawing/2014/main" id="{5E7E38AA-1C0B-4058-8A1A-89E0DEC68CEC}"/>
            </a:ext>
          </a:extLst>
        </xdr:cNvPr>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70049</xdr:rowOff>
    </xdr:from>
    <xdr:ext cx="467179" cy="259045"/>
    <xdr:sp macro="" textlink="">
      <xdr:nvSpPr>
        <xdr:cNvPr id="228" name="テキスト ボックス 227">
          <a:extLst>
            <a:ext uri="{FF2B5EF4-FFF2-40B4-BE49-F238E27FC236}">
              <a16:creationId xmlns:a16="http://schemas.microsoft.com/office/drawing/2014/main" id="{D95C4FCE-097D-4C10-9A27-337413E93DB0}"/>
            </a:ext>
          </a:extLst>
        </xdr:cNvPr>
        <xdr:cNvSpPr txBox="1"/>
      </xdr:nvSpPr>
      <xdr:spPr>
        <a:xfrm>
          <a:off x="6136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9" name="直線コネクタ 228">
          <a:extLst>
            <a:ext uri="{FF2B5EF4-FFF2-40B4-BE49-F238E27FC236}">
              <a16:creationId xmlns:a16="http://schemas.microsoft.com/office/drawing/2014/main" id="{B9D4975A-1A11-4BDD-B037-44929DC39938}"/>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30" name="テキスト ボックス 229">
          <a:extLst>
            <a:ext uri="{FF2B5EF4-FFF2-40B4-BE49-F238E27FC236}">
              <a16:creationId xmlns:a16="http://schemas.microsoft.com/office/drawing/2014/main" id="{23984B81-D4CA-4A7F-A7AC-EB081733E3C2}"/>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31" name="【体育館・プール】&#10;一人当たり面積グラフ枠">
          <a:extLst>
            <a:ext uri="{FF2B5EF4-FFF2-40B4-BE49-F238E27FC236}">
              <a16:creationId xmlns:a16="http://schemas.microsoft.com/office/drawing/2014/main" id="{182BFD52-57FA-49C3-8559-0CB1D1259C89}"/>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146957</xdr:rowOff>
    </xdr:from>
    <xdr:to>
      <xdr:col>54</xdr:col>
      <xdr:colOff>189865</xdr:colOff>
      <xdr:row>63</xdr:row>
      <xdr:rowOff>151856</xdr:rowOff>
    </xdr:to>
    <xdr:cxnSp macro="">
      <xdr:nvCxnSpPr>
        <xdr:cNvPr id="232" name="直線コネクタ 231">
          <a:extLst>
            <a:ext uri="{FF2B5EF4-FFF2-40B4-BE49-F238E27FC236}">
              <a16:creationId xmlns:a16="http://schemas.microsoft.com/office/drawing/2014/main" id="{CF611BBF-174E-4169-BFC7-B35E8437C93B}"/>
            </a:ext>
          </a:extLst>
        </xdr:cNvPr>
        <xdr:cNvCxnSpPr/>
      </xdr:nvCxnSpPr>
      <xdr:spPr>
        <a:xfrm flipV="1">
          <a:off x="10476865" y="9576707"/>
          <a:ext cx="0" cy="13764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155683</xdr:rowOff>
    </xdr:from>
    <xdr:ext cx="469744" cy="259045"/>
    <xdr:sp macro="" textlink="">
      <xdr:nvSpPr>
        <xdr:cNvPr id="233" name="【体育館・プール】&#10;一人当たり面積最小値テキスト">
          <a:extLst>
            <a:ext uri="{FF2B5EF4-FFF2-40B4-BE49-F238E27FC236}">
              <a16:creationId xmlns:a16="http://schemas.microsoft.com/office/drawing/2014/main" id="{175F24DA-D1BB-47EA-A3CC-5C10606155A6}"/>
            </a:ext>
          </a:extLst>
        </xdr:cNvPr>
        <xdr:cNvSpPr txBox="1"/>
      </xdr:nvSpPr>
      <xdr:spPr>
        <a:xfrm>
          <a:off x="10515600" y="109570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151856</xdr:rowOff>
    </xdr:from>
    <xdr:to>
      <xdr:col>55</xdr:col>
      <xdr:colOff>88900</xdr:colOff>
      <xdr:row>63</xdr:row>
      <xdr:rowOff>151856</xdr:rowOff>
    </xdr:to>
    <xdr:cxnSp macro="">
      <xdr:nvCxnSpPr>
        <xdr:cNvPr id="234" name="直線コネクタ 233">
          <a:extLst>
            <a:ext uri="{FF2B5EF4-FFF2-40B4-BE49-F238E27FC236}">
              <a16:creationId xmlns:a16="http://schemas.microsoft.com/office/drawing/2014/main" id="{341B67AA-0A79-4AC5-81EF-8F6A5F5884E3}"/>
            </a:ext>
          </a:extLst>
        </xdr:cNvPr>
        <xdr:cNvCxnSpPr/>
      </xdr:nvCxnSpPr>
      <xdr:spPr>
        <a:xfrm>
          <a:off x="10388600" y="109532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93634</xdr:rowOff>
    </xdr:from>
    <xdr:ext cx="469744" cy="259045"/>
    <xdr:sp macro="" textlink="">
      <xdr:nvSpPr>
        <xdr:cNvPr id="235" name="【体育館・プール】&#10;一人当たり面積最大値テキスト">
          <a:extLst>
            <a:ext uri="{FF2B5EF4-FFF2-40B4-BE49-F238E27FC236}">
              <a16:creationId xmlns:a16="http://schemas.microsoft.com/office/drawing/2014/main" id="{2FE2B6F3-3E19-4210-9288-593F612049E7}"/>
            </a:ext>
          </a:extLst>
        </xdr:cNvPr>
        <xdr:cNvSpPr txBox="1"/>
      </xdr:nvSpPr>
      <xdr:spPr>
        <a:xfrm>
          <a:off x="10515600" y="93519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146957</xdr:rowOff>
    </xdr:from>
    <xdr:to>
      <xdr:col>55</xdr:col>
      <xdr:colOff>88900</xdr:colOff>
      <xdr:row>55</xdr:row>
      <xdr:rowOff>146957</xdr:rowOff>
    </xdr:to>
    <xdr:cxnSp macro="">
      <xdr:nvCxnSpPr>
        <xdr:cNvPr id="236" name="直線コネクタ 235">
          <a:extLst>
            <a:ext uri="{FF2B5EF4-FFF2-40B4-BE49-F238E27FC236}">
              <a16:creationId xmlns:a16="http://schemas.microsoft.com/office/drawing/2014/main" id="{45F52FD5-41C7-484B-8CA0-52EA74DFCC96}"/>
            </a:ext>
          </a:extLst>
        </xdr:cNvPr>
        <xdr:cNvCxnSpPr/>
      </xdr:nvCxnSpPr>
      <xdr:spPr>
        <a:xfrm>
          <a:off x="10388600" y="95767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105608</xdr:rowOff>
    </xdr:from>
    <xdr:ext cx="469744" cy="259045"/>
    <xdr:sp macro="" textlink="">
      <xdr:nvSpPr>
        <xdr:cNvPr id="237" name="【体育館・プール】&#10;一人当たり面積平均値テキスト">
          <a:extLst>
            <a:ext uri="{FF2B5EF4-FFF2-40B4-BE49-F238E27FC236}">
              <a16:creationId xmlns:a16="http://schemas.microsoft.com/office/drawing/2014/main" id="{197F1ACC-8F10-48C1-BEBE-AB5A6FAD28E6}"/>
            </a:ext>
          </a:extLst>
        </xdr:cNvPr>
        <xdr:cNvSpPr txBox="1"/>
      </xdr:nvSpPr>
      <xdr:spPr>
        <a:xfrm>
          <a:off x="10515600" y="1056405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127181</xdr:rowOff>
    </xdr:from>
    <xdr:to>
      <xdr:col>55</xdr:col>
      <xdr:colOff>50800</xdr:colOff>
      <xdr:row>62</xdr:row>
      <xdr:rowOff>57331</xdr:rowOff>
    </xdr:to>
    <xdr:sp macro="" textlink="">
      <xdr:nvSpPr>
        <xdr:cNvPr id="238" name="フローチャート: 判断 237">
          <a:extLst>
            <a:ext uri="{FF2B5EF4-FFF2-40B4-BE49-F238E27FC236}">
              <a16:creationId xmlns:a16="http://schemas.microsoft.com/office/drawing/2014/main" id="{B772E5BE-29E2-4D12-A3E4-F88DF7882127}"/>
            </a:ext>
          </a:extLst>
        </xdr:cNvPr>
        <xdr:cNvSpPr/>
      </xdr:nvSpPr>
      <xdr:spPr>
        <a:xfrm>
          <a:off x="10426700" y="10585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14515</xdr:rowOff>
    </xdr:from>
    <xdr:to>
      <xdr:col>50</xdr:col>
      <xdr:colOff>165100</xdr:colOff>
      <xdr:row>62</xdr:row>
      <xdr:rowOff>116115</xdr:rowOff>
    </xdr:to>
    <xdr:sp macro="" textlink="">
      <xdr:nvSpPr>
        <xdr:cNvPr id="239" name="フローチャート: 判断 238">
          <a:extLst>
            <a:ext uri="{FF2B5EF4-FFF2-40B4-BE49-F238E27FC236}">
              <a16:creationId xmlns:a16="http://schemas.microsoft.com/office/drawing/2014/main" id="{B014E484-C3A5-4D7D-8529-24FAC60A1877}"/>
            </a:ext>
          </a:extLst>
        </xdr:cNvPr>
        <xdr:cNvSpPr/>
      </xdr:nvSpPr>
      <xdr:spPr>
        <a:xfrm>
          <a:off x="9588500" y="10644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107587</xdr:rowOff>
    </xdr:from>
    <xdr:to>
      <xdr:col>46</xdr:col>
      <xdr:colOff>38100</xdr:colOff>
      <xdr:row>62</xdr:row>
      <xdr:rowOff>37737</xdr:rowOff>
    </xdr:to>
    <xdr:sp macro="" textlink="">
      <xdr:nvSpPr>
        <xdr:cNvPr id="240" name="フローチャート: 判断 239">
          <a:extLst>
            <a:ext uri="{FF2B5EF4-FFF2-40B4-BE49-F238E27FC236}">
              <a16:creationId xmlns:a16="http://schemas.microsoft.com/office/drawing/2014/main" id="{92DF82D6-388B-4B0C-A8EF-05A064A241C9}"/>
            </a:ext>
          </a:extLst>
        </xdr:cNvPr>
        <xdr:cNvSpPr/>
      </xdr:nvSpPr>
      <xdr:spPr>
        <a:xfrm>
          <a:off x="8699500" y="10566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37374</xdr:rowOff>
    </xdr:from>
    <xdr:to>
      <xdr:col>41</xdr:col>
      <xdr:colOff>101600</xdr:colOff>
      <xdr:row>61</xdr:row>
      <xdr:rowOff>138974</xdr:rowOff>
    </xdr:to>
    <xdr:sp macro="" textlink="">
      <xdr:nvSpPr>
        <xdr:cNvPr id="241" name="フローチャート: 判断 240">
          <a:extLst>
            <a:ext uri="{FF2B5EF4-FFF2-40B4-BE49-F238E27FC236}">
              <a16:creationId xmlns:a16="http://schemas.microsoft.com/office/drawing/2014/main" id="{EDBF13C1-EE44-4B2A-B63E-C2CC67370351}"/>
            </a:ext>
          </a:extLst>
        </xdr:cNvPr>
        <xdr:cNvSpPr/>
      </xdr:nvSpPr>
      <xdr:spPr>
        <a:xfrm>
          <a:off x="7810500" y="10495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53703</xdr:rowOff>
    </xdr:from>
    <xdr:to>
      <xdr:col>36</xdr:col>
      <xdr:colOff>165100</xdr:colOff>
      <xdr:row>61</xdr:row>
      <xdr:rowOff>155303</xdr:rowOff>
    </xdr:to>
    <xdr:sp macro="" textlink="">
      <xdr:nvSpPr>
        <xdr:cNvPr id="242" name="フローチャート: 判断 241">
          <a:extLst>
            <a:ext uri="{FF2B5EF4-FFF2-40B4-BE49-F238E27FC236}">
              <a16:creationId xmlns:a16="http://schemas.microsoft.com/office/drawing/2014/main" id="{92FF5A0F-4939-4367-B452-E4E11C67005A}"/>
            </a:ext>
          </a:extLst>
        </xdr:cNvPr>
        <xdr:cNvSpPr/>
      </xdr:nvSpPr>
      <xdr:spPr>
        <a:xfrm>
          <a:off x="6921500" y="10512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29609701-7C50-4ECF-B6DA-81BCC6FD8458}"/>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F6F2ED03-4A61-4AB1-A27D-B2EB48518A59}"/>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761F22C9-B6AA-4C34-8648-04998D228DED}"/>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6" name="テキスト ボックス 245">
          <a:extLst>
            <a:ext uri="{FF2B5EF4-FFF2-40B4-BE49-F238E27FC236}">
              <a16:creationId xmlns:a16="http://schemas.microsoft.com/office/drawing/2014/main" id="{9BAF61C7-9506-4697-A5A1-7CFA6654F151}"/>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7" name="テキスト ボックス 246">
          <a:extLst>
            <a:ext uri="{FF2B5EF4-FFF2-40B4-BE49-F238E27FC236}">
              <a16:creationId xmlns:a16="http://schemas.microsoft.com/office/drawing/2014/main" id="{E307AB0B-CD75-4353-9D47-9DC604315857}"/>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148409</xdr:rowOff>
    </xdr:from>
    <xdr:to>
      <xdr:col>55</xdr:col>
      <xdr:colOff>50800</xdr:colOff>
      <xdr:row>61</xdr:row>
      <xdr:rowOff>78559</xdr:rowOff>
    </xdr:to>
    <xdr:sp macro="" textlink="">
      <xdr:nvSpPr>
        <xdr:cNvPr id="248" name="楕円 247">
          <a:extLst>
            <a:ext uri="{FF2B5EF4-FFF2-40B4-BE49-F238E27FC236}">
              <a16:creationId xmlns:a16="http://schemas.microsoft.com/office/drawing/2014/main" id="{0BE401E8-FCDC-4988-AFE8-EA0012F2549B}"/>
            </a:ext>
          </a:extLst>
        </xdr:cNvPr>
        <xdr:cNvSpPr/>
      </xdr:nvSpPr>
      <xdr:spPr>
        <a:xfrm>
          <a:off x="10426700" y="10435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171286</xdr:rowOff>
    </xdr:from>
    <xdr:ext cx="469744" cy="259045"/>
    <xdr:sp macro="" textlink="">
      <xdr:nvSpPr>
        <xdr:cNvPr id="249" name="【体育館・プール】&#10;一人当たり面積該当値テキスト">
          <a:extLst>
            <a:ext uri="{FF2B5EF4-FFF2-40B4-BE49-F238E27FC236}">
              <a16:creationId xmlns:a16="http://schemas.microsoft.com/office/drawing/2014/main" id="{F2B66C4C-BE65-4108-A39D-0F8514BF6350}"/>
            </a:ext>
          </a:extLst>
        </xdr:cNvPr>
        <xdr:cNvSpPr txBox="1"/>
      </xdr:nvSpPr>
      <xdr:spPr>
        <a:xfrm>
          <a:off x="10515600" y="10286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169635</xdr:rowOff>
    </xdr:from>
    <xdr:to>
      <xdr:col>50</xdr:col>
      <xdr:colOff>165100</xdr:colOff>
      <xdr:row>61</xdr:row>
      <xdr:rowOff>99785</xdr:rowOff>
    </xdr:to>
    <xdr:sp macro="" textlink="">
      <xdr:nvSpPr>
        <xdr:cNvPr id="250" name="楕円 249">
          <a:extLst>
            <a:ext uri="{FF2B5EF4-FFF2-40B4-BE49-F238E27FC236}">
              <a16:creationId xmlns:a16="http://schemas.microsoft.com/office/drawing/2014/main" id="{43F8709D-7583-45C2-95D0-1BA4C53856D1}"/>
            </a:ext>
          </a:extLst>
        </xdr:cNvPr>
        <xdr:cNvSpPr/>
      </xdr:nvSpPr>
      <xdr:spPr>
        <a:xfrm>
          <a:off x="9588500" y="10456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27759</xdr:rowOff>
    </xdr:from>
    <xdr:to>
      <xdr:col>55</xdr:col>
      <xdr:colOff>0</xdr:colOff>
      <xdr:row>61</xdr:row>
      <xdr:rowOff>48985</xdr:rowOff>
    </xdr:to>
    <xdr:cxnSp macro="">
      <xdr:nvCxnSpPr>
        <xdr:cNvPr id="251" name="直線コネクタ 250">
          <a:extLst>
            <a:ext uri="{FF2B5EF4-FFF2-40B4-BE49-F238E27FC236}">
              <a16:creationId xmlns:a16="http://schemas.microsoft.com/office/drawing/2014/main" id="{4E0E6281-B18E-4494-9BC8-93C994F95AE6}"/>
            </a:ext>
          </a:extLst>
        </xdr:cNvPr>
        <xdr:cNvCxnSpPr/>
      </xdr:nvCxnSpPr>
      <xdr:spPr>
        <a:xfrm flipV="1">
          <a:off x="9639300" y="10486209"/>
          <a:ext cx="8382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17780</xdr:rowOff>
    </xdr:from>
    <xdr:to>
      <xdr:col>46</xdr:col>
      <xdr:colOff>38100</xdr:colOff>
      <xdr:row>61</xdr:row>
      <xdr:rowOff>119380</xdr:rowOff>
    </xdr:to>
    <xdr:sp macro="" textlink="">
      <xdr:nvSpPr>
        <xdr:cNvPr id="252" name="楕円 251">
          <a:extLst>
            <a:ext uri="{FF2B5EF4-FFF2-40B4-BE49-F238E27FC236}">
              <a16:creationId xmlns:a16="http://schemas.microsoft.com/office/drawing/2014/main" id="{74CA95F6-2ED9-4751-B0A4-D244F6E2C0C2}"/>
            </a:ext>
          </a:extLst>
        </xdr:cNvPr>
        <xdr:cNvSpPr/>
      </xdr:nvSpPr>
      <xdr:spPr>
        <a:xfrm>
          <a:off x="8699500" y="10476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48985</xdr:rowOff>
    </xdr:from>
    <xdr:to>
      <xdr:col>50</xdr:col>
      <xdr:colOff>114300</xdr:colOff>
      <xdr:row>61</xdr:row>
      <xdr:rowOff>68580</xdr:rowOff>
    </xdr:to>
    <xdr:cxnSp macro="">
      <xdr:nvCxnSpPr>
        <xdr:cNvPr id="253" name="直線コネクタ 252">
          <a:extLst>
            <a:ext uri="{FF2B5EF4-FFF2-40B4-BE49-F238E27FC236}">
              <a16:creationId xmlns:a16="http://schemas.microsoft.com/office/drawing/2014/main" id="{0B78A329-249F-4A94-93D1-E782197B38FA}"/>
            </a:ext>
          </a:extLst>
        </xdr:cNvPr>
        <xdr:cNvCxnSpPr/>
      </xdr:nvCxnSpPr>
      <xdr:spPr>
        <a:xfrm flipV="1">
          <a:off x="8750300" y="10507435"/>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35741</xdr:rowOff>
    </xdr:from>
    <xdr:to>
      <xdr:col>41</xdr:col>
      <xdr:colOff>101600</xdr:colOff>
      <xdr:row>61</xdr:row>
      <xdr:rowOff>137341</xdr:rowOff>
    </xdr:to>
    <xdr:sp macro="" textlink="">
      <xdr:nvSpPr>
        <xdr:cNvPr id="254" name="楕円 253">
          <a:extLst>
            <a:ext uri="{FF2B5EF4-FFF2-40B4-BE49-F238E27FC236}">
              <a16:creationId xmlns:a16="http://schemas.microsoft.com/office/drawing/2014/main" id="{65ECB155-DD03-4849-8E05-42002AB9682D}"/>
            </a:ext>
          </a:extLst>
        </xdr:cNvPr>
        <xdr:cNvSpPr/>
      </xdr:nvSpPr>
      <xdr:spPr>
        <a:xfrm>
          <a:off x="7810500" y="10494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68580</xdr:rowOff>
    </xdr:from>
    <xdr:to>
      <xdr:col>45</xdr:col>
      <xdr:colOff>177800</xdr:colOff>
      <xdr:row>61</xdr:row>
      <xdr:rowOff>86541</xdr:rowOff>
    </xdr:to>
    <xdr:cxnSp macro="">
      <xdr:nvCxnSpPr>
        <xdr:cNvPr id="255" name="直線コネクタ 254">
          <a:extLst>
            <a:ext uri="{FF2B5EF4-FFF2-40B4-BE49-F238E27FC236}">
              <a16:creationId xmlns:a16="http://schemas.microsoft.com/office/drawing/2014/main" id="{4F770541-6B61-443D-B520-44E455BAD87E}"/>
            </a:ext>
          </a:extLst>
        </xdr:cNvPr>
        <xdr:cNvCxnSpPr/>
      </xdr:nvCxnSpPr>
      <xdr:spPr>
        <a:xfrm flipV="1">
          <a:off x="7861300" y="10527030"/>
          <a:ext cx="8890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56969</xdr:rowOff>
    </xdr:from>
    <xdr:to>
      <xdr:col>36</xdr:col>
      <xdr:colOff>165100</xdr:colOff>
      <xdr:row>61</xdr:row>
      <xdr:rowOff>158569</xdr:rowOff>
    </xdr:to>
    <xdr:sp macro="" textlink="">
      <xdr:nvSpPr>
        <xdr:cNvPr id="256" name="楕円 255">
          <a:extLst>
            <a:ext uri="{FF2B5EF4-FFF2-40B4-BE49-F238E27FC236}">
              <a16:creationId xmlns:a16="http://schemas.microsoft.com/office/drawing/2014/main" id="{4F4BE1F7-DA3B-4D76-8420-89C97F8E5A12}"/>
            </a:ext>
          </a:extLst>
        </xdr:cNvPr>
        <xdr:cNvSpPr/>
      </xdr:nvSpPr>
      <xdr:spPr>
        <a:xfrm>
          <a:off x="6921500" y="10515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86541</xdr:rowOff>
    </xdr:from>
    <xdr:to>
      <xdr:col>41</xdr:col>
      <xdr:colOff>50800</xdr:colOff>
      <xdr:row>61</xdr:row>
      <xdr:rowOff>107769</xdr:rowOff>
    </xdr:to>
    <xdr:cxnSp macro="">
      <xdr:nvCxnSpPr>
        <xdr:cNvPr id="257" name="直線コネクタ 256">
          <a:extLst>
            <a:ext uri="{FF2B5EF4-FFF2-40B4-BE49-F238E27FC236}">
              <a16:creationId xmlns:a16="http://schemas.microsoft.com/office/drawing/2014/main" id="{B413A78B-9D0F-4168-8A5A-80E1BF006EBE}"/>
            </a:ext>
          </a:extLst>
        </xdr:cNvPr>
        <xdr:cNvCxnSpPr/>
      </xdr:nvCxnSpPr>
      <xdr:spPr>
        <a:xfrm flipV="1">
          <a:off x="6972300" y="10544991"/>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62</xdr:row>
      <xdr:rowOff>107242</xdr:rowOff>
    </xdr:from>
    <xdr:ext cx="469744" cy="259045"/>
    <xdr:sp macro="" textlink="">
      <xdr:nvSpPr>
        <xdr:cNvPr id="258" name="n_1aveValue【体育館・プール】&#10;一人当たり面積">
          <a:extLst>
            <a:ext uri="{FF2B5EF4-FFF2-40B4-BE49-F238E27FC236}">
              <a16:creationId xmlns:a16="http://schemas.microsoft.com/office/drawing/2014/main" id="{CBF981D4-4FBC-4A76-AC42-C1E227590FC8}"/>
            </a:ext>
          </a:extLst>
        </xdr:cNvPr>
        <xdr:cNvSpPr txBox="1"/>
      </xdr:nvSpPr>
      <xdr:spPr>
        <a:xfrm>
          <a:off x="9391727" y="107371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28864</xdr:rowOff>
    </xdr:from>
    <xdr:ext cx="469744" cy="259045"/>
    <xdr:sp macro="" textlink="">
      <xdr:nvSpPr>
        <xdr:cNvPr id="259" name="n_2aveValue【体育館・プール】&#10;一人当たり面積">
          <a:extLst>
            <a:ext uri="{FF2B5EF4-FFF2-40B4-BE49-F238E27FC236}">
              <a16:creationId xmlns:a16="http://schemas.microsoft.com/office/drawing/2014/main" id="{8D2C6710-C4D4-4952-A8F0-8A9AADB34D5B}"/>
            </a:ext>
          </a:extLst>
        </xdr:cNvPr>
        <xdr:cNvSpPr txBox="1"/>
      </xdr:nvSpPr>
      <xdr:spPr>
        <a:xfrm>
          <a:off x="8515427" y="10658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130101</xdr:rowOff>
    </xdr:from>
    <xdr:ext cx="469744" cy="259045"/>
    <xdr:sp macro="" textlink="">
      <xdr:nvSpPr>
        <xdr:cNvPr id="260" name="n_3aveValue【体育館・プール】&#10;一人当たり面積">
          <a:extLst>
            <a:ext uri="{FF2B5EF4-FFF2-40B4-BE49-F238E27FC236}">
              <a16:creationId xmlns:a16="http://schemas.microsoft.com/office/drawing/2014/main" id="{FFDFE54D-4358-4FD0-8EF4-DA51313DCE02}"/>
            </a:ext>
          </a:extLst>
        </xdr:cNvPr>
        <xdr:cNvSpPr txBox="1"/>
      </xdr:nvSpPr>
      <xdr:spPr>
        <a:xfrm>
          <a:off x="7626427" y="10588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380</xdr:rowOff>
    </xdr:from>
    <xdr:ext cx="469744" cy="259045"/>
    <xdr:sp macro="" textlink="">
      <xdr:nvSpPr>
        <xdr:cNvPr id="261" name="n_4aveValue【体育館・プール】&#10;一人当たり面積">
          <a:extLst>
            <a:ext uri="{FF2B5EF4-FFF2-40B4-BE49-F238E27FC236}">
              <a16:creationId xmlns:a16="http://schemas.microsoft.com/office/drawing/2014/main" id="{B3D1BCB7-DC1F-4147-B238-9E677F5CD93E}"/>
            </a:ext>
          </a:extLst>
        </xdr:cNvPr>
        <xdr:cNvSpPr txBox="1"/>
      </xdr:nvSpPr>
      <xdr:spPr>
        <a:xfrm>
          <a:off x="6737427" y="102873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59</xdr:row>
      <xdr:rowOff>116312</xdr:rowOff>
    </xdr:from>
    <xdr:ext cx="469744" cy="259045"/>
    <xdr:sp macro="" textlink="">
      <xdr:nvSpPr>
        <xdr:cNvPr id="262" name="n_1mainValue【体育館・プール】&#10;一人当たり面積">
          <a:extLst>
            <a:ext uri="{FF2B5EF4-FFF2-40B4-BE49-F238E27FC236}">
              <a16:creationId xmlns:a16="http://schemas.microsoft.com/office/drawing/2014/main" id="{7FB7AAC9-9A8A-4374-8294-31C1F1ABD583}"/>
            </a:ext>
          </a:extLst>
        </xdr:cNvPr>
        <xdr:cNvSpPr txBox="1"/>
      </xdr:nvSpPr>
      <xdr:spPr>
        <a:xfrm>
          <a:off x="9391727" y="102318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59</xdr:row>
      <xdr:rowOff>135907</xdr:rowOff>
    </xdr:from>
    <xdr:ext cx="469744" cy="259045"/>
    <xdr:sp macro="" textlink="">
      <xdr:nvSpPr>
        <xdr:cNvPr id="263" name="n_2mainValue【体育館・プール】&#10;一人当たり面積">
          <a:extLst>
            <a:ext uri="{FF2B5EF4-FFF2-40B4-BE49-F238E27FC236}">
              <a16:creationId xmlns:a16="http://schemas.microsoft.com/office/drawing/2014/main" id="{F94EDF06-464F-416B-AA22-E71780241D66}"/>
            </a:ext>
          </a:extLst>
        </xdr:cNvPr>
        <xdr:cNvSpPr txBox="1"/>
      </xdr:nvSpPr>
      <xdr:spPr>
        <a:xfrm>
          <a:off x="8515427" y="10251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59</xdr:row>
      <xdr:rowOff>153868</xdr:rowOff>
    </xdr:from>
    <xdr:ext cx="469744" cy="259045"/>
    <xdr:sp macro="" textlink="">
      <xdr:nvSpPr>
        <xdr:cNvPr id="264" name="n_3mainValue【体育館・プール】&#10;一人当たり面積">
          <a:extLst>
            <a:ext uri="{FF2B5EF4-FFF2-40B4-BE49-F238E27FC236}">
              <a16:creationId xmlns:a16="http://schemas.microsoft.com/office/drawing/2014/main" id="{5DA3578D-202C-4223-B53E-AD03B0E91D13}"/>
            </a:ext>
          </a:extLst>
        </xdr:cNvPr>
        <xdr:cNvSpPr txBox="1"/>
      </xdr:nvSpPr>
      <xdr:spPr>
        <a:xfrm>
          <a:off x="7626427" y="102694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149696</xdr:rowOff>
    </xdr:from>
    <xdr:ext cx="469744" cy="259045"/>
    <xdr:sp macro="" textlink="">
      <xdr:nvSpPr>
        <xdr:cNvPr id="265" name="n_4mainValue【体育館・プール】&#10;一人当たり面積">
          <a:extLst>
            <a:ext uri="{FF2B5EF4-FFF2-40B4-BE49-F238E27FC236}">
              <a16:creationId xmlns:a16="http://schemas.microsoft.com/office/drawing/2014/main" id="{E5EAA274-F918-4C2F-8124-11D75EB48C8C}"/>
            </a:ext>
          </a:extLst>
        </xdr:cNvPr>
        <xdr:cNvSpPr txBox="1"/>
      </xdr:nvSpPr>
      <xdr:spPr>
        <a:xfrm>
          <a:off x="6737427" y="106081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6" name="正方形/長方形 265">
          <a:extLst>
            <a:ext uri="{FF2B5EF4-FFF2-40B4-BE49-F238E27FC236}">
              <a16:creationId xmlns:a16="http://schemas.microsoft.com/office/drawing/2014/main" id="{E816107B-9F81-4805-9951-B17F1C7E8BA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7" name="正方形/長方形 266">
          <a:extLst>
            <a:ext uri="{FF2B5EF4-FFF2-40B4-BE49-F238E27FC236}">
              <a16:creationId xmlns:a16="http://schemas.microsoft.com/office/drawing/2014/main" id="{104C9272-934A-4CC7-84FF-B2B0ABA28277}"/>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8" name="正方形/長方形 267">
          <a:extLst>
            <a:ext uri="{FF2B5EF4-FFF2-40B4-BE49-F238E27FC236}">
              <a16:creationId xmlns:a16="http://schemas.microsoft.com/office/drawing/2014/main" id="{0002AC9B-41D9-4896-B3BF-5F07E8F0F1F2}"/>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9" name="正方形/長方形 268">
          <a:extLst>
            <a:ext uri="{FF2B5EF4-FFF2-40B4-BE49-F238E27FC236}">
              <a16:creationId xmlns:a16="http://schemas.microsoft.com/office/drawing/2014/main" id="{D64C755D-B2CC-479A-9128-D2D509072159}"/>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70" name="正方形/長方形 269">
          <a:extLst>
            <a:ext uri="{FF2B5EF4-FFF2-40B4-BE49-F238E27FC236}">
              <a16:creationId xmlns:a16="http://schemas.microsoft.com/office/drawing/2014/main" id="{B3B479FF-4C29-44FD-8361-FC5862D53275}"/>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71" name="正方形/長方形 270">
          <a:extLst>
            <a:ext uri="{FF2B5EF4-FFF2-40B4-BE49-F238E27FC236}">
              <a16:creationId xmlns:a16="http://schemas.microsoft.com/office/drawing/2014/main" id="{5690BBB6-F7AA-4609-9099-F0E0B940235E}"/>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2" name="正方形/長方形 271">
          <a:extLst>
            <a:ext uri="{FF2B5EF4-FFF2-40B4-BE49-F238E27FC236}">
              <a16:creationId xmlns:a16="http://schemas.microsoft.com/office/drawing/2014/main" id="{1D84B57E-4894-4964-8E3D-0C3B1B2B7C7C}"/>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3" name="正方形/長方形 272">
          <a:extLst>
            <a:ext uri="{FF2B5EF4-FFF2-40B4-BE49-F238E27FC236}">
              <a16:creationId xmlns:a16="http://schemas.microsoft.com/office/drawing/2014/main" id="{A70212BF-6BE0-4691-8AB2-C9185BBCBB29}"/>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4" name="テキスト ボックス 273">
          <a:extLst>
            <a:ext uri="{FF2B5EF4-FFF2-40B4-BE49-F238E27FC236}">
              <a16:creationId xmlns:a16="http://schemas.microsoft.com/office/drawing/2014/main" id="{FA40C42D-52E2-4FF9-A2F0-250CC1DD2657}"/>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5" name="直線コネクタ 274">
          <a:extLst>
            <a:ext uri="{FF2B5EF4-FFF2-40B4-BE49-F238E27FC236}">
              <a16:creationId xmlns:a16="http://schemas.microsoft.com/office/drawing/2014/main" id="{30A6EC8C-9F2A-4036-BFED-D6C8C6540884}"/>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6" name="テキスト ボックス 275">
          <a:extLst>
            <a:ext uri="{FF2B5EF4-FFF2-40B4-BE49-F238E27FC236}">
              <a16:creationId xmlns:a16="http://schemas.microsoft.com/office/drawing/2014/main" id="{D3D9AA3D-66E7-4ADF-A41B-6F38015D2066}"/>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7" name="直線コネクタ 276">
          <a:extLst>
            <a:ext uri="{FF2B5EF4-FFF2-40B4-BE49-F238E27FC236}">
              <a16:creationId xmlns:a16="http://schemas.microsoft.com/office/drawing/2014/main" id="{DDD683D7-AE43-4120-A491-698EBDDE93A9}"/>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8" name="テキスト ボックス 277">
          <a:extLst>
            <a:ext uri="{FF2B5EF4-FFF2-40B4-BE49-F238E27FC236}">
              <a16:creationId xmlns:a16="http://schemas.microsoft.com/office/drawing/2014/main" id="{2FC05E5F-862E-41B9-87BF-1EB23F44DF96}"/>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9" name="直線コネクタ 278">
          <a:extLst>
            <a:ext uri="{FF2B5EF4-FFF2-40B4-BE49-F238E27FC236}">
              <a16:creationId xmlns:a16="http://schemas.microsoft.com/office/drawing/2014/main" id="{24455252-828B-4B21-845A-1E9E3BE557F8}"/>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80" name="テキスト ボックス 279">
          <a:extLst>
            <a:ext uri="{FF2B5EF4-FFF2-40B4-BE49-F238E27FC236}">
              <a16:creationId xmlns:a16="http://schemas.microsoft.com/office/drawing/2014/main" id="{89E7B700-64DC-403E-A419-099649AA571F}"/>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81" name="直線コネクタ 280">
          <a:extLst>
            <a:ext uri="{FF2B5EF4-FFF2-40B4-BE49-F238E27FC236}">
              <a16:creationId xmlns:a16="http://schemas.microsoft.com/office/drawing/2014/main" id="{AF3C5F49-B205-44ED-94F9-7FD98A84C433}"/>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82" name="テキスト ボックス 281">
          <a:extLst>
            <a:ext uri="{FF2B5EF4-FFF2-40B4-BE49-F238E27FC236}">
              <a16:creationId xmlns:a16="http://schemas.microsoft.com/office/drawing/2014/main" id="{F717C8FC-5D07-47BA-9AC0-27275C281908}"/>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83" name="直線コネクタ 282">
          <a:extLst>
            <a:ext uri="{FF2B5EF4-FFF2-40B4-BE49-F238E27FC236}">
              <a16:creationId xmlns:a16="http://schemas.microsoft.com/office/drawing/2014/main" id="{B90EE630-66A7-42B3-8A54-C0C7902B7E4A}"/>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4" name="テキスト ボックス 283">
          <a:extLst>
            <a:ext uri="{FF2B5EF4-FFF2-40B4-BE49-F238E27FC236}">
              <a16:creationId xmlns:a16="http://schemas.microsoft.com/office/drawing/2014/main" id="{979823B1-31D8-44D2-ACC7-92466C2CEF24}"/>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5" name="直線コネクタ 284">
          <a:extLst>
            <a:ext uri="{FF2B5EF4-FFF2-40B4-BE49-F238E27FC236}">
              <a16:creationId xmlns:a16="http://schemas.microsoft.com/office/drawing/2014/main" id="{9D818D0A-3D07-419A-86B3-8138720997DD}"/>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6" name="テキスト ボックス 285">
          <a:extLst>
            <a:ext uri="{FF2B5EF4-FFF2-40B4-BE49-F238E27FC236}">
              <a16:creationId xmlns:a16="http://schemas.microsoft.com/office/drawing/2014/main" id="{5B51B25A-DB80-40B3-BC68-A915DB3CC01A}"/>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7" name="直線コネクタ 286">
          <a:extLst>
            <a:ext uri="{FF2B5EF4-FFF2-40B4-BE49-F238E27FC236}">
              <a16:creationId xmlns:a16="http://schemas.microsoft.com/office/drawing/2014/main" id="{440D4B8E-0C1A-4644-B725-FCD3E69721AB}"/>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8" name="テキスト ボックス 287">
          <a:extLst>
            <a:ext uri="{FF2B5EF4-FFF2-40B4-BE49-F238E27FC236}">
              <a16:creationId xmlns:a16="http://schemas.microsoft.com/office/drawing/2014/main" id="{292EDB4D-03EE-4933-BFB4-374204C0652A}"/>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9" name="直線コネクタ 288">
          <a:extLst>
            <a:ext uri="{FF2B5EF4-FFF2-40B4-BE49-F238E27FC236}">
              <a16:creationId xmlns:a16="http://schemas.microsoft.com/office/drawing/2014/main" id="{CF99844C-0D1B-489D-BB56-5FF40458BAE4}"/>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90" name="【福祉施設】&#10;有形固定資産減価償却率グラフ枠">
          <a:extLst>
            <a:ext uri="{FF2B5EF4-FFF2-40B4-BE49-F238E27FC236}">
              <a16:creationId xmlns:a16="http://schemas.microsoft.com/office/drawing/2014/main" id="{37CD2864-D8FA-4A4A-B951-95C93EFC866B}"/>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31569</xdr:rowOff>
    </xdr:from>
    <xdr:to>
      <xdr:col>24</xdr:col>
      <xdr:colOff>62865</xdr:colOff>
      <xdr:row>86</xdr:row>
      <xdr:rowOff>134438</xdr:rowOff>
    </xdr:to>
    <xdr:cxnSp macro="">
      <xdr:nvCxnSpPr>
        <xdr:cNvPr id="291" name="直線コネクタ 290">
          <a:extLst>
            <a:ext uri="{FF2B5EF4-FFF2-40B4-BE49-F238E27FC236}">
              <a16:creationId xmlns:a16="http://schemas.microsoft.com/office/drawing/2014/main" id="{50D55FA8-B748-4778-9B97-9C21D28913F4}"/>
            </a:ext>
          </a:extLst>
        </xdr:cNvPr>
        <xdr:cNvCxnSpPr/>
      </xdr:nvCxnSpPr>
      <xdr:spPr>
        <a:xfrm flipV="1">
          <a:off x="4634865" y="13404669"/>
          <a:ext cx="0" cy="14744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138265</xdr:rowOff>
    </xdr:from>
    <xdr:ext cx="405111" cy="259045"/>
    <xdr:sp macro="" textlink="">
      <xdr:nvSpPr>
        <xdr:cNvPr id="292" name="【福祉施設】&#10;有形固定資産減価償却率最小値テキスト">
          <a:extLst>
            <a:ext uri="{FF2B5EF4-FFF2-40B4-BE49-F238E27FC236}">
              <a16:creationId xmlns:a16="http://schemas.microsoft.com/office/drawing/2014/main" id="{20E99DDA-1533-4262-9616-7F0251FEFA97}"/>
            </a:ext>
          </a:extLst>
        </xdr:cNvPr>
        <xdr:cNvSpPr txBox="1"/>
      </xdr:nvSpPr>
      <xdr:spPr>
        <a:xfrm>
          <a:off x="4673600" y="148829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134438</xdr:rowOff>
    </xdr:from>
    <xdr:to>
      <xdr:col>24</xdr:col>
      <xdr:colOff>152400</xdr:colOff>
      <xdr:row>86</xdr:row>
      <xdr:rowOff>134438</xdr:rowOff>
    </xdr:to>
    <xdr:cxnSp macro="">
      <xdr:nvCxnSpPr>
        <xdr:cNvPr id="293" name="直線コネクタ 292">
          <a:extLst>
            <a:ext uri="{FF2B5EF4-FFF2-40B4-BE49-F238E27FC236}">
              <a16:creationId xmlns:a16="http://schemas.microsoft.com/office/drawing/2014/main" id="{EF5433FF-FE7F-47BE-B93F-9E7242CC4FC2}"/>
            </a:ext>
          </a:extLst>
        </xdr:cNvPr>
        <xdr:cNvCxnSpPr/>
      </xdr:nvCxnSpPr>
      <xdr:spPr>
        <a:xfrm>
          <a:off x="4546600" y="14879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149696</xdr:rowOff>
    </xdr:from>
    <xdr:ext cx="340478" cy="259045"/>
    <xdr:sp macro="" textlink="">
      <xdr:nvSpPr>
        <xdr:cNvPr id="294" name="【福祉施設】&#10;有形固定資産減価償却率最大値テキスト">
          <a:extLst>
            <a:ext uri="{FF2B5EF4-FFF2-40B4-BE49-F238E27FC236}">
              <a16:creationId xmlns:a16="http://schemas.microsoft.com/office/drawing/2014/main" id="{64AF469A-F87A-4F8F-9617-9637C7D29E6B}"/>
            </a:ext>
          </a:extLst>
        </xdr:cNvPr>
        <xdr:cNvSpPr txBox="1"/>
      </xdr:nvSpPr>
      <xdr:spPr>
        <a:xfrm>
          <a:off x="4673600" y="1317989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31569</xdr:rowOff>
    </xdr:from>
    <xdr:to>
      <xdr:col>24</xdr:col>
      <xdr:colOff>152400</xdr:colOff>
      <xdr:row>78</xdr:row>
      <xdr:rowOff>31569</xdr:rowOff>
    </xdr:to>
    <xdr:cxnSp macro="">
      <xdr:nvCxnSpPr>
        <xdr:cNvPr id="295" name="直線コネクタ 294">
          <a:extLst>
            <a:ext uri="{FF2B5EF4-FFF2-40B4-BE49-F238E27FC236}">
              <a16:creationId xmlns:a16="http://schemas.microsoft.com/office/drawing/2014/main" id="{6376F905-F152-45DF-84E9-DB6BA9E41696}"/>
            </a:ext>
          </a:extLst>
        </xdr:cNvPr>
        <xdr:cNvCxnSpPr/>
      </xdr:nvCxnSpPr>
      <xdr:spPr>
        <a:xfrm>
          <a:off x="4546600" y="134046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85289</xdr:rowOff>
    </xdr:from>
    <xdr:ext cx="405111" cy="259045"/>
    <xdr:sp macro="" textlink="">
      <xdr:nvSpPr>
        <xdr:cNvPr id="296" name="【福祉施設】&#10;有形固定資産減価償却率平均値テキスト">
          <a:extLst>
            <a:ext uri="{FF2B5EF4-FFF2-40B4-BE49-F238E27FC236}">
              <a16:creationId xmlns:a16="http://schemas.microsoft.com/office/drawing/2014/main" id="{FFCD60D5-9EB3-47AA-961E-108DCC71086E}"/>
            </a:ext>
          </a:extLst>
        </xdr:cNvPr>
        <xdr:cNvSpPr txBox="1"/>
      </xdr:nvSpPr>
      <xdr:spPr>
        <a:xfrm>
          <a:off x="4673600" y="1397273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62412</xdr:rowOff>
    </xdr:from>
    <xdr:to>
      <xdr:col>24</xdr:col>
      <xdr:colOff>114300</xdr:colOff>
      <xdr:row>82</xdr:row>
      <xdr:rowOff>164012</xdr:rowOff>
    </xdr:to>
    <xdr:sp macro="" textlink="">
      <xdr:nvSpPr>
        <xdr:cNvPr id="297" name="フローチャート: 判断 296">
          <a:extLst>
            <a:ext uri="{FF2B5EF4-FFF2-40B4-BE49-F238E27FC236}">
              <a16:creationId xmlns:a16="http://schemas.microsoft.com/office/drawing/2014/main" id="{BE979808-7323-48F9-9255-941920684305}"/>
            </a:ext>
          </a:extLst>
        </xdr:cNvPr>
        <xdr:cNvSpPr/>
      </xdr:nvSpPr>
      <xdr:spPr>
        <a:xfrm>
          <a:off x="4584700" y="14121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28121</xdr:rowOff>
    </xdr:from>
    <xdr:to>
      <xdr:col>20</xdr:col>
      <xdr:colOff>38100</xdr:colOff>
      <xdr:row>83</xdr:row>
      <xdr:rowOff>129721</xdr:rowOff>
    </xdr:to>
    <xdr:sp macro="" textlink="">
      <xdr:nvSpPr>
        <xdr:cNvPr id="298" name="フローチャート: 判断 297">
          <a:extLst>
            <a:ext uri="{FF2B5EF4-FFF2-40B4-BE49-F238E27FC236}">
              <a16:creationId xmlns:a16="http://schemas.microsoft.com/office/drawing/2014/main" id="{46435936-2F47-4923-9E48-274ED5176730}"/>
            </a:ext>
          </a:extLst>
        </xdr:cNvPr>
        <xdr:cNvSpPr/>
      </xdr:nvSpPr>
      <xdr:spPr>
        <a:xfrm>
          <a:off x="3746500" y="14258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5262</xdr:rowOff>
    </xdr:from>
    <xdr:to>
      <xdr:col>15</xdr:col>
      <xdr:colOff>101600</xdr:colOff>
      <xdr:row>83</xdr:row>
      <xdr:rowOff>106862</xdr:rowOff>
    </xdr:to>
    <xdr:sp macro="" textlink="">
      <xdr:nvSpPr>
        <xdr:cNvPr id="299" name="フローチャート: 判断 298">
          <a:extLst>
            <a:ext uri="{FF2B5EF4-FFF2-40B4-BE49-F238E27FC236}">
              <a16:creationId xmlns:a16="http://schemas.microsoft.com/office/drawing/2014/main" id="{25CA640D-1D7B-4304-A0A4-B7BAA1ABD552}"/>
            </a:ext>
          </a:extLst>
        </xdr:cNvPr>
        <xdr:cNvSpPr/>
      </xdr:nvSpPr>
      <xdr:spPr>
        <a:xfrm>
          <a:off x="2857500" y="14235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113030</xdr:rowOff>
    </xdr:from>
    <xdr:to>
      <xdr:col>10</xdr:col>
      <xdr:colOff>165100</xdr:colOff>
      <xdr:row>83</xdr:row>
      <xdr:rowOff>43180</xdr:rowOff>
    </xdr:to>
    <xdr:sp macro="" textlink="">
      <xdr:nvSpPr>
        <xdr:cNvPr id="300" name="フローチャート: 判断 299">
          <a:extLst>
            <a:ext uri="{FF2B5EF4-FFF2-40B4-BE49-F238E27FC236}">
              <a16:creationId xmlns:a16="http://schemas.microsoft.com/office/drawing/2014/main" id="{D735906F-9DFB-4E1B-B308-FC98D216BE5C}"/>
            </a:ext>
          </a:extLst>
        </xdr:cNvPr>
        <xdr:cNvSpPr/>
      </xdr:nvSpPr>
      <xdr:spPr>
        <a:xfrm>
          <a:off x="1968500" y="1417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62412</xdr:rowOff>
    </xdr:from>
    <xdr:to>
      <xdr:col>6</xdr:col>
      <xdr:colOff>38100</xdr:colOff>
      <xdr:row>82</xdr:row>
      <xdr:rowOff>164012</xdr:rowOff>
    </xdr:to>
    <xdr:sp macro="" textlink="">
      <xdr:nvSpPr>
        <xdr:cNvPr id="301" name="フローチャート: 判断 300">
          <a:extLst>
            <a:ext uri="{FF2B5EF4-FFF2-40B4-BE49-F238E27FC236}">
              <a16:creationId xmlns:a16="http://schemas.microsoft.com/office/drawing/2014/main" id="{DCC89AFB-CA3F-4EAD-AE8D-40A77D42E5B6}"/>
            </a:ext>
          </a:extLst>
        </xdr:cNvPr>
        <xdr:cNvSpPr/>
      </xdr:nvSpPr>
      <xdr:spPr>
        <a:xfrm>
          <a:off x="1079500" y="14121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AE0705B0-4A36-46E3-91C4-1C9665C7203B}"/>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5C182535-A8B6-4809-85DF-39C382369DCF}"/>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4" name="テキスト ボックス 303">
          <a:extLst>
            <a:ext uri="{FF2B5EF4-FFF2-40B4-BE49-F238E27FC236}">
              <a16:creationId xmlns:a16="http://schemas.microsoft.com/office/drawing/2014/main" id="{DF0F40F7-EC5C-4DF4-9A9B-B927474D4A6B}"/>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5" name="テキスト ボックス 304">
          <a:extLst>
            <a:ext uri="{FF2B5EF4-FFF2-40B4-BE49-F238E27FC236}">
              <a16:creationId xmlns:a16="http://schemas.microsoft.com/office/drawing/2014/main" id="{08C178D6-3C48-4025-A736-B521368D1AC9}"/>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6" name="テキスト ボックス 305">
          <a:extLst>
            <a:ext uri="{FF2B5EF4-FFF2-40B4-BE49-F238E27FC236}">
              <a16:creationId xmlns:a16="http://schemas.microsoft.com/office/drawing/2014/main" id="{ABD3BFE4-7CF0-4767-ACAE-6EF1F18B42A7}"/>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168548</xdr:rowOff>
    </xdr:from>
    <xdr:to>
      <xdr:col>24</xdr:col>
      <xdr:colOff>114300</xdr:colOff>
      <xdr:row>84</xdr:row>
      <xdr:rowOff>98698</xdr:rowOff>
    </xdr:to>
    <xdr:sp macro="" textlink="">
      <xdr:nvSpPr>
        <xdr:cNvPr id="307" name="楕円 306">
          <a:extLst>
            <a:ext uri="{FF2B5EF4-FFF2-40B4-BE49-F238E27FC236}">
              <a16:creationId xmlns:a16="http://schemas.microsoft.com/office/drawing/2014/main" id="{0BC60546-D6B9-4736-B866-153F43D4DB2F}"/>
            </a:ext>
          </a:extLst>
        </xdr:cNvPr>
        <xdr:cNvSpPr/>
      </xdr:nvSpPr>
      <xdr:spPr>
        <a:xfrm>
          <a:off x="4584700" y="14398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146975</xdr:rowOff>
    </xdr:from>
    <xdr:ext cx="405111" cy="259045"/>
    <xdr:sp macro="" textlink="">
      <xdr:nvSpPr>
        <xdr:cNvPr id="308" name="【福祉施設】&#10;有形固定資産減価償却率該当値テキスト">
          <a:extLst>
            <a:ext uri="{FF2B5EF4-FFF2-40B4-BE49-F238E27FC236}">
              <a16:creationId xmlns:a16="http://schemas.microsoft.com/office/drawing/2014/main" id="{8B9BBB05-EE44-4ABE-9F0A-8A3BFE27BE77}"/>
            </a:ext>
          </a:extLst>
        </xdr:cNvPr>
        <xdr:cNvSpPr txBox="1"/>
      </xdr:nvSpPr>
      <xdr:spPr>
        <a:xfrm>
          <a:off x="4673600" y="143773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121194</xdr:rowOff>
    </xdr:from>
    <xdr:to>
      <xdr:col>20</xdr:col>
      <xdr:colOff>38100</xdr:colOff>
      <xdr:row>84</xdr:row>
      <xdr:rowOff>51344</xdr:rowOff>
    </xdr:to>
    <xdr:sp macro="" textlink="">
      <xdr:nvSpPr>
        <xdr:cNvPr id="309" name="楕円 308">
          <a:extLst>
            <a:ext uri="{FF2B5EF4-FFF2-40B4-BE49-F238E27FC236}">
              <a16:creationId xmlns:a16="http://schemas.microsoft.com/office/drawing/2014/main" id="{C611EE5F-CD6E-4C5C-9BBA-F2B3365E8AC9}"/>
            </a:ext>
          </a:extLst>
        </xdr:cNvPr>
        <xdr:cNvSpPr/>
      </xdr:nvSpPr>
      <xdr:spPr>
        <a:xfrm>
          <a:off x="3746500" y="14351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544</xdr:rowOff>
    </xdr:from>
    <xdr:to>
      <xdr:col>24</xdr:col>
      <xdr:colOff>63500</xdr:colOff>
      <xdr:row>84</xdr:row>
      <xdr:rowOff>47898</xdr:rowOff>
    </xdr:to>
    <xdr:cxnSp macro="">
      <xdr:nvCxnSpPr>
        <xdr:cNvPr id="310" name="直線コネクタ 309">
          <a:extLst>
            <a:ext uri="{FF2B5EF4-FFF2-40B4-BE49-F238E27FC236}">
              <a16:creationId xmlns:a16="http://schemas.microsoft.com/office/drawing/2014/main" id="{B1392EEC-9EA8-4A40-B4B8-BAFA6CD48A67}"/>
            </a:ext>
          </a:extLst>
        </xdr:cNvPr>
        <xdr:cNvCxnSpPr/>
      </xdr:nvCxnSpPr>
      <xdr:spPr>
        <a:xfrm>
          <a:off x="3797300" y="14402344"/>
          <a:ext cx="838200" cy="47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72208</xdr:rowOff>
    </xdr:from>
    <xdr:to>
      <xdr:col>15</xdr:col>
      <xdr:colOff>101600</xdr:colOff>
      <xdr:row>84</xdr:row>
      <xdr:rowOff>2358</xdr:rowOff>
    </xdr:to>
    <xdr:sp macro="" textlink="">
      <xdr:nvSpPr>
        <xdr:cNvPr id="311" name="楕円 310">
          <a:extLst>
            <a:ext uri="{FF2B5EF4-FFF2-40B4-BE49-F238E27FC236}">
              <a16:creationId xmlns:a16="http://schemas.microsoft.com/office/drawing/2014/main" id="{9661FF46-3CAB-476B-88E8-986A81A7393F}"/>
            </a:ext>
          </a:extLst>
        </xdr:cNvPr>
        <xdr:cNvSpPr/>
      </xdr:nvSpPr>
      <xdr:spPr>
        <a:xfrm>
          <a:off x="2857500" y="14302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83</xdr:row>
      <xdr:rowOff>123008</xdr:rowOff>
    </xdr:from>
    <xdr:to>
      <xdr:col>19</xdr:col>
      <xdr:colOff>177800</xdr:colOff>
      <xdr:row>84</xdr:row>
      <xdr:rowOff>544</xdr:rowOff>
    </xdr:to>
    <xdr:cxnSp macro="">
      <xdr:nvCxnSpPr>
        <xdr:cNvPr id="312" name="直線コネクタ 311">
          <a:extLst>
            <a:ext uri="{FF2B5EF4-FFF2-40B4-BE49-F238E27FC236}">
              <a16:creationId xmlns:a16="http://schemas.microsoft.com/office/drawing/2014/main" id="{263B2692-4B15-4E86-8D6D-6E1FAD696327}"/>
            </a:ext>
          </a:extLst>
        </xdr:cNvPr>
        <xdr:cNvCxnSpPr/>
      </xdr:nvCxnSpPr>
      <xdr:spPr>
        <a:xfrm>
          <a:off x="2908300" y="14353358"/>
          <a:ext cx="889000" cy="48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21589</xdr:rowOff>
    </xdr:from>
    <xdr:to>
      <xdr:col>10</xdr:col>
      <xdr:colOff>165100</xdr:colOff>
      <xdr:row>83</xdr:row>
      <xdr:rowOff>123189</xdr:rowOff>
    </xdr:to>
    <xdr:sp macro="" textlink="">
      <xdr:nvSpPr>
        <xdr:cNvPr id="313" name="楕円 312">
          <a:extLst>
            <a:ext uri="{FF2B5EF4-FFF2-40B4-BE49-F238E27FC236}">
              <a16:creationId xmlns:a16="http://schemas.microsoft.com/office/drawing/2014/main" id="{E0518C6A-53BE-4D3B-AF3A-9E665583488A}"/>
            </a:ext>
          </a:extLst>
        </xdr:cNvPr>
        <xdr:cNvSpPr/>
      </xdr:nvSpPr>
      <xdr:spPr>
        <a:xfrm>
          <a:off x="1968500" y="14251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72389</xdr:rowOff>
    </xdr:from>
    <xdr:to>
      <xdr:col>15</xdr:col>
      <xdr:colOff>50800</xdr:colOff>
      <xdr:row>83</xdr:row>
      <xdr:rowOff>123008</xdr:rowOff>
    </xdr:to>
    <xdr:cxnSp macro="">
      <xdr:nvCxnSpPr>
        <xdr:cNvPr id="314" name="直線コネクタ 313">
          <a:extLst>
            <a:ext uri="{FF2B5EF4-FFF2-40B4-BE49-F238E27FC236}">
              <a16:creationId xmlns:a16="http://schemas.microsoft.com/office/drawing/2014/main" id="{21FC19E1-EA45-44B8-A3C9-B71A9B7803D2}"/>
            </a:ext>
          </a:extLst>
        </xdr:cNvPr>
        <xdr:cNvCxnSpPr/>
      </xdr:nvCxnSpPr>
      <xdr:spPr>
        <a:xfrm>
          <a:off x="2019300" y="14302739"/>
          <a:ext cx="889000" cy="50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6894</xdr:rowOff>
    </xdr:from>
    <xdr:to>
      <xdr:col>6</xdr:col>
      <xdr:colOff>38100</xdr:colOff>
      <xdr:row>83</xdr:row>
      <xdr:rowOff>108494</xdr:rowOff>
    </xdr:to>
    <xdr:sp macro="" textlink="">
      <xdr:nvSpPr>
        <xdr:cNvPr id="315" name="楕円 314">
          <a:extLst>
            <a:ext uri="{FF2B5EF4-FFF2-40B4-BE49-F238E27FC236}">
              <a16:creationId xmlns:a16="http://schemas.microsoft.com/office/drawing/2014/main" id="{6A218737-E889-4938-872E-2F589AD31E75}"/>
            </a:ext>
          </a:extLst>
        </xdr:cNvPr>
        <xdr:cNvSpPr/>
      </xdr:nvSpPr>
      <xdr:spPr>
        <a:xfrm>
          <a:off x="1079500" y="14237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57694</xdr:rowOff>
    </xdr:from>
    <xdr:to>
      <xdr:col>10</xdr:col>
      <xdr:colOff>114300</xdr:colOff>
      <xdr:row>83</xdr:row>
      <xdr:rowOff>72389</xdr:rowOff>
    </xdr:to>
    <xdr:cxnSp macro="">
      <xdr:nvCxnSpPr>
        <xdr:cNvPr id="316" name="直線コネクタ 315">
          <a:extLst>
            <a:ext uri="{FF2B5EF4-FFF2-40B4-BE49-F238E27FC236}">
              <a16:creationId xmlns:a16="http://schemas.microsoft.com/office/drawing/2014/main" id="{32FAC5A3-6412-4ED3-8F3F-9850A9D9453A}"/>
            </a:ext>
          </a:extLst>
        </xdr:cNvPr>
        <xdr:cNvCxnSpPr/>
      </xdr:nvCxnSpPr>
      <xdr:spPr>
        <a:xfrm>
          <a:off x="1130300" y="14288044"/>
          <a:ext cx="889000" cy="146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146248</xdr:rowOff>
    </xdr:from>
    <xdr:ext cx="405111" cy="259045"/>
    <xdr:sp macro="" textlink="">
      <xdr:nvSpPr>
        <xdr:cNvPr id="317" name="n_1aveValue【福祉施設】&#10;有形固定資産減価償却率">
          <a:extLst>
            <a:ext uri="{FF2B5EF4-FFF2-40B4-BE49-F238E27FC236}">
              <a16:creationId xmlns:a16="http://schemas.microsoft.com/office/drawing/2014/main" id="{4DCC2690-5795-4626-8159-2006D8875183}"/>
            </a:ext>
          </a:extLst>
        </xdr:cNvPr>
        <xdr:cNvSpPr txBox="1"/>
      </xdr:nvSpPr>
      <xdr:spPr>
        <a:xfrm>
          <a:off x="3582044" y="140336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123389</xdr:rowOff>
    </xdr:from>
    <xdr:ext cx="405111" cy="259045"/>
    <xdr:sp macro="" textlink="">
      <xdr:nvSpPr>
        <xdr:cNvPr id="318" name="n_2aveValue【福祉施設】&#10;有形固定資産減価償却率">
          <a:extLst>
            <a:ext uri="{FF2B5EF4-FFF2-40B4-BE49-F238E27FC236}">
              <a16:creationId xmlns:a16="http://schemas.microsoft.com/office/drawing/2014/main" id="{2F2E9B1D-A2B9-43D5-AC15-02E5489859C4}"/>
            </a:ext>
          </a:extLst>
        </xdr:cNvPr>
        <xdr:cNvSpPr txBox="1"/>
      </xdr:nvSpPr>
      <xdr:spPr>
        <a:xfrm>
          <a:off x="2705744" y="140108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59707</xdr:rowOff>
    </xdr:from>
    <xdr:ext cx="405111" cy="259045"/>
    <xdr:sp macro="" textlink="">
      <xdr:nvSpPr>
        <xdr:cNvPr id="319" name="n_3aveValue【福祉施設】&#10;有形固定資産減価償却率">
          <a:extLst>
            <a:ext uri="{FF2B5EF4-FFF2-40B4-BE49-F238E27FC236}">
              <a16:creationId xmlns:a16="http://schemas.microsoft.com/office/drawing/2014/main" id="{8C5FB6AE-5C5E-49B1-A0B6-12180841F96F}"/>
            </a:ext>
          </a:extLst>
        </xdr:cNvPr>
        <xdr:cNvSpPr txBox="1"/>
      </xdr:nvSpPr>
      <xdr:spPr>
        <a:xfrm>
          <a:off x="1816744" y="13947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9089</xdr:rowOff>
    </xdr:from>
    <xdr:ext cx="405111" cy="259045"/>
    <xdr:sp macro="" textlink="">
      <xdr:nvSpPr>
        <xdr:cNvPr id="320" name="n_4aveValue【福祉施設】&#10;有形固定資産減価償却率">
          <a:extLst>
            <a:ext uri="{FF2B5EF4-FFF2-40B4-BE49-F238E27FC236}">
              <a16:creationId xmlns:a16="http://schemas.microsoft.com/office/drawing/2014/main" id="{3EF15DC8-77BF-44C2-B513-7C969E7750AC}"/>
            </a:ext>
          </a:extLst>
        </xdr:cNvPr>
        <xdr:cNvSpPr txBox="1"/>
      </xdr:nvSpPr>
      <xdr:spPr>
        <a:xfrm>
          <a:off x="927744" y="138965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42471</xdr:rowOff>
    </xdr:from>
    <xdr:ext cx="405111" cy="259045"/>
    <xdr:sp macro="" textlink="">
      <xdr:nvSpPr>
        <xdr:cNvPr id="321" name="n_1mainValue【福祉施設】&#10;有形固定資産減価償却率">
          <a:extLst>
            <a:ext uri="{FF2B5EF4-FFF2-40B4-BE49-F238E27FC236}">
              <a16:creationId xmlns:a16="http://schemas.microsoft.com/office/drawing/2014/main" id="{23DA43C1-03C4-4C3C-8F20-783AF7955211}"/>
            </a:ext>
          </a:extLst>
        </xdr:cNvPr>
        <xdr:cNvSpPr txBox="1"/>
      </xdr:nvSpPr>
      <xdr:spPr>
        <a:xfrm>
          <a:off x="3582044" y="144442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164935</xdr:rowOff>
    </xdr:from>
    <xdr:ext cx="405111" cy="259045"/>
    <xdr:sp macro="" textlink="">
      <xdr:nvSpPr>
        <xdr:cNvPr id="322" name="n_2mainValue【福祉施設】&#10;有形固定資産減価償却率">
          <a:extLst>
            <a:ext uri="{FF2B5EF4-FFF2-40B4-BE49-F238E27FC236}">
              <a16:creationId xmlns:a16="http://schemas.microsoft.com/office/drawing/2014/main" id="{6E8761CA-7B4D-42C8-ACD0-F7285BECBDE5}"/>
            </a:ext>
          </a:extLst>
        </xdr:cNvPr>
        <xdr:cNvSpPr txBox="1"/>
      </xdr:nvSpPr>
      <xdr:spPr>
        <a:xfrm>
          <a:off x="2705744" y="143952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114316</xdr:rowOff>
    </xdr:from>
    <xdr:ext cx="405111" cy="259045"/>
    <xdr:sp macro="" textlink="">
      <xdr:nvSpPr>
        <xdr:cNvPr id="323" name="n_3mainValue【福祉施設】&#10;有形固定資産減価償却率">
          <a:extLst>
            <a:ext uri="{FF2B5EF4-FFF2-40B4-BE49-F238E27FC236}">
              <a16:creationId xmlns:a16="http://schemas.microsoft.com/office/drawing/2014/main" id="{23898605-0B20-41AD-B57D-6B98B346F9A4}"/>
            </a:ext>
          </a:extLst>
        </xdr:cNvPr>
        <xdr:cNvSpPr txBox="1"/>
      </xdr:nvSpPr>
      <xdr:spPr>
        <a:xfrm>
          <a:off x="1816744" y="143446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99621</xdr:rowOff>
    </xdr:from>
    <xdr:ext cx="405111" cy="259045"/>
    <xdr:sp macro="" textlink="">
      <xdr:nvSpPr>
        <xdr:cNvPr id="324" name="n_4mainValue【福祉施設】&#10;有形固定資産減価償却率">
          <a:extLst>
            <a:ext uri="{FF2B5EF4-FFF2-40B4-BE49-F238E27FC236}">
              <a16:creationId xmlns:a16="http://schemas.microsoft.com/office/drawing/2014/main" id="{FD8DF67E-8660-4184-ABEA-411FC0033E18}"/>
            </a:ext>
          </a:extLst>
        </xdr:cNvPr>
        <xdr:cNvSpPr txBox="1"/>
      </xdr:nvSpPr>
      <xdr:spPr>
        <a:xfrm>
          <a:off x="927744" y="143299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5" name="正方形/長方形 324">
          <a:extLst>
            <a:ext uri="{FF2B5EF4-FFF2-40B4-BE49-F238E27FC236}">
              <a16:creationId xmlns:a16="http://schemas.microsoft.com/office/drawing/2014/main" id="{A8484F29-C48F-48F1-9FB2-CF922AE00558}"/>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6" name="正方形/長方形 325">
          <a:extLst>
            <a:ext uri="{FF2B5EF4-FFF2-40B4-BE49-F238E27FC236}">
              <a16:creationId xmlns:a16="http://schemas.microsoft.com/office/drawing/2014/main" id="{343D081F-7164-43D9-A611-D04450959BCC}"/>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7" name="正方形/長方形 326">
          <a:extLst>
            <a:ext uri="{FF2B5EF4-FFF2-40B4-BE49-F238E27FC236}">
              <a16:creationId xmlns:a16="http://schemas.microsoft.com/office/drawing/2014/main" id="{A094BD85-E0DB-48E9-8052-BF20E4097AFC}"/>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8" name="正方形/長方形 327">
          <a:extLst>
            <a:ext uri="{FF2B5EF4-FFF2-40B4-BE49-F238E27FC236}">
              <a16:creationId xmlns:a16="http://schemas.microsoft.com/office/drawing/2014/main" id="{21215CB8-E5E2-46B5-B9AF-A51DA25BBA74}"/>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9" name="正方形/長方形 328">
          <a:extLst>
            <a:ext uri="{FF2B5EF4-FFF2-40B4-BE49-F238E27FC236}">
              <a16:creationId xmlns:a16="http://schemas.microsoft.com/office/drawing/2014/main" id="{C1F58E8B-FF5C-4E73-A407-AA55265C4804}"/>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30" name="正方形/長方形 329">
          <a:extLst>
            <a:ext uri="{FF2B5EF4-FFF2-40B4-BE49-F238E27FC236}">
              <a16:creationId xmlns:a16="http://schemas.microsoft.com/office/drawing/2014/main" id="{D6DCE06E-2CFD-4AF4-9917-8130BAAA836A}"/>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31" name="正方形/長方形 330">
          <a:extLst>
            <a:ext uri="{FF2B5EF4-FFF2-40B4-BE49-F238E27FC236}">
              <a16:creationId xmlns:a16="http://schemas.microsoft.com/office/drawing/2014/main" id="{E1BA5F9C-61AD-4162-AD41-B74BE2046F7D}"/>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2" name="正方形/長方形 331">
          <a:extLst>
            <a:ext uri="{FF2B5EF4-FFF2-40B4-BE49-F238E27FC236}">
              <a16:creationId xmlns:a16="http://schemas.microsoft.com/office/drawing/2014/main" id="{554305AE-C323-4A5B-ABC2-88A9FEA8F83A}"/>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3" name="テキスト ボックス 332">
          <a:extLst>
            <a:ext uri="{FF2B5EF4-FFF2-40B4-BE49-F238E27FC236}">
              <a16:creationId xmlns:a16="http://schemas.microsoft.com/office/drawing/2014/main" id="{5E13D277-60E7-423C-910D-948E8A31C8FF}"/>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4" name="直線コネクタ 333">
          <a:extLst>
            <a:ext uri="{FF2B5EF4-FFF2-40B4-BE49-F238E27FC236}">
              <a16:creationId xmlns:a16="http://schemas.microsoft.com/office/drawing/2014/main" id="{D36D4E39-7788-483F-B227-0EB30C2BFE36}"/>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35" name="直線コネクタ 334">
          <a:extLst>
            <a:ext uri="{FF2B5EF4-FFF2-40B4-BE49-F238E27FC236}">
              <a16:creationId xmlns:a16="http://schemas.microsoft.com/office/drawing/2014/main" id="{3202F696-608D-40AE-B926-1F5650D19125}"/>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36" name="テキスト ボックス 335">
          <a:extLst>
            <a:ext uri="{FF2B5EF4-FFF2-40B4-BE49-F238E27FC236}">
              <a16:creationId xmlns:a16="http://schemas.microsoft.com/office/drawing/2014/main" id="{5CCAA1DC-4C95-40E5-A9EE-9F2A27E9AA41}"/>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37" name="直線コネクタ 336">
          <a:extLst>
            <a:ext uri="{FF2B5EF4-FFF2-40B4-BE49-F238E27FC236}">
              <a16:creationId xmlns:a16="http://schemas.microsoft.com/office/drawing/2014/main" id="{54995314-B266-4D9B-B39A-D0EA5807C793}"/>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38" name="テキスト ボックス 337">
          <a:extLst>
            <a:ext uri="{FF2B5EF4-FFF2-40B4-BE49-F238E27FC236}">
              <a16:creationId xmlns:a16="http://schemas.microsoft.com/office/drawing/2014/main" id="{FF2A6CB2-E9F7-42E5-97D7-43786851C022}"/>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39" name="直線コネクタ 338">
          <a:extLst>
            <a:ext uri="{FF2B5EF4-FFF2-40B4-BE49-F238E27FC236}">
              <a16:creationId xmlns:a16="http://schemas.microsoft.com/office/drawing/2014/main" id="{0A219C06-9270-4DD0-9F5C-11B88E84FEA1}"/>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40" name="テキスト ボックス 339">
          <a:extLst>
            <a:ext uri="{FF2B5EF4-FFF2-40B4-BE49-F238E27FC236}">
              <a16:creationId xmlns:a16="http://schemas.microsoft.com/office/drawing/2014/main" id="{6B04CB4F-F38F-4364-969B-4A270414F8DF}"/>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41" name="直線コネクタ 340">
          <a:extLst>
            <a:ext uri="{FF2B5EF4-FFF2-40B4-BE49-F238E27FC236}">
              <a16:creationId xmlns:a16="http://schemas.microsoft.com/office/drawing/2014/main" id="{ADF2E3E1-EB83-46E0-98DB-7B156A2D1408}"/>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42" name="テキスト ボックス 341">
          <a:extLst>
            <a:ext uri="{FF2B5EF4-FFF2-40B4-BE49-F238E27FC236}">
              <a16:creationId xmlns:a16="http://schemas.microsoft.com/office/drawing/2014/main" id="{44D0EF0F-4D4F-451C-A135-4888A7D77831}"/>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43" name="直線コネクタ 342">
          <a:extLst>
            <a:ext uri="{FF2B5EF4-FFF2-40B4-BE49-F238E27FC236}">
              <a16:creationId xmlns:a16="http://schemas.microsoft.com/office/drawing/2014/main" id="{93A832E8-D7AB-42C3-8D8A-5AE9CECCF18C}"/>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344" name="テキスト ボックス 343">
          <a:extLst>
            <a:ext uri="{FF2B5EF4-FFF2-40B4-BE49-F238E27FC236}">
              <a16:creationId xmlns:a16="http://schemas.microsoft.com/office/drawing/2014/main" id="{18B78ACD-9B36-4DDD-9697-A5058EF1B03E}"/>
            </a:ext>
          </a:extLst>
        </xdr:cNvPr>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45" name="直線コネクタ 344">
          <a:extLst>
            <a:ext uri="{FF2B5EF4-FFF2-40B4-BE49-F238E27FC236}">
              <a16:creationId xmlns:a16="http://schemas.microsoft.com/office/drawing/2014/main" id="{2F04562C-98CB-4094-9101-19DC2459DD05}"/>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346" name="テキスト ボックス 345">
          <a:extLst>
            <a:ext uri="{FF2B5EF4-FFF2-40B4-BE49-F238E27FC236}">
              <a16:creationId xmlns:a16="http://schemas.microsoft.com/office/drawing/2014/main" id="{87D0276C-C70E-4473-8031-12530C0B0D84}"/>
            </a:ext>
          </a:extLst>
        </xdr:cNvPr>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7" name="直線コネクタ 346">
          <a:extLst>
            <a:ext uri="{FF2B5EF4-FFF2-40B4-BE49-F238E27FC236}">
              <a16:creationId xmlns:a16="http://schemas.microsoft.com/office/drawing/2014/main" id="{741B3DC7-928D-4B92-8979-9225C18C2EA7}"/>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8" name="テキスト ボックス 347">
          <a:extLst>
            <a:ext uri="{FF2B5EF4-FFF2-40B4-BE49-F238E27FC236}">
              <a16:creationId xmlns:a16="http://schemas.microsoft.com/office/drawing/2014/main" id="{91E8BB1F-7BB7-4F07-8E62-090953845385}"/>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9" name="【福祉施設】&#10;一人当たり面積グラフ枠">
          <a:extLst>
            <a:ext uri="{FF2B5EF4-FFF2-40B4-BE49-F238E27FC236}">
              <a16:creationId xmlns:a16="http://schemas.microsoft.com/office/drawing/2014/main" id="{4DC53EF4-2D7C-42FD-B7A1-339893A0F2D6}"/>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76</xdr:row>
      <xdr:rowOff>165463</xdr:rowOff>
    </xdr:from>
    <xdr:to>
      <xdr:col>54</xdr:col>
      <xdr:colOff>189865</xdr:colOff>
      <xdr:row>85</xdr:row>
      <xdr:rowOff>124642</xdr:rowOff>
    </xdr:to>
    <xdr:cxnSp macro="">
      <xdr:nvCxnSpPr>
        <xdr:cNvPr id="350" name="直線コネクタ 349">
          <a:extLst>
            <a:ext uri="{FF2B5EF4-FFF2-40B4-BE49-F238E27FC236}">
              <a16:creationId xmlns:a16="http://schemas.microsoft.com/office/drawing/2014/main" id="{9FFC3483-B0EB-4630-AFAF-AF10D17CCDCA}"/>
            </a:ext>
          </a:extLst>
        </xdr:cNvPr>
        <xdr:cNvCxnSpPr/>
      </xdr:nvCxnSpPr>
      <xdr:spPr>
        <a:xfrm flipV="1">
          <a:off x="10476865" y="13195663"/>
          <a:ext cx="0" cy="15022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128469</xdr:rowOff>
    </xdr:from>
    <xdr:ext cx="469744" cy="259045"/>
    <xdr:sp macro="" textlink="">
      <xdr:nvSpPr>
        <xdr:cNvPr id="351" name="【福祉施設】&#10;一人当たり面積最小値テキスト">
          <a:extLst>
            <a:ext uri="{FF2B5EF4-FFF2-40B4-BE49-F238E27FC236}">
              <a16:creationId xmlns:a16="http://schemas.microsoft.com/office/drawing/2014/main" id="{212CEAD6-A476-492E-B134-570AAA2D15B0}"/>
            </a:ext>
          </a:extLst>
        </xdr:cNvPr>
        <xdr:cNvSpPr txBox="1"/>
      </xdr:nvSpPr>
      <xdr:spPr>
        <a:xfrm>
          <a:off x="10515600" y="147017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85</xdr:row>
      <xdr:rowOff>124642</xdr:rowOff>
    </xdr:from>
    <xdr:to>
      <xdr:col>55</xdr:col>
      <xdr:colOff>88900</xdr:colOff>
      <xdr:row>85</xdr:row>
      <xdr:rowOff>124642</xdr:rowOff>
    </xdr:to>
    <xdr:cxnSp macro="">
      <xdr:nvCxnSpPr>
        <xdr:cNvPr id="352" name="直線コネクタ 351">
          <a:extLst>
            <a:ext uri="{FF2B5EF4-FFF2-40B4-BE49-F238E27FC236}">
              <a16:creationId xmlns:a16="http://schemas.microsoft.com/office/drawing/2014/main" id="{77CA251A-5C26-40A8-89A4-DAA535FF0EA0}"/>
            </a:ext>
          </a:extLst>
        </xdr:cNvPr>
        <xdr:cNvCxnSpPr/>
      </xdr:nvCxnSpPr>
      <xdr:spPr>
        <a:xfrm>
          <a:off x="10388600" y="146978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75</xdr:row>
      <xdr:rowOff>112140</xdr:rowOff>
    </xdr:from>
    <xdr:ext cx="469744" cy="259045"/>
    <xdr:sp macro="" textlink="">
      <xdr:nvSpPr>
        <xdr:cNvPr id="353" name="【福祉施設】&#10;一人当たり面積最大値テキスト">
          <a:extLst>
            <a:ext uri="{FF2B5EF4-FFF2-40B4-BE49-F238E27FC236}">
              <a16:creationId xmlns:a16="http://schemas.microsoft.com/office/drawing/2014/main" id="{F5C1A475-F122-4D63-82C2-60FCD0C40044}"/>
            </a:ext>
          </a:extLst>
        </xdr:cNvPr>
        <xdr:cNvSpPr txBox="1"/>
      </xdr:nvSpPr>
      <xdr:spPr>
        <a:xfrm>
          <a:off x="10515600" y="129708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76</xdr:row>
      <xdr:rowOff>165463</xdr:rowOff>
    </xdr:from>
    <xdr:to>
      <xdr:col>55</xdr:col>
      <xdr:colOff>88900</xdr:colOff>
      <xdr:row>76</xdr:row>
      <xdr:rowOff>165463</xdr:rowOff>
    </xdr:to>
    <xdr:cxnSp macro="">
      <xdr:nvCxnSpPr>
        <xdr:cNvPr id="354" name="直線コネクタ 353">
          <a:extLst>
            <a:ext uri="{FF2B5EF4-FFF2-40B4-BE49-F238E27FC236}">
              <a16:creationId xmlns:a16="http://schemas.microsoft.com/office/drawing/2014/main" id="{E7050E69-E09D-461F-84F9-CE90286688AC}"/>
            </a:ext>
          </a:extLst>
        </xdr:cNvPr>
        <xdr:cNvCxnSpPr/>
      </xdr:nvCxnSpPr>
      <xdr:spPr>
        <a:xfrm>
          <a:off x="10388600" y="131956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122482</xdr:rowOff>
    </xdr:from>
    <xdr:ext cx="469744" cy="259045"/>
    <xdr:sp macro="" textlink="">
      <xdr:nvSpPr>
        <xdr:cNvPr id="355" name="【福祉施設】&#10;一人当たり面積平均値テキスト">
          <a:extLst>
            <a:ext uri="{FF2B5EF4-FFF2-40B4-BE49-F238E27FC236}">
              <a16:creationId xmlns:a16="http://schemas.microsoft.com/office/drawing/2014/main" id="{E8BB3940-102D-4558-8C33-CCE43E0E03BC}"/>
            </a:ext>
          </a:extLst>
        </xdr:cNvPr>
        <xdr:cNvSpPr txBox="1"/>
      </xdr:nvSpPr>
      <xdr:spPr>
        <a:xfrm>
          <a:off x="10515600" y="141813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82</xdr:row>
      <xdr:rowOff>144055</xdr:rowOff>
    </xdr:from>
    <xdr:to>
      <xdr:col>55</xdr:col>
      <xdr:colOff>50800</xdr:colOff>
      <xdr:row>83</xdr:row>
      <xdr:rowOff>74205</xdr:rowOff>
    </xdr:to>
    <xdr:sp macro="" textlink="">
      <xdr:nvSpPr>
        <xdr:cNvPr id="356" name="フローチャート: 判断 355">
          <a:extLst>
            <a:ext uri="{FF2B5EF4-FFF2-40B4-BE49-F238E27FC236}">
              <a16:creationId xmlns:a16="http://schemas.microsoft.com/office/drawing/2014/main" id="{3E0D02CA-E093-4721-8943-29D2E78D94A8}"/>
            </a:ext>
          </a:extLst>
        </xdr:cNvPr>
        <xdr:cNvSpPr/>
      </xdr:nvSpPr>
      <xdr:spPr>
        <a:xfrm>
          <a:off x="10426700" y="14202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11793</xdr:rowOff>
    </xdr:from>
    <xdr:to>
      <xdr:col>50</xdr:col>
      <xdr:colOff>165100</xdr:colOff>
      <xdr:row>83</xdr:row>
      <xdr:rowOff>113393</xdr:rowOff>
    </xdr:to>
    <xdr:sp macro="" textlink="">
      <xdr:nvSpPr>
        <xdr:cNvPr id="357" name="フローチャート: 判断 356">
          <a:extLst>
            <a:ext uri="{FF2B5EF4-FFF2-40B4-BE49-F238E27FC236}">
              <a16:creationId xmlns:a16="http://schemas.microsoft.com/office/drawing/2014/main" id="{2CAD7E9A-AD64-4A75-BBC7-63C14ED1FA8C}"/>
            </a:ext>
          </a:extLst>
        </xdr:cNvPr>
        <xdr:cNvSpPr/>
      </xdr:nvSpPr>
      <xdr:spPr>
        <a:xfrm>
          <a:off x="9588500" y="14242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106499</xdr:rowOff>
    </xdr:from>
    <xdr:to>
      <xdr:col>46</xdr:col>
      <xdr:colOff>38100</xdr:colOff>
      <xdr:row>84</xdr:row>
      <xdr:rowOff>36649</xdr:rowOff>
    </xdr:to>
    <xdr:sp macro="" textlink="">
      <xdr:nvSpPr>
        <xdr:cNvPr id="358" name="フローチャート: 判断 357">
          <a:extLst>
            <a:ext uri="{FF2B5EF4-FFF2-40B4-BE49-F238E27FC236}">
              <a16:creationId xmlns:a16="http://schemas.microsoft.com/office/drawing/2014/main" id="{23FAA835-E863-46F0-A5EF-DC72A7A8BE02}"/>
            </a:ext>
          </a:extLst>
        </xdr:cNvPr>
        <xdr:cNvSpPr/>
      </xdr:nvSpPr>
      <xdr:spPr>
        <a:xfrm>
          <a:off x="8699500" y="14336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82</xdr:row>
      <xdr:rowOff>153851</xdr:rowOff>
    </xdr:from>
    <xdr:to>
      <xdr:col>41</xdr:col>
      <xdr:colOff>101600</xdr:colOff>
      <xdr:row>83</xdr:row>
      <xdr:rowOff>84001</xdr:rowOff>
    </xdr:to>
    <xdr:sp macro="" textlink="">
      <xdr:nvSpPr>
        <xdr:cNvPr id="359" name="フローチャート: 判断 358">
          <a:extLst>
            <a:ext uri="{FF2B5EF4-FFF2-40B4-BE49-F238E27FC236}">
              <a16:creationId xmlns:a16="http://schemas.microsoft.com/office/drawing/2014/main" id="{04238531-BE37-4DB4-B96F-A770DC06C9F5}"/>
            </a:ext>
          </a:extLst>
        </xdr:cNvPr>
        <xdr:cNvSpPr/>
      </xdr:nvSpPr>
      <xdr:spPr>
        <a:xfrm>
          <a:off x="7810500" y="1421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47716</xdr:rowOff>
    </xdr:from>
    <xdr:to>
      <xdr:col>36</xdr:col>
      <xdr:colOff>165100</xdr:colOff>
      <xdr:row>83</xdr:row>
      <xdr:rowOff>149316</xdr:rowOff>
    </xdr:to>
    <xdr:sp macro="" textlink="">
      <xdr:nvSpPr>
        <xdr:cNvPr id="360" name="フローチャート: 判断 359">
          <a:extLst>
            <a:ext uri="{FF2B5EF4-FFF2-40B4-BE49-F238E27FC236}">
              <a16:creationId xmlns:a16="http://schemas.microsoft.com/office/drawing/2014/main" id="{1C2FCD33-53B1-470F-9153-D29773915322}"/>
            </a:ext>
          </a:extLst>
        </xdr:cNvPr>
        <xdr:cNvSpPr/>
      </xdr:nvSpPr>
      <xdr:spPr>
        <a:xfrm>
          <a:off x="6921500" y="14278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61" name="テキスト ボックス 360">
          <a:extLst>
            <a:ext uri="{FF2B5EF4-FFF2-40B4-BE49-F238E27FC236}">
              <a16:creationId xmlns:a16="http://schemas.microsoft.com/office/drawing/2014/main" id="{171BB269-9C2C-4753-BB62-207526A902CC}"/>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62" name="テキスト ボックス 361">
          <a:extLst>
            <a:ext uri="{FF2B5EF4-FFF2-40B4-BE49-F238E27FC236}">
              <a16:creationId xmlns:a16="http://schemas.microsoft.com/office/drawing/2014/main" id="{AE3591C7-1DF9-48C9-9DA4-99E920A41E3C}"/>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63" name="テキスト ボックス 362">
          <a:extLst>
            <a:ext uri="{FF2B5EF4-FFF2-40B4-BE49-F238E27FC236}">
              <a16:creationId xmlns:a16="http://schemas.microsoft.com/office/drawing/2014/main" id="{95453EC8-7C93-471A-8EE5-A1A201061D89}"/>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4" name="テキスト ボックス 363">
          <a:extLst>
            <a:ext uri="{FF2B5EF4-FFF2-40B4-BE49-F238E27FC236}">
              <a16:creationId xmlns:a16="http://schemas.microsoft.com/office/drawing/2014/main" id="{E81AD069-0681-41A2-A3D1-4580E2BA05B8}"/>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5" name="テキスト ボックス 364">
          <a:extLst>
            <a:ext uri="{FF2B5EF4-FFF2-40B4-BE49-F238E27FC236}">
              <a16:creationId xmlns:a16="http://schemas.microsoft.com/office/drawing/2014/main" id="{98F09AF4-192F-4020-9903-CC742D7D7F0C}"/>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79</xdr:row>
      <xdr:rowOff>152219</xdr:rowOff>
    </xdr:from>
    <xdr:to>
      <xdr:col>55</xdr:col>
      <xdr:colOff>50800</xdr:colOff>
      <xdr:row>80</xdr:row>
      <xdr:rowOff>82369</xdr:rowOff>
    </xdr:to>
    <xdr:sp macro="" textlink="">
      <xdr:nvSpPr>
        <xdr:cNvPr id="366" name="楕円 365">
          <a:extLst>
            <a:ext uri="{FF2B5EF4-FFF2-40B4-BE49-F238E27FC236}">
              <a16:creationId xmlns:a16="http://schemas.microsoft.com/office/drawing/2014/main" id="{294B2273-BA4F-4AA6-95C0-B5DA4DD527C1}"/>
            </a:ext>
          </a:extLst>
        </xdr:cNvPr>
        <xdr:cNvSpPr/>
      </xdr:nvSpPr>
      <xdr:spPr>
        <a:xfrm>
          <a:off x="10426700" y="13696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79</xdr:row>
      <xdr:rowOff>3646</xdr:rowOff>
    </xdr:from>
    <xdr:ext cx="469744" cy="259045"/>
    <xdr:sp macro="" textlink="">
      <xdr:nvSpPr>
        <xdr:cNvPr id="367" name="【福祉施設】&#10;一人当たり面積該当値テキスト">
          <a:extLst>
            <a:ext uri="{FF2B5EF4-FFF2-40B4-BE49-F238E27FC236}">
              <a16:creationId xmlns:a16="http://schemas.microsoft.com/office/drawing/2014/main" id="{D1DB451A-A3A6-4AE4-8719-7175F4BFEBB9}"/>
            </a:ext>
          </a:extLst>
        </xdr:cNvPr>
        <xdr:cNvSpPr txBox="1"/>
      </xdr:nvSpPr>
      <xdr:spPr>
        <a:xfrm>
          <a:off x="10515600" y="13548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80</xdr:row>
      <xdr:rowOff>6894</xdr:rowOff>
    </xdr:from>
    <xdr:to>
      <xdr:col>50</xdr:col>
      <xdr:colOff>165100</xdr:colOff>
      <xdr:row>80</xdr:row>
      <xdr:rowOff>108494</xdr:rowOff>
    </xdr:to>
    <xdr:sp macro="" textlink="">
      <xdr:nvSpPr>
        <xdr:cNvPr id="368" name="楕円 367">
          <a:extLst>
            <a:ext uri="{FF2B5EF4-FFF2-40B4-BE49-F238E27FC236}">
              <a16:creationId xmlns:a16="http://schemas.microsoft.com/office/drawing/2014/main" id="{E6DBD01D-BDAE-4C50-B566-592BDC4AD5F5}"/>
            </a:ext>
          </a:extLst>
        </xdr:cNvPr>
        <xdr:cNvSpPr/>
      </xdr:nvSpPr>
      <xdr:spPr>
        <a:xfrm>
          <a:off x="9588500" y="1372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80</xdr:row>
      <xdr:rowOff>31569</xdr:rowOff>
    </xdr:from>
    <xdr:to>
      <xdr:col>55</xdr:col>
      <xdr:colOff>0</xdr:colOff>
      <xdr:row>80</xdr:row>
      <xdr:rowOff>57694</xdr:rowOff>
    </xdr:to>
    <xdr:cxnSp macro="">
      <xdr:nvCxnSpPr>
        <xdr:cNvPr id="369" name="直線コネクタ 368">
          <a:extLst>
            <a:ext uri="{FF2B5EF4-FFF2-40B4-BE49-F238E27FC236}">
              <a16:creationId xmlns:a16="http://schemas.microsoft.com/office/drawing/2014/main" id="{DEFCCEB9-9BAA-4B9D-BE86-F2BFCCF0A26D}"/>
            </a:ext>
          </a:extLst>
        </xdr:cNvPr>
        <xdr:cNvCxnSpPr/>
      </xdr:nvCxnSpPr>
      <xdr:spPr>
        <a:xfrm flipV="1">
          <a:off x="9639300" y="13747569"/>
          <a:ext cx="8382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80</xdr:row>
      <xdr:rowOff>29755</xdr:rowOff>
    </xdr:from>
    <xdr:to>
      <xdr:col>46</xdr:col>
      <xdr:colOff>38100</xdr:colOff>
      <xdr:row>80</xdr:row>
      <xdr:rowOff>131355</xdr:rowOff>
    </xdr:to>
    <xdr:sp macro="" textlink="">
      <xdr:nvSpPr>
        <xdr:cNvPr id="370" name="楕円 369">
          <a:extLst>
            <a:ext uri="{FF2B5EF4-FFF2-40B4-BE49-F238E27FC236}">
              <a16:creationId xmlns:a16="http://schemas.microsoft.com/office/drawing/2014/main" id="{611A5EA0-F068-4AD4-B0AB-593A9CFE0B59}"/>
            </a:ext>
          </a:extLst>
        </xdr:cNvPr>
        <xdr:cNvSpPr/>
      </xdr:nvSpPr>
      <xdr:spPr>
        <a:xfrm>
          <a:off x="8699500" y="13745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80</xdr:row>
      <xdr:rowOff>57694</xdr:rowOff>
    </xdr:from>
    <xdr:to>
      <xdr:col>50</xdr:col>
      <xdr:colOff>114300</xdr:colOff>
      <xdr:row>80</xdr:row>
      <xdr:rowOff>80555</xdr:rowOff>
    </xdr:to>
    <xdr:cxnSp macro="">
      <xdr:nvCxnSpPr>
        <xdr:cNvPr id="371" name="直線コネクタ 370">
          <a:extLst>
            <a:ext uri="{FF2B5EF4-FFF2-40B4-BE49-F238E27FC236}">
              <a16:creationId xmlns:a16="http://schemas.microsoft.com/office/drawing/2014/main" id="{C7C4627F-5C37-4D44-AAD7-540D1FFCF98A}"/>
            </a:ext>
          </a:extLst>
        </xdr:cNvPr>
        <xdr:cNvCxnSpPr/>
      </xdr:nvCxnSpPr>
      <xdr:spPr>
        <a:xfrm flipV="1">
          <a:off x="8750300" y="13773694"/>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80</xdr:row>
      <xdr:rowOff>52614</xdr:rowOff>
    </xdr:from>
    <xdr:to>
      <xdr:col>41</xdr:col>
      <xdr:colOff>101600</xdr:colOff>
      <xdr:row>80</xdr:row>
      <xdr:rowOff>154214</xdr:rowOff>
    </xdr:to>
    <xdr:sp macro="" textlink="">
      <xdr:nvSpPr>
        <xdr:cNvPr id="372" name="楕円 371">
          <a:extLst>
            <a:ext uri="{FF2B5EF4-FFF2-40B4-BE49-F238E27FC236}">
              <a16:creationId xmlns:a16="http://schemas.microsoft.com/office/drawing/2014/main" id="{066DC757-B2F0-43E9-A5B8-1FF98AF2ACAB}"/>
            </a:ext>
          </a:extLst>
        </xdr:cNvPr>
        <xdr:cNvSpPr/>
      </xdr:nvSpPr>
      <xdr:spPr>
        <a:xfrm>
          <a:off x="7810500" y="13768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80</xdr:row>
      <xdr:rowOff>80555</xdr:rowOff>
    </xdr:from>
    <xdr:to>
      <xdr:col>45</xdr:col>
      <xdr:colOff>177800</xdr:colOff>
      <xdr:row>80</xdr:row>
      <xdr:rowOff>103414</xdr:rowOff>
    </xdr:to>
    <xdr:cxnSp macro="">
      <xdr:nvCxnSpPr>
        <xdr:cNvPr id="373" name="直線コネクタ 372">
          <a:extLst>
            <a:ext uri="{FF2B5EF4-FFF2-40B4-BE49-F238E27FC236}">
              <a16:creationId xmlns:a16="http://schemas.microsoft.com/office/drawing/2014/main" id="{165ADF4E-668D-4A20-98CD-59397EF253B8}"/>
            </a:ext>
          </a:extLst>
        </xdr:cNvPr>
        <xdr:cNvCxnSpPr/>
      </xdr:nvCxnSpPr>
      <xdr:spPr>
        <a:xfrm flipV="1">
          <a:off x="7861300" y="13796555"/>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80</xdr:row>
      <xdr:rowOff>78739</xdr:rowOff>
    </xdr:from>
    <xdr:to>
      <xdr:col>36</xdr:col>
      <xdr:colOff>165100</xdr:colOff>
      <xdr:row>81</xdr:row>
      <xdr:rowOff>8889</xdr:rowOff>
    </xdr:to>
    <xdr:sp macro="" textlink="">
      <xdr:nvSpPr>
        <xdr:cNvPr id="374" name="楕円 373">
          <a:extLst>
            <a:ext uri="{FF2B5EF4-FFF2-40B4-BE49-F238E27FC236}">
              <a16:creationId xmlns:a16="http://schemas.microsoft.com/office/drawing/2014/main" id="{0535EA17-3834-451A-90E4-0C08CC54FE9E}"/>
            </a:ext>
          </a:extLst>
        </xdr:cNvPr>
        <xdr:cNvSpPr/>
      </xdr:nvSpPr>
      <xdr:spPr>
        <a:xfrm>
          <a:off x="6921500" y="13794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80</xdr:row>
      <xdr:rowOff>103414</xdr:rowOff>
    </xdr:from>
    <xdr:to>
      <xdr:col>41</xdr:col>
      <xdr:colOff>50800</xdr:colOff>
      <xdr:row>80</xdr:row>
      <xdr:rowOff>129539</xdr:rowOff>
    </xdr:to>
    <xdr:cxnSp macro="">
      <xdr:nvCxnSpPr>
        <xdr:cNvPr id="375" name="直線コネクタ 374">
          <a:extLst>
            <a:ext uri="{FF2B5EF4-FFF2-40B4-BE49-F238E27FC236}">
              <a16:creationId xmlns:a16="http://schemas.microsoft.com/office/drawing/2014/main" id="{1549567C-87A6-4BA1-886D-6A18B4B15EEF}"/>
            </a:ext>
          </a:extLst>
        </xdr:cNvPr>
        <xdr:cNvCxnSpPr/>
      </xdr:nvCxnSpPr>
      <xdr:spPr>
        <a:xfrm flipV="1">
          <a:off x="6972300" y="13819414"/>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104520</xdr:rowOff>
    </xdr:from>
    <xdr:ext cx="469744" cy="259045"/>
    <xdr:sp macro="" textlink="">
      <xdr:nvSpPr>
        <xdr:cNvPr id="376" name="n_1aveValue【福祉施設】&#10;一人当たり面積">
          <a:extLst>
            <a:ext uri="{FF2B5EF4-FFF2-40B4-BE49-F238E27FC236}">
              <a16:creationId xmlns:a16="http://schemas.microsoft.com/office/drawing/2014/main" id="{492BECB1-4D2D-4B51-B945-12128874A1ED}"/>
            </a:ext>
          </a:extLst>
        </xdr:cNvPr>
        <xdr:cNvSpPr txBox="1"/>
      </xdr:nvSpPr>
      <xdr:spPr>
        <a:xfrm>
          <a:off x="9391727" y="143348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27776</xdr:rowOff>
    </xdr:from>
    <xdr:ext cx="469744" cy="259045"/>
    <xdr:sp macro="" textlink="">
      <xdr:nvSpPr>
        <xdr:cNvPr id="377" name="n_2aveValue【福祉施設】&#10;一人当たり面積">
          <a:extLst>
            <a:ext uri="{FF2B5EF4-FFF2-40B4-BE49-F238E27FC236}">
              <a16:creationId xmlns:a16="http://schemas.microsoft.com/office/drawing/2014/main" id="{5CCDB402-DF49-487F-92C6-B35DF7959F35}"/>
            </a:ext>
          </a:extLst>
        </xdr:cNvPr>
        <xdr:cNvSpPr txBox="1"/>
      </xdr:nvSpPr>
      <xdr:spPr>
        <a:xfrm>
          <a:off x="8515427" y="144295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75128</xdr:rowOff>
    </xdr:from>
    <xdr:ext cx="469744" cy="259045"/>
    <xdr:sp macro="" textlink="">
      <xdr:nvSpPr>
        <xdr:cNvPr id="378" name="n_3aveValue【福祉施設】&#10;一人当たり面積">
          <a:extLst>
            <a:ext uri="{FF2B5EF4-FFF2-40B4-BE49-F238E27FC236}">
              <a16:creationId xmlns:a16="http://schemas.microsoft.com/office/drawing/2014/main" id="{DA679329-3BAE-4BB1-B506-12B7DCCF3C56}"/>
            </a:ext>
          </a:extLst>
        </xdr:cNvPr>
        <xdr:cNvSpPr txBox="1"/>
      </xdr:nvSpPr>
      <xdr:spPr>
        <a:xfrm>
          <a:off x="7626427" y="143054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140443</xdr:rowOff>
    </xdr:from>
    <xdr:ext cx="469744" cy="259045"/>
    <xdr:sp macro="" textlink="">
      <xdr:nvSpPr>
        <xdr:cNvPr id="379" name="n_4aveValue【福祉施設】&#10;一人当たり面積">
          <a:extLst>
            <a:ext uri="{FF2B5EF4-FFF2-40B4-BE49-F238E27FC236}">
              <a16:creationId xmlns:a16="http://schemas.microsoft.com/office/drawing/2014/main" id="{14093D44-47A9-45A7-806A-8DBD57A76677}"/>
            </a:ext>
          </a:extLst>
        </xdr:cNvPr>
        <xdr:cNvSpPr txBox="1"/>
      </xdr:nvSpPr>
      <xdr:spPr>
        <a:xfrm>
          <a:off x="6737427" y="143707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78</xdr:row>
      <xdr:rowOff>125021</xdr:rowOff>
    </xdr:from>
    <xdr:ext cx="469744" cy="259045"/>
    <xdr:sp macro="" textlink="">
      <xdr:nvSpPr>
        <xdr:cNvPr id="380" name="n_1mainValue【福祉施設】&#10;一人当たり面積">
          <a:extLst>
            <a:ext uri="{FF2B5EF4-FFF2-40B4-BE49-F238E27FC236}">
              <a16:creationId xmlns:a16="http://schemas.microsoft.com/office/drawing/2014/main" id="{C712B0FC-F60E-446F-9F37-77EF53229A15}"/>
            </a:ext>
          </a:extLst>
        </xdr:cNvPr>
        <xdr:cNvSpPr txBox="1"/>
      </xdr:nvSpPr>
      <xdr:spPr>
        <a:xfrm>
          <a:off x="9391727" y="134981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78</xdr:row>
      <xdr:rowOff>147882</xdr:rowOff>
    </xdr:from>
    <xdr:ext cx="469744" cy="259045"/>
    <xdr:sp macro="" textlink="">
      <xdr:nvSpPr>
        <xdr:cNvPr id="381" name="n_2mainValue【福祉施設】&#10;一人当たり面積">
          <a:extLst>
            <a:ext uri="{FF2B5EF4-FFF2-40B4-BE49-F238E27FC236}">
              <a16:creationId xmlns:a16="http://schemas.microsoft.com/office/drawing/2014/main" id="{BCA047AA-97F5-41EE-BBD0-4758F48C2FB2}"/>
            </a:ext>
          </a:extLst>
        </xdr:cNvPr>
        <xdr:cNvSpPr txBox="1"/>
      </xdr:nvSpPr>
      <xdr:spPr>
        <a:xfrm>
          <a:off x="8515427" y="13520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78</xdr:row>
      <xdr:rowOff>170741</xdr:rowOff>
    </xdr:from>
    <xdr:ext cx="469744" cy="259045"/>
    <xdr:sp macro="" textlink="">
      <xdr:nvSpPr>
        <xdr:cNvPr id="382" name="n_3mainValue【福祉施設】&#10;一人当たり面積">
          <a:extLst>
            <a:ext uri="{FF2B5EF4-FFF2-40B4-BE49-F238E27FC236}">
              <a16:creationId xmlns:a16="http://schemas.microsoft.com/office/drawing/2014/main" id="{DAE1D79B-3782-4D33-990B-03D2D25390EF}"/>
            </a:ext>
          </a:extLst>
        </xdr:cNvPr>
        <xdr:cNvSpPr txBox="1"/>
      </xdr:nvSpPr>
      <xdr:spPr>
        <a:xfrm>
          <a:off x="7626427" y="135438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79</xdr:row>
      <xdr:rowOff>25416</xdr:rowOff>
    </xdr:from>
    <xdr:ext cx="469744" cy="259045"/>
    <xdr:sp macro="" textlink="">
      <xdr:nvSpPr>
        <xdr:cNvPr id="383" name="n_4mainValue【福祉施設】&#10;一人当たり面積">
          <a:extLst>
            <a:ext uri="{FF2B5EF4-FFF2-40B4-BE49-F238E27FC236}">
              <a16:creationId xmlns:a16="http://schemas.microsoft.com/office/drawing/2014/main" id="{0170B78C-906E-47BE-8E37-958EC08F138A}"/>
            </a:ext>
          </a:extLst>
        </xdr:cNvPr>
        <xdr:cNvSpPr txBox="1"/>
      </xdr:nvSpPr>
      <xdr:spPr>
        <a:xfrm>
          <a:off x="6737427" y="13569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4" name="正方形/長方形 383">
          <a:extLst>
            <a:ext uri="{FF2B5EF4-FFF2-40B4-BE49-F238E27FC236}">
              <a16:creationId xmlns:a16="http://schemas.microsoft.com/office/drawing/2014/main" id="{57797B6A-691F-4F0C-9F87-02FD98C4156C}"/>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5" name="正方形/長方形 384">
          <a:extLst>
            <a:ext uri="{FF2B5EF4-FFF2-40B4-BE49-F238E27FC236}">
              <a16:creationId xmlns:a16="http://schemas.microsoft.com/office/drawing/2014/main" id="{044676E0-2E4A-489A-9CF9-C6D5C8520027}"/>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6" name="正方形/長方形 385">
          <a:extLst>
            <a:ext uri="{FF2B5EF4-FFF2-40B4-BE49-F238E27FC236}">
              <a16:creationId xmlns:a16="http://schemas.microsoft.com/office/drawing/2014/main" id="{85DEEE6B-FFF2-4519-944B-A889BAAC7AF2}"/>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7" name="正方形/長方形 386">
          <a:extLst>
            <a:ext uri="{FF2B5EF4-FFF2-40B4-BE49-F238E27FC236}">
              <a16:creationId xmlns:a16="http://schemas.microsoft.com/office/drawing/2014/main" id="{6AA03E9A-7230-4FD1-80BC-E64F8211FB09}"/>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8" name="正方形/長方形 387">
          <a:extLst>
            <a:ext uri="{FF2B5EF4-FFF2-40B4-BE49-F238E27FC236}">
              <a16:creationId xmlns:a16="http://schemas.microsoft.com/office/drawing/2014/main" id="{E8715252-CDED-418D-8639-61025B14A2F2}"/>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9" name="正方形/長方形 388">
          <a:extLst>
            <a:ext uri="{FF2B5EF4-FFF2-40B4-BE49-F238E27FC236}">
              <a16:creationId xmlns:a16="http://schemas.microsoft.com/office/drawing/2014/main" id="{0D93B63C-7B53-4ED2-8E6C-7B7B08FE3815}"/>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90" name="正方形/長方形 389">
          <a:extLst>
            <a:ext uri="{FF2B5EF4-FFF2-40B4-BE49-F238E27FC236}">
              <a16:creationId xmlns:a16="http://schemas.microsoft.com/office/drawing/2014/main" id="{1FA187FD-9F2B-4208-991F-C5C102AE8A78}"/>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91" name="正方形/長方形 390">
          <a:extLst>
            <a:ext uri="{FF2B5EF4-FFF2-40B4-BE49-F238E27FC236}">
              <a16:creationId xmlns:a16="http://schemas.microsoft.com/office/drawing/2014/main" id="{8A657A84-DE27-4B62-9495-8E0358CC4ED4}"/>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92" name="テキスト ボックス 391">
          <a:extLst>
            <a:ext uri="{FF2B5EF4-FFF2-40B4-BE49-F238E27FC236}">
              <a16:creationId xmlns:a16="http://schemas.microsoft.com/office/drawing/2014/main" id="{B8166D99-B940-4B2A-BC06-D59751ABD5B5}"/>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93" name="直線コネクタ 392">
          <a:extLst>
            <a:ext uri="{FF2B5EF4-FFF2-40B4-BE49-F238E27FC236}">
              <a16:creationId xmlns:a16="http://schemas.microsoft.com/office/drawing/2014/main" id="{088B95FC-FE89-41DF-9D01-F06C8000B4E9}"/>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94" name="テキスト ボックス 393">
          <a:extLst>
            <a:ext uri="{FF2B5EF4-FFF2-40B4-BE49-F238E27FC236}">
              <a16:creationId xmlns:a16="http://schemas.microsoft.com/office/drawing/2014/main" id="{6227D09E-6145-4968-8C77-2F9D89C2FC60}"/>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395" name="直線コネクタ 394">
          <a:extLst>
            <a:ext uri="{FF2B5EF4-FFF2-40B4-BE49-F238E27FC236}">
              <a16:creationId xmlns:a16="http://schemas.microsoft.com/office/drawing/2014/main" id="{623F9CC2-A499-48E7-900E-76CE2DA90CA1}"/>
            </a:ext>
          </a:extLst>
        </xdr:cNvPr>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396" name="テキスト ボックス 395">
          <a:extLst>
            <a:ext uri="{FF2B5EF4-FFF2-40B4-BE49-F238E27FC236}">
              <a16:creationId xmlns:a16="http://schemas.microsoft.com/office/drawing/2014/main" id="{5FB03CAC-54BB-41E8-8986-B79784F89AF3}"/>
            </a:ext>
          </a:extLst>
        </xdr:cNvPr>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397" name="直線コネクタ 396">
          <a:extLst>
            <a:ext uri="{FF2B5EF4-FFF2-40B4-BE49-F238E27FC236}">
              <a16:creationId xmlns:a16="http://schemas.microsoft.com/office/drawing/2014/main" id="{C891CE68-BD52-4FF9-9706-CD408AA9DDDB}"/>
            </a:ext>
          </a:extLst>
        </xdr:cNvPr>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398" name="テキスト ボックス 397">
          <a:extLst>
            <a:ext uri="{FF2B5EF4-FFF2-40B4-BE49-F238E27FC236}">
              <a16:creationId xmlns:a16="http://schemas.microsoft.com/office/drawing/2014/main" id="{E660CAD5-17DB-474E-8487-75DE685176D1}"/>
            </a:ext>
          </a:extLst>
        </xdr:cNvPr>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399" name="直線コネクタ 398">
          <a:extLst>
            <a:ext uri="{FF2B5EF4-FFF2-40B4-BE49-F238E27FC236}">
              <a16:creationId xmlns:a16="http://schemas.microsoft.com/office/drawing/2014/main" id="{7DD73B2F-D4F9-4B0D-B872-D15CB76CF885}"/>
            </a:ext>
          </a:extLst>
        </xdr:cNvPr>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400" name="テキスト ボックス 399">
          <a:extLst>
            <a:ext uri="{FF2B5EF4-FFF2-40B4-BE49-F238E27FC236}">
              <a16:creationId xmlns:a16="http://schemas.microsoft.com/office/drawing/2014/main" id="{662700FE-C51D-409B-A993-F25F928C902E}"/>
            </a:ext>
          </a:extLst>
        </xdr:cNvPr>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401" name="直線コネクタ 400">
          <a:extLst>
            <a:ext uri="{FF2B5EF4-FFF2-40B4-BE49-F238E27FC236}">
              <a16:creationId xmlns:a16="http://schemas.microsoft.com/office/drawing/2014/main" id="{5E339737-429E-460D-B7CE-3AA35C38EAE6}"/>
            </a:ext>
          </a:extLst>
        </xdr:cNvPr>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macro="" textlink="">
      <xdr:nvSpPr>
        <xdr:cNvPr id="402" name="テキスト ボックス 401">
          <a:extLst>
            <a:ext uri="{FF2B5EF4-FFF2-40B4-BE49-F238E27FC236}">
              <a16:creationId xmlns:a16="http://schemas.microsoft.com/office/drawing/2014/main" id="{8FA14F9D-D5FD-40DB-9A7B-421212102E65}"/>
            </a:ext>
          </a:extLst>
        </xdr:cNvPr>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3" name="直線コネクタ 402">
          <a:extLst>
            <a:ext uri="{FF2B5EF4-FFF2-40B4-BE49-F238E27FC236}">
              <a16:creationId xmlns:a16="http://schemas.microsoft.com/office/drawing/2014/main" id="{9A3D7FDF-7BAE-4EED-AFE4-9406B1980127}"/>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96</xdr:row>
      <xdr:rowOff>162577</xdr:rowOff>
    </xdr:from>
    <xdr:ext cx="338939" cy="259045"/>
    <xdr:sp macro="" textlink="">
      <xdr:nvSpPr>
        <xdr:cNvPr id="404" name="テキスト ボックス 403">
          <a:extLst>
            <a:ext uri="{FF2B5EF4-FFF2-40B4-BE49-F238E27FC236}">
              <a16:creationId xmlns:a16="http://schemas.microsoft.com/office/drawing/2014/main" id="{14ADD2E8-C643-4412-92CF-E90CC0AB68EB}"/>
            </a:ext>
          </a:extLst>
        </xdr:cNvPr>
        <xdr:cNvSpPr txBox="1"/>
      </xdr:nvSpPr>
      <xdr:spPr>
        <a:xfrm>
          <a:off x="423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405" name="【市民会館】&#10;有形固定資産減価償却率グラフ枠">
          <a:extLst>
            <a:ext uri="{FF2B5EF4-FFF2-40B4-BE49-F238E27FC236}">
              <a16:creationId xmlns:a16="http://schemas.microsoft.com/office/drawing/2014/main" id="{3B2A5712-4972-44E7-892A-FAD616A70731}"/>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101</xdr:row>
      <xdr:rowOff>121920</xdr:rowOff>
    </xdr:from>
    <xdr:to>
      <xdr:col>24</xdr:col>
      <xdr:colOff>62865</xdr:colOff>
      <xdr:row>108</xdr:row>
      <xdr:rowOff>126492</xdr:rowOff>
    </xdr:to>
    <xdr:cxnSp macro="">
      <xdr:nvCxnSpPr>
        <xdr:cNvPr id="406" name="直線コネクタ 405">
          <a:extLst>
            <a:ext uri="{FF2B5EF4-FFF2-40B4-BE49-F238E27FC236}">
              <a16:creationId xmlns:a16="http://schemas.microsoft.com/office/drawing/2014/main" id="{2401D087-E1E9-4E82-9A28-BD46A876DE4C}"/>
            </a:ext>
          </a:extLst>
        </xdr:cNvPr>
        <xdr:cNvCxnSpPr/>
      </xdr:nvCxnSpPr>
      <xdr:spPr>
        <a:xfrm flipV="1">
          <a:off x="4634865" y="17438370"/>
          <a:ext cx="0" cy="12047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130319</xdr:rowOff>
    </xdr:from>
    <xdr:ext cx="405111" cy="259045"/>
    <xdr:sp macro="" textlink="">
      <xdr:nvSpPr>
        <xdr:cNvPr id="407" name="【市民会館】&#10;有形固定資産減価償却率最小値テキスト">
          <a:extLst>
            <a:ext uri="{FF2B5EF4-FFF2-40B4-BE49-F238E27FC236}">
              <a16:creationId xmlns:a16="http://schemas.microsoft.com/office/drawing/2014/main" id="{E36AA80D-7124-4171-8BD2-52E93A892389}"/>
            </a:ext>
          </a:extLst>
        </xdr:cNvPr>
        <xdr:cNvSpPr txBox="1"/>
      </xdr:nvSpPr>
      <xdr:spPr>
        <a:xfrm>
          <a:off x="4673600" y="186469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126492</xdr:rowOff>
    </xdr:from>
    <xdr:to>
      <xdr:col>24</xdr:col>
      <xdr:colOff>152400</xdr:colOff>
      <xdr:row>108</xdr:row>
      <xdr:rowOff>126492</xdr:rowOff>
    </xdr:to>
    <xdr:cxnSp macro="">
      <xdr:nvCxnSpPr>
        <xdr:cNvPr id="408" name="直線コネクタ 407">
          <a:extLst>
            <a:ext uri="{FF2B5EF4-FFF2-40B4-BE49-F238E27FC236}">
              <a16:creationId xmlns:a16="http://schemas.microsoft.com/office/drawing/2014/main" id="{6A3A8308-DFFE-43BB-B265-4104CD265223}"/>
            </a:ext>
          </a:extLst>
        </xdr:cNvPr>
        <xdr:cNvCxnSpPr/>
      </xdr:nvCxnSpPr>
      <xdr:spPr>
        <a:xfrm>
          <a:off x="4546600" y="18643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100</xdr:row>
      <xdr:rowOff>68597</xdr:rowOff>
    </xdr:from>
    <xdr:ext cx="405111" cy="259045"/>
    <xdr:sp macro="" textlink="">
      <xdr:nvSpPr>
        <xdr:cNvPr id="409" name="【市民会館】&#10;有形固定資産減価償却率最大値テキスト">
          <a:extLst>
            <a:ext uri="{FF2B5EF4-FFF2-40B4-BE49-F238E27FC236}">
              <a16:creationId xmlns:a16="http://schemas.microsoft.com/office/drawing/2014/main" id="{2F9EDF9C-5619-4D76-A56C-C34B7B0813A4}"/>
            </a:ext>
          </a:extLst>
        </xdr:cNvPr>
        <xdr:cNvSpPr txBox="1"/>
      </xdr:nvSpPr>
      <xdr:spPr>
        <a:xfrm>
          <a:off x="4673600" y="17213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101</xdr:row>
      <xdr:rowOff>121920</xdr:rowOff>
    </xdr:from>
    <xdr:to>
      <xdr:col>24</xdr:col>
      <xdr:colOff>152400</xdr:colOff>
      <xdr:row>101</xdr:row>
      <xdr:rowOff>121920</xdr:rowOff>
    </xdr:to>
    <xdr:cxnSp macro="">
      <xdr:nvCxnSpPr>
        <xdr:cNvPr id="410" name="直線コネクタ 409">
          <a:extLst>
            <a:ext uri="{FF2B5EF4-FFF2-40B4-BE49-F238E27FC236}">
              <a16:creationId xmlns:a16="http://schemas.microsoft.com/office/drawing/2014/main" id="{9713BF03-3778-4196-827F-E40E4FCBCB37}"/>
            </a:ext>
          </a:extLst>
        </xdr:cNvPr>
        <xdr:cNvCxnSpPr/>
      </xdr:nvCxnSpPr>
      <xdr:spPr>
        <a:xfrm>
          <a:off x="4546600" y="17438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13988</xdr:rowOff>
    </xdr:from>
    <xdr:ext cx="405111" cy="259045"/>
    <xdr:sp macro="" textlink="">
      <xdr:nvSpPr>
        <xdr:cNvPr id="411" name="【市民会館】&#10;有形固定資産減価償却率平均値テキスト">
          <a:extLst>
            <a:ext uri="{FF2B5EF4-FFF2-40B4-BE49-F238E27FC236}">
              <a16:creationId xmlns:a16="http://schemas.microsoft.com/office/drawing/2014/main" id="{E376066B-98A6-4DC8-A93F-18019AB1E5CD}"/>
            </a:ext>
          </a:extLst>
        </xdr:cNvPr>
        <xdr:cNvSpPr txBox="1"/>
      </xdr:nvSpPr>
      <xdr:spPr>
        <a:xfrm>
          <a:off x="4673600" y="178447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162561</xdr:rowOff>
    </xdr:from>
    <xdr:to>
      <xdr:col>24</xdr:col>
      <xdr:colOff>114300</xdr:colOff>
      <xdr:row>105</xdr:row>
      <xdr:rowOff>92711</xdr:rowOff>
    </xdr:to>
    <xdr:sp macro="" textlink="">
      <xdr:nvSpPr>
        <xdr:cNvPr id="412" name="フローチャート: 判断 411">
          <a:extLst>
            <a:ext uri="{FF2B5EF4-FFF2-40B4-BE49-F238E27FC236}">
              <a16:creationId xmlns:a16="http://schemas.microsoft.com/office/drawing/2014/main" id="{BD9929E4-5BA5-4A5A-9C33-693B32A14E69}"/>
            </a:ext>
          </a:extLst>
        </xdr:cNvPr>
        <xdr:cNvSpPr/>
      </xdr:nvSpPr>
      <xdr:spPr>
        <a:xfrm>
          <a:off x="4584700" y="17993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137413</xdr:rowOff>
    </xdr:from>
    <xdr:to>
      <xdr:col>20</xdr:col>
      <xdr:colOff>38100</xdr:colOff>
      <xdr:row>105</xdr:row>
      <xdr:rowOff>67563</xdr:rowOff>
    </xdr:to>
    <xdr:sp macro="" textlink="">
      <xdr:nvSpPr>
        <xdr:cNvPr id="413" name="フローチャート: 判断 412">
          <a:extLst>
            <a:ext uri="{FF2B5EF4-FFF2-40B4-BE49-F238E27FC236}">
              <a16:creationId xmlns:a16="http://schemas.microsoft.com/office/drawing/2014/main" id="{174BC83A-70C8-4A60-8A95-078DEEFAEAB2}"/>
            </a:ext>
          </a:extLst>
        </xdr:cNvPr>
        <xdr:cNvSpPr/>
      </xdr:nvSpPr>
      <xdr:spPr>
        <a:xfrm>
          <a:off x="3746500" y="17968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91694</xdr:rowOff>
    </xdr:from>
    <xdr:to>
      <xdr:col>15</xdr:col>
      <xdr:colOff>101600</xdr:colOff>
      <xdr:row>105</xdr:row>
      <xdr:rowOff>21844</xdr:rowOff>
    </xdr:to>
    <xdr:sp macro="" textlink="">
      <xdr:nvSpPr>
        <xdr:cNvPr id="414" name="フローチャート: 判断 413">
          <a:extLst>
            <a:ext uri="{FF2B5EF4-FFF2-40B4-BE49-F238E27FC236}">
              <a16:creationId xmlns:a16="http://schemas.microsoft.com/office/drawing/2014/main" id="{97238CD2-484F-459B-B08B-5A33BE3C331D}"/>
            </a:ext>
          </a:extLst>
        </xdr:cNvPr>
        <xdr:cNvSpPr/>
      </xdr:nvSpPr>
      <xdr:spPr>
        <a:xfrm>
          <a:off x="2857500" y="17922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105</xdr:row>
      <xdr:rowOff>48261</xdr:rowOff>
    </xdr:from>
    <xdr:to>
      <xdr:col>10</xdr:col>
      <xdr:colOff>165100</xdr:colOff>
      <xdr:row>105</xdr:row>
      <xdr:rowOff>149861</xdr:rowOff>
    </xdr:to>
    <xdr:sp macro="" textlink="">
      <xdr:nvSpPr>
        <xdr:cNvPr id="415" name="フローチャート: 判断 414">
          <a:extLst>
            <a:ext uri="{FF2B5EF4-FFF2-40B4-BE49-F238E27FC236}">
              <a16:creationId xmlns:a16="http://schemas.microsoft.com/office/drawing/2014/main" id="{AFDE5E55-0E29-4306-8DDD-AD4A060A3E2E}"/>
            </a:ext>
          </a:extLst>
        </xdr:cNvPr>
        <xdr:cNvSpPr/>
      </xdr:nvSpPr>
      <xdr:spPr>
        <a:xfrm>
          <a:off x="1968500" y="18050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141987</xdr:rowOff>
    </xdr:from>
    <xdr:to>
      <xdr:col>6</xdr:col>
      <xdr:colOff>38100</xdr:colOff>
      <xdr:row>105</xdr:row>
      <xdr:rowOff>72137</xdr:rowOff>
    </xdr:to>
    <xdr:sp macro="" textlink="">
      <xdr:nvSpPr>
        <xdr:cNvPr id="416" name="フローチャート: 判断 415">
          <a:extLst>
            <a:ext uri="{FF2B5EF4-FFF2-40B4-BE49-F238E27FC236}">
              <a16:creationId xmlns:a16="http://schemas.microsoft.com/office/drawing/2014/main" id="{1B435500-ED28-47E2-BF49-239B1065357C}"/>
            </a:ext>
          </a:extLst>
        </xdr:cNvPr>
        <xdr:cNvSpPr/>
      </xdr:nvSpPr>
      <xdr:spPr>
        <a:xfrm>
          <a:off x="1079500" y="17972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7" name="テキスト ボックス 416">
          <a:extLst>
            <a:ext uri="{FF2B5EF4-FFF2-40B4-BE49-F238E27FC236}">
              <a16:creationId xmlns:a16="http://schemas.microsoft.com/office/drawing/2014/main" id="{B3C1ED52-CD96-49F7-8713-4C555C8DB9E8}"/>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8" name="テキスト ボックス 417">
          <a:extLst>
            <a:ext uri="{FF2B5EF4-FFF2-40B4-BE49-F238E27FC236}">
              <a16:creationId xmlns:a16="http://schemas.microsoft.com/office/drawing/2014/main" id="{A67732AC-3D03-40DF-ADB0-AAE3A58A5A29}"/>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9" name="テキスト ボックス 418">
          <a:extLst>
            <a:ext uri="{FF2B5EF4-FFF2-40B4-BE49-F238E27FC236}">
              <a16:creationId xmlns:a16="http://schemas.microsoft.com/office/drawing/2014/main" id="{151C0231-FBE1-4C9D-83BB-F500F16FC3A5}"/>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20" name="テキスト ボックス 419">
          <a:extLst>
            <a:ext uri="{FF2B5EF4-FFF2-40B4-BE49-F238E27FC236}">
              <a16:creationId xmlns:a16="http://schemas.microsoft.com/office/drawing/2014/main" id="{D394CBAA-624A-4B62-8C08-C9DFA515A981}"/>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21" name="テキスト ボックス 420">
          <a:extLst>
            <a:ext uri="{FF2B5EF4-FFF2-40B4-BE49-F238E27FC236}">
              <a16:creationId xmlns:a16="http://schemas.microsoft.com/office/drawing/2014/main" id="{427D6109-25E9-4F24-ADDB-DB4DD0E25C10}"/>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50546</xdr:rowOff>
    </xdr:from>
    <xdr:to>
      <xdr:col>24</xdr:col>
      <xdr:colOff>114300</xdr:colOff>
      <xdr:row>106</xdr:row>
      <xdr:rowOff>152146</xdr:rowOff>
    </xdr:to>
    <xdr:sp macro="" textlink="">
      <xdr:nvSpPr>
        <xdr:cNvPr id="422" name="楕円 421">
          <a:extLst>
            <a:ext uri="{FF2B5EF4-FFF2-40B4-BE49-F238E27FC236}">
              <a16:creationId xmlns:a16="http://schemas.microsoft.com/office/drawing/2014/main" id="{5A5544B7-49F2-4ADC-8BE0-21735D8AD1F7}"/>
            </a:ext>
          </a:extLst>
        </xdr:cNvPr>
        <xdr:cNvSpPr/>
      </xdr:nvSpPr>
      <xdr:spPr>
        <a:xfrm>
          <a:off x="4584700" y="18224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106</xdr:row>
      <xdr:rowOff>28973</xdr:rowOff>
    </xdr:from>
    <xdr:ext cx="405111" cy="259045"/>
    <xdr:sp macro="" textlink="">
      <xdr:nvSpPr>
        <xdr:cNvPr id="423" name="【市民会館】&#10;有形固定資産減価償却率該当値テキスト">
          <a:extLst>
            <a:ext uri="{FF2B5EF4-FFF2-40B4-BE49-F238E27FC236}">
              <a16:creationId xmlns:a16="http://schemas.microsoft.com/office/drawing/2014/main" id="{2CC0FB5E-9096-45B0-A556-B2DA94411F69}"/>
            </a:ext>
          </a:extLst>
        </xdr:cNvPr>
        <xdr:cNvSpPr txBox="1"/>
      </xdr:nvSpPr>
      <xdr:spPr>
        <a:xfrm>
          <a:off x="4673600" y="182026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106</xdr:row>
      <xdr:rowOff>7113</xdr:rowOff>
    </xdr:from>
    <xdr:to>
      <xdr:col>20</xdr:col>
      <xdr:colOff>38100</xdr:colOff>
      <xdr:row>106</xdr:row>
      <xdr:rowOff>108713</xdr:rowOff>
    </xdr:to>
    <xdr:sp macro="" textlink="">
      <xdr:nvSpPr>
        <xdr:cNvPr id="424" name="楕円 423">
          <a:extLst>
            <a:ext uri="{FF2B5EF4-FFF2-40B4-BE49-F238E27FC236}">
              <a16:creationId xmlns:a16="http://schemas.microsoft.com/office/drawing/2014/main" id="{9749FF2C-20EF-4126-9C1E-F2D9A0C04BF3}"/>
            </a:ext>
          </a:extLst>
        </xdr:cNvPr>
        <xdr:cNvSpPr/>
      </xdr:nvSpPr>
      <xdr:spPr>
        <a:xfrm>
          <a:off x="3746500" y="18180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106</xdr:row>
      <xdr:rowOff>57913</xdr:rowOff>
    </xdr:from>
    <xdr:to>
      <xdr:col>24</xdr:col>
      <xdr:colOff>63500</xdr:colOff>
      <xdr:row>106</xdr:row>
      <xdr:rowOff>101346</xdr:rowOff>
    </xdr:to>
    <xdr:cxnSp macro="">
      <xdr:nvCxnSpPr>
        <xdr:cNvPr id="425" name="直線コネクタ 424">
          <a:extLst>
            <a:ext uri="{FF2B5EF4-FFF2-40B4-BE49-F238E27FC236}">
              <a16:creationId xmlns:a16="http://schemas.microsoft.com/office/drawing/2014/main" id="{61DEFE2C-12CC-4C01-AA46-ACA480871F25}"/>
            </a:ext>
          </a:extLst>
        </xdr:cNvPr>
        <xdr:cNvCxnSpPr/>
      </xdr:nvCxnSpPr>
      <xdr:spPr>
        <a:xfrm>
          <a:off x="3797300" y="18231613"/>
          <a:ext cx="838200" cy="43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105</xdr:row>
      <xdr:rowOff>153415</xdr:rowOff>
    </xdr:from>
    <xdr:to>
      <xdr:col>15</xdr:col>
      <xdr:colOff>101600</xdr:colOff>
      <xdr:row>106</xdr:row>
      <xdr:rowOff>83565</xdr:rowOff>
    </xdr:to>
    <xdr:sp macro="" textlink="">
      <xdr:nvSpPr>
        <xdr:cNvPr id="426" name="楕円 425">
          <a:extLst>
            <a:ext uri="{FF2B5EF4-FFF2-40B4-BE49-F238E27FC236}">
              <a16:creationId xmlns:a16="http://schemas.microsoft.com/office/drawing/2014/main" id="{7443AF73-BE96-47E9-9BCD-F6C76CCF73F0}"/>
            </a:ext>
          </a:extLst>
        </xdr:cNvPr>
        <xdr:cNvSpPr/>
      </xdr:nvSpPr>
      <xdr:spPr>
        <a:xfrm>
          <a:off x="2857500" y="18155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106</xdr:row>
      <xdr:rowOff>32765</xdr:rowOff>
    </xdr:from>
    <xdr:to>
      <xdr:col>19</xdr:col>
      <xdr:colOff>177800</xdr:colOff>
      <xdr:row>106</xdr:row>
      <xdr:rowOff>57913</xdr:rowOff>
    </xdr:to>
    <xdr:cxnSp macro="">
      <xdr:nvCxnSpPr>
        <xdr:cNvPr id="427" name="直線コネクタ 426">
          <a:extLst>
            <a:ext uri="{FF2B5EF4-FFF2-40B4-BE49-F238E27FC236}">
              <a16:creationId xmlns:a16="http://schemas.microsoft.com/office/drawing/2014/main" id="{E6B8ABA9-37AB-4EEC-89C2-15163A3618D7}"/>
            </a:ext>
          </a:extLst>
        </xdr:cNvPr>
        <xdr:cNvCxnSpPr/>
      </xdr:nvCxnSpPr>
      <xdr:spPr>
        <a:xfrm>
          <a:off x="2908300" y="18206465"/>
          <a:ext cx="889000" cy="25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105</xdr:row>
      <xdr:rowOff>160274</xdr:rowOff>
    </xdr:from>
    <xdr:to>
      <xdr:col>10</xdr:col>
      <xdr:colOff>165100</xdr:colOff>
      <xdr:row>106</xdr:row>
      <xdr:rowOff>90424</xdr:rowOff>
    </xdr:to>
    <xdr:sp macro="" textlink="">
      <xdr:nvSpPr>
        <xdr:cNvPr id="428" name="楕円 427">
          <a:extLst>
            <a:ext uri="{FF2B5EF4-FFF2-40B4-BE49-F238E27FC236}">
              <a16:creationId xmlns:a16="http://schemas.microsoft.com/office/drawing/2014/main" id="{A5851A1D-5CC7-4284-B03E-161A54036BA7}"/>
            </a:ext>
          </a:extLst>
        </xdr:cNvPr>
        <xdr:cNvSpPr/>
      </xdr:nvSpPr>
      <xdr:spPr>
        <a:xfrm>
          <a:off x="1968500" y="18162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106</xdr:row>
      <xdr:rowOff>32765</xdr:rowOff>
    </xdr:from>
    <xdr:to>
      <xdr:col>15</xdr:col>
      <xdr:colOff>50800</xdr:colOff>
      <xdr:row>106</xdr:row>
      <xdr:rowOff>39624</xdr:rowOff>
    </xdr:to>
    <xdr:cxnSp macro="">
      <xdr:nvCxnSpPr>
        <xdr:cNvPr id="429" name="直線コネクタ 428">
          <a:extLst>
            <a:ext uri="{FF2B5EF4-FFF2-40B4-BE49-F238E27FC236}">
              <a16:creationId xmlns:a16="http://schemas.microsoft.com/office/drawing/2014/main" id="{36D14965-A222-4B89-8159-5EE772F332AA}"/>
            </a:ext>
          </a:extLst>
        </xdr:cNvPr>
        <xdr:cNvCxnSpPr/>
      </xdr:nvCxnSpPr>
      <xdr:spPr>
        <a:xfrm flipV="1">
          <a:off x="2019300" y="18206465"/>
          <a:ext cx="889000" cy="6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105</xdr:row>
      <xdr:rowOff>114554</xdr:rowOff>
    </xdr:from>
    <xdr:to>
      <xdr:col>6</xdr:col>
      <xdr:colOff>38100</xdr:colOff>
      <xdr:row>106</xdr:row>
      <xdr:rowOff>44704</xdr:rowOff>
    </xdr:to>
    <xdr:sp macro="" textlink="">
      <xdr:nvSpPr>
        <xdr:cNvPr id="430" name="楕円 429">
          <a:extLst>
            <a:ext uri="{FF2B5EF4-FFF2-40B4-BE49-F238E27FC236}">
              <a16:creationId xmlns:a16="http://schemas.microsoft.com/office/drawing/2014/main" id="{AE8C17E9-555F-4E23-BD07-365B6A36EE5F}"/>
            </a:ext>
          </a:extLst>
        </xdr:cNvPr>
        <xdr:cNvSpPr/>
      </xdr:nvSpPr>
      <xdr:spPr>
        <a:xfrm>
          <a:off x="1079500" y="18116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105</xdr:row>
      <xdr:rowOff>165354</xdr:rowOff>
    </xdr:from>
    <xdr:to>
      <xdr:col>10</xdr:col>
      <xdr:colOff>114300</xdr:colOff>
      <xdr:row>106</xdr:row>
      <xdr:rowOff>39624</xdr:rowOff>
    </xdr:to>
    <xdr:cxnSp macro="">
      <xdr:nvCxnSpPr>
        <xdr:cNvPr id="431" name="直線コネクタ 430">
          <a:extLst>
            <a:ext uri="{FF2B5EF4-FFF2-40B4-BE49-F238E27FC236}">
              <a16:creationId xmlns:a16="http://schemas.microsoft.com/office/drawing/2014/main" id="{80CB2471-A857-4806-89F5-79926C682682}"/>
            </a:ext>
          </a:extLst>
        </xdr:cNvPr>
        <xdr:cNvCxnSpPr/>
      </xdr:nvCxnSpPr>
      <xdr:spPr>
        <a:xfrm>
          <a:off x="1130300" y="18167604"/>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84090</xdr:rowOff>
    </xdr:from>
    <xdr:ext cx="405111" cy="259045"/>
    <xdr:sp macro="" textlink="">
      <xdr:nvSpPr>
        <xdr:cNvPr id="432" name="n_1aveValue【市民会館】&#10;有形固定資産減価償却率">
          <a:extLst>
            <a:ext uri="{FF2B5EF4-FFF2-40B4-BE49-F238E27FC236}">
              <a16:creationId xmlns:a16="http://schemas.microsoft.com/office/drawing/2014/main" id="{4AB6911A-03D3-4971-AC38-D0A5136165B1}"/>
            </a:ext>
          </a:extLst>
        </xdr:cNvPr>
        <xdr:cNvSpPr txBox="1"/>
      </xdr:nvSpPr>
      <xdr:spPr>
        <a:xfrm>
          <a:off x="3582044" y="177434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38371</xdr:rowOff>
    </xdr:from>
    <xdr:ext cx="405111" cy="259045"/>
    <xdr:sp macro="" textlink="">
      <xdr:nvSpPr>
        <xdr:cNvPr id="433" name="n_2aveValue【市民会館】&#10;有形固定資産減価償却率">
          <a:extLst>
            <a:ext uri="{FF2B5EF4-FFF2-40B4-BE49-F238E27FC236}">
              <a16:creationId xmlns:a16="http://schemas.microsoft.com/office/drawing/2014/main" id="{386FE19C-DA0E-4824-85AA-2C1D3E89E4EA}"/>
            </a:ext>
          </a:extLst>
        </xdr:cNvPr>
        <xdr:cNvSpPr txBox="1"/>
      </xdr:nvSpPr>
      <xdr:spPr>
        <a:xfrm>
          <a:off x="2705744" y="17697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166388</xdr:rowOff>
    </xdr:from>
    <xdr:ext cx="405111" cy="259045"/>
    <xdr:sp macro="" textlink="">
      <xdr:nvSpPr>
        <xdr:cNvPr id="434" name="n_3aveValue【市民会館】&#10;有形固定資産減価償却率">
          <a:extLst>
            <a:ext uri="{FF2B5EF4-FFF2-40B4-BE49-F238E27FC236}">
              <a16:creationId xmlns:a16="http://schemas.microsoft.com/office/drawing/2014/main" id="{E32120CF-B87B-4392-8D3C-2C9674B1D916}"/>
            </a:ext>
          </a:extLst>
        </xdr:cNvPr>
        <xdr:cNvSpPr txBox="1"/>
      </xdr:nvSpPr>
      <xdr:spPr>
        <a:xfrm>
          <a:off x="1816744" y="178257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88664</xdr:rowOff>
    </xdr:from>
    <xdr:ext cx="405111" cy="259045"/>
    <xdr:sp macro="" textlink="">
      <xdr:nvSpPr>
        <xdr:cNvPr id="435" name="n_4aveValue【市民会館】&#10;有形固定資産減価償却率">
          <a:extLst>
            <a:ext uri="{FF2B5EF4-FFF2-40B4-BE49-F238E27FC236}">
              <a16:creationId xmlns:a16="http://schemas.microsoft.com/office/drawing/2014/main" id="{2EAE1478-0E0D-4C88-A27B-DDC3AFD76727}"/>
            </a:ext>
          </a:extLst>
        </xdr:cNvPr>
        <xdr:cNvSpPr txBox="1"/>
      </xdr:nvSpPr>
      <xdr:spPr>
        <a:xfrm>
          <a:off x="927744" y="177480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106</xdr:row>
      <xdr:rowOff>99840</xdr:rowOff>
    </xdr:from>
    <xdr:ext cx="405111" cy="259045"/>
    <xdr:sp macro="" textlink="">
      <xdr:nvSpPr>
        <xdr:cNvPr id="436" name="n_1mainValue【市民会館】&#10;有形固定資産減価償却率">
          <a:extLst>
            <a:ext uri="{FF2B5EF4-FFF2-40B4-BE49-F238E27FC236}">
              <a16:creationId xmlns:a16="http://schemas.microsoft.com/office/drawing/2014/main" id="{8038922C-C386-438C-91BA-EA14B777DD5D}"/>
            </a:ext>
          </a:extLst>
        </xdr:cNvPr>
        <xdr:cNvSpPr txBox="1"/>
      </xdr:nvSpPr>
      <xdr:spPr>
        <a:xfrm>
          <a:off x="3582044" y="182735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106</xdr:row>
      <xdr:rowOff>74692</xdr:rowOff>
    </xdr:from>
    <xdr:ext cx="405111" cy="259045"/>
    <xdr:sp macro="" textlink="">
      <xdr:nvSpPr>
        <xdr:cNvPr id="437" name="n_2mainValue【市民会館】&#10;有形固定資産減価償却率">
          <a:extLst>
            <a:ext uri="{FF2B5EF4-FFF2-40B4-BE49-F238E27FC236}">
              <a16:creationId xmlns:a16="http://schemas.microsoft.com/office/drawing/2014/main" id="{F19239DF-0E90-4D04-98D7-58F895663DD5}"/>
            </a:ext>
          </a:extLst>
        </xdr:cNvPr>
        <xdr:cNvSpPr txBox="1"/>
      </xdr:nvSpPr>
      <xdr:spPr>
        <a:xfrm>
          <a:off x="2705744" y="18248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106</xdr:row>
      <xdr:rowOff>81551</xdr:rowOff>
    </xdr:from>
    <xdr:ext cx="405111" cy="259045"/>
    <xdr:sp macro="" textlink="">
      <xdr:nvSpPr>
        <xdr:cNvPr id="438" name="n_3mainValue【市民会館】&#10;有形固定資産減価償却率">
          <a:extLst>
            <a:ext uri="{FF2B5EF4-FFF2-40B4-BE49-F238E27FC236}">
              <a16:creationId xmlns:a16="http://schemas.microsoft.com/office/drawing/2014/main" id="{7B0DA57F-669F-4956-99EF-BDBCD23ABCCF}"/>
            </a:ext>
          </a:extLst>
        </xdr:cNvPr>
        <xdr:cNvSpPr txBox="1"/>
      </xdr:nvSpPr>
      <xdr:spPr>
        <a:xfrm>
          <a:off x="1816744" y="182552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106</xdr:row>
      <xdr:rowOff>35831</xdr:rowOff>
    </xdr:from>
    <xdr:ext cx="405111" cy="259045"/>
    <xdr:sp macro="" textlink="">
      <xdr:nvSpPr>
        <xdr:cNvPr id="439" name="n_4mainValue【市民会館】&#10;有形固定資産減価償却率">
          <a:extLst>
            <a:ext uri="{FF2B5EF4-FFF2-40B4-BE49-F238E27FC236}">
              <a16:creationId xmlns:a16="http://schemas.microsoft.com/office/drawing/2014/main" id="{F7072EAF-628F-468F-BF2A-961D7227C41D}"/>
            </a:ext>
          </a:extLst>
        </xdr:cNvPr>
        <xdr:cNvSpPr txBox="1"/>
      </xdr:nvSpPr>
      <xdr:spPr>
        <a:xfrm>
          <a:off x="927744" y="182095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40" name="正方形/長方形 439">
          <a:extLst>
            <a:ext uri="{FF2B5EF4-FFF2-40B4-BE49-F238E27FC236}">
              <a16:creationId xmlns:a16="http://schemas.microsoft.com/office/drawing/2014/main" id="{25BC0EBB-5402-497F-A245-3F92B8120CAF}"/>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41" name="正方形/長方形 440">
          <a:extLst>
            <a:ext uri="{FF2B5EF4-FFF2-40B4-BE49-F238E27FC236}">
              <a16:creationId xmlns:a16="http://schemas.microsoft.com/office/drawing/2014/main" id="{E27914B6-7077-49F1-B0DA-1B7214A1512F}"/>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42" name="正方形/長方形 441">
          <a:extLst>
            <a:ext uri="{FF2B5EF4-FFF2-40B4-BE49-F238E27FC236}">
              <a16:creationId xmlns:a16="http://schemas.microsoft.com/office/drawing/2014/main" id="{A31234DA-86AA-44C4-B49A-2D7FBF5DD494}"/>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3" name="正方形/長方形 442">
          <a:extLst>
            <a:ext uri="{FF2B5EF4-FFF2-40B4-BE49-F238E27FC236}">
              <a16:creationId xmlns:a16="http://schemas.microsoft.com/office/drawing/2014/main" id="{D61627E3-098D-4479-B5FE-53007DE7D911}"/>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4" name="正方形/長方形 443">
          <a:extLst>
            <a:ext uri="{FF2B5EF4-FFF2-40B4-BE49-F238E27FC236}">
              <a16:creationId xmlns:a16="http://schemas.microsoft.com/office/drawing/2014/main" id="{E4AC80C9-BD8A-40EF-8AA9-2FFE710F8EEB}"/>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5" name="正方形/長方形 444">
          <a:extLst>
            <a:ext uri="{FF2B5EF4-FFF2-40B4-BE49-F238E27FC236}">
              <a16:creationId xmlns:a16="http://schemas.microsoft.com/office/drawing/2014/main" id="{ED7B62C2-EF1F-4EE2-B5F1-5B92AE15478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6" name="正方形/長方形 445">
          <a:extLst>
            <a:ext uri="{FF2B5EF4-FFF2-40B4-BE49-F238E27FC236}">
              <a16:creationId xmlns:a16="http://schemas.microsoft.com/office/drawing/2014/main" id="{5136533E-B539-4A8C-AF4A-6F289EEB6EF7}"/>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7" name="正方形/長方形 446">
          <a:extLst>
            <a:ext uri="{FF2B5EF4-FFF2-40B4-BE49-F238E27FC236}">
              <a16:creationId xmlns:a16="http://schemas.microsoft.com/office/drawing/2014/main" id="{76F34FD9-1A7F-4CE5-BB4E-0614A01D146B}"/>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8" name="テキスト ボックス 447">
          <a:extLst>
            <a:ext uri="{FF2B5EF4-FFF2-40B4-BE49-F238E27FC236}">
              <a16:creationId xmlns:a16="http://schemas.microsoft.com/office/drawing/2014/main" id="{EC35F57A-42C8-4951-8C4C-BCB58DB28E68}"/>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9" name="直線コネクタ 448">
          <a:extLst>
            <a:ext uri="{FF2B5EF4-FFF2-40B4-BE49-F238E27FC236}">
              <a16:creationId xmlns:a16="http://schemas.microsoft.com/office/drawing/2014/main" id="{86B321AB-12A2-4B5A-B65D-96AA708EF9FC}"/>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110</xdr:row>
      <xdr:rowOff>48277</xdr:rowOff>
    </xdr:from>
    <xdr:ext cx="467179" cy="259045"/>
    <xdr:sp macro="" textlink="">
      <xdr:nvSpPr>
        <xdr:cNvPr id="450" name="テキスト ボックス 449">
          <a:extLst>
            <a:ext uri="{FF2B5EF4-FFF2-40B4-BE49-F238E27FC236}">
              <a16:creationId xmlns:a16="http://schemas.microsoft.com/office/drawing/2014/main" id="{A5672636-3155-44C5-B421-606670790AC2}"/>
            </a:ext>
          </a:extLst>
        </xdr:cNvPr>
        <xdr:cNvSpPr txBox="1"/>
      </xdr:nvSpPr>
      <xdr:spPr>
        <a:xfrm>
          <a:off x="6136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108</xdr:row>
      <xdr:rowOff>152400</xdr:rowOff>
    </xdr:from>
    <xdr:to>
      <xdr:col>59</xdr:col>
      <xdr:colOff>50800</xdr:colOff>
      <xdr:row>108</xdr:row>
      <xdr:rowOff>152400</xdr:rowOff>
    </xdr:to>
    <xdr:cxnSp macro="">
      <xdr:nvCxnSpPr>
        <xdr:cNvPr id="451" name="直線コネクタ 450">
          <a:extLst>
            <a:ext uri="{FF2B5EF4-FFF2-40B4-BE49-F238E27FC236}">
              <a16:creationId xmlns:a16="http://schemas.microsoft.com/office/drawing/2014/main" id="{41584B5D-66DE-4D0B-9837-8A26F757B4DD}"/>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452" name="テキスト ボックス 451">
          <a:extLst>
            <a:ext uri="{FF2B5EF4-FFF2-40B4-BE49-F238E27FC236}">
              <a16:creationId xmlns:a16="http://schemas.microsoft.com/office/drawing/2014/main" id="{5BEDB6BF-6637-4ABA-B281-E10CF385EF23}"/>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53" name="直線コネクタ 452">
          <a:extLst>
            <a:ext uri="{FF2B5EF4-FFF2-40B4-BE49-F238E27FC236}">
              <a16:creationId xmlns:a16="http://schemas.microsoft.com/office/drawing/2014/main" id="{8CA328A2-1961-4E5D-AE59-66C46571C269}"/>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454" name="テキスト ボックス 453">
          <a:extLst>
            <a:ext uri="{FF2B5EF4-FFF2-40B4-BE49-F238E27FC236}">
              <a16:creationId xmlns:a16="http://schemas.microsoft.com/office/drawing/2014/main" id="{92B12BA7-FADB-4FBD-B6CD-8F93324D493E}"/>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55" name="直線コネクタ 454">
          <a:extLst>
            <a:ext uri="{FF2B5EF4-FFF2-40B4-BE49-F238E27FC236}">
              <a16:creationId xmlns:a16="http://schemas.microsoft.com/office/drawing/2014/main" id="{81051DE4-D6BF-4D8B-8B2B-C4309DD693B2}"/>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456" name="テキスト ボックス 455">
          <a:extLst>
            <a:ext uri="{FF2B5EF4-FFF2-40B4-BE49-F238E27FC236}">
              <a16:creationId xmlns:a16="http://schemas.microsoft.com/office/drawing/2014/main" id="{4B65E140-BEA1-424E-AC02-26971E6A897C}"/>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7" name="直線コネクタ 456">
          <a:extLst>
            <a:ext uri="{FF2B5EF4-FFF2-40B4-BE49-F238E27FC236}">
              <a16:creationId xmlns:a16="http://schemas.microsoft.com/office/drawing/2014/main" id="{86AFCAD2-D191-4871-85E7-B3FD93AA4853}"/>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458" name="テキスト ボックス 457">
          <a:extLst>
            <a:ext uri="{FF2B5EF4-FFF2-40B4-BE49-F238E27FC236}">
              <a16:creationId xmlns:a16="http://schemas.microsoft.com/office/drawing/2014/main" id="{5C68B557-C9B5-47FE-873A-3D4DE86FD06B}"/>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59" name="直線コネクタ 458">
          <a:extLst>
            <a:ext uri="{FF2B5EF4-FFF2-40B4-BE49-F238E27FC236}">
              <a16:creationId xmlns:a16="http://schemas.microsoft.com/office/drawing/2014/main" id="{CF988E79-D59F-489C-975B-B849EEC8633D}"/>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460" name="テキスト ボックス 459">
          <a:extLst>
            <a:ext uri="{FF2B5EF4-FFF2-40B4-BE49-F238E27FC236}">
              <a16:creationId xmlns:a16="http://schemas.microsoft.com/office/drawing/2014/main" id="{C57A0AC7-613B-4EC3-9925-DE4A9413273D}"/>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61" name="直線コネクタ 460">
          <a:extLst>
            <a:ext uri="{FF2B5EF4-FFF2-40B4-BE49-F238E27FC236}">
              <a16:creationId xmlns:a16="http://schemas.microsoft.com/office/drawing/2014/main" id="{7160CD53-C571-48EC-8258-E85E7B80CA52}"/>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462" name="テキスト ボックス 461">
          <a:extLst>
            <a:ext uri="{FF2B5EF4-FFF2-40B4-BE49-F238E27FC236}">
              <a16:creationId xmlns:a16="http://schemas.microsoft.com/office/drawing/2014/main" id="{8A34B099-0034-4D50-A95E-EC8F096676F9}"/>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63" name="【市民会館】&#10;一人当たり面積グラフ枠">
          <a:extLst>
            <a:ext uri="{FF2B5EF4-FFF2-40B4-BE49-F238E27FC236}">
              <a16:creationId xmlns:a16="http://schemas.microsoft.com/office/drawing/2014/main" id="{32DE5105-68AB-4AF3-8E69-0B449E896CFB}"/>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15239</xdr:rowOff>
    </xdr:from>
    <xdr:to>
      <xdr:col>54</xdr:col>
      <xdr:colOff>189865</xdr:colOff>
      <xdr:row>108</xdr:row>
      <xdr:rowOff>125730</xdr:rowOff>
    </xdr:to>
    <xdr:cxnSp macro="">
      <xdr:nvCxnSpPr>
        <xdr:cNvPr id="464" name="直線コネクタ 463">
          <a:extLst>
            <a:ext uri="{FF2B5EF4-FFF2-40B4-BE49-F238E27FC236}">
              <a16:creationId xmlns:a16="http://schemas.microsoft.com/office/drawing/2014/main" id="{CF94D781-2195-4F12-AA81-05BAC30CF3A1}"/>
            </a:ext>
          </a:extLst>
        </xdr:cNvPr>
        <xdr:cNvCxnSpPr/>
      </xdr:nvCxnSpPr>
      <xdr:spPr>
        <a:xfrm flipV="1">
          <a:off x="10476865" y="17331689"/>
          <a:ext cx="0" cy="13106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129557</xdr:rowOff>
    </xdr:from>
    <xdr:ext cx="469744" cy="259045"/>
    <xdr:sp macro="" textlink="">
      <xdr:nvSpPr>
        <xdr:cNvPr id="465" name="【市民会館】&#10;一人当たり面積最小値テキスト">
          <a:extLst>
            <a:ext uri="{FF2B5EF4-FFF2-40B4-BE49-F238E27FC236}">
              <a16:creationId xmlns:a16="http://schemas.microsoft.com/office/drawing/2014/main" id="{EB070FEB-DA1F-4D24-B5DE-9FBF970821EA}"/>
            </a:ext>
          </a:extLst>
        </xdr:cNvPr>
        <xdr:cNvSpPr txBox="1"/>
      </xdr:nvSpPr>
      <xdr:spPr>
        <a:xfrm>
          <a:off x="10515600" y="18646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125730</xdr:rowOff>
    </xdr:from>
    <xdr:to>
      <xdr:col>55</xdr:col>
      <xdr:colOff>88900</xdr:colOff>
      <xdr:row>108</xdr:row>
      <xdr:rowOff>125730</xdr:rowOff>
    </xdr:to>
    <xdr:cxnSp macro="">
      <xdr:nvCxnSpPr>
        <xdr:cNvPr id="466" name="直線コネクタ 465">
          <a:extLst>
            <a:ext uri="{FF2B5EF4-FFF2-40B4-BE49-F238E27FC236}">
              <a16:creationId xmlns:a16="http://schemas.microsoft.com/office/drawing/2014/main" id="{A006EE94-7857-42F7-957C-54546C7D0107}"/>
            </a:ext>
          </a:extLst>
        </xdr:cNvPr>
        <xdr:cNvCxnSpPr/>
      </xdr:nvCxnSpPr>
      <xdr:spPr>
        <a:xfrm>
          <a:off x="10388600" y="18642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133366</xdr:rowOff>
    </xdr:from>
    <xdr:ext cx="469744" cy="259045"/>
    <xdr:sp macro="" textlink="">
      <xdr:nvSpPr>
        <xdr:cNvPr id="467" name="【市民会館】&#10;一人当たり面積最大値テキスト">
          <a:extLst>
            <a:ext uri="{FF2B5EF4-FFF2-40B4-BE49-F238E27FC236}">
              <a16:creationId xmlns:a16="http://schemas.microsoft.com/office/drawing/2014/main" id="{72DEE42A-4244-4B05-BAC2-BC32A2C7CF02}"/>
            </a:ext>
          </a:extLst>
        </xdr:cNvPr>
        <xdr:cNvSpPr txBox="1"/>
      </xdr:nvSpPr>
      <xdr:spPr>
        <a:xfrm>
          <a:off x="10515600" y="171069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15239</xdr:rowOff>
    </xdr:from>
    <xdr:to>
      <xdr:col>55</xdr:col>
      <xdr:colOff>88900</xdr:colOff>
      <xdr:row>101</xdr:row>
      <xdr:rowOff>15239</xdr:rowOff>
    </xdr:to>
    <xdr:cxnSp macro="">
      <xdr:nvCxnSpPr>
        <xdr:cNvPr id="468" name="直線コネクタ 467">
          <a:extLst>
            <a:ext uri="{FF2B5EF4-FFF2-40B4-BE49-F238E27FC236}">
              <a16:creationId xmlns:a16="http://schemas.microsoft.com/office/drawing/2014/main" id="{D6180DE0-5551-4D28-8A49-CA331FDE9562}"/>
            </a:ext>
          </a:extLst>
        </xdr:cNvPr>
        <xdr:cNvCxnSpPr/>
      </xdr:nvCxnSpPr>
      <xdr:spPr>
        <a:xfrm>
          <a:off x="10388600" y="17331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125747</xdr:rowOff>
    </xdr:from>
    <xdr:ext cx="469744" cy="259045"/>
    <xdr:sp macro="" textlink="">
      <xdr:nvSpPr>
        <xdr:cNvPr id="469" name="【市民会館】&#10;一人当たり面積平均値テキスト">
          <a:extLst>
            <a:ext uri="{FF2B5EF4-FFF2-40B4-BE49-F238E27FC236}">
              <a16:creationId xmlns:a16="http://schemas.microsoft.com/office/drawing/2014/main" id="{18DDC93D-8B1E-441A-9C14-EAE346A0060B}"/>
            </a:ext>
          </a:extLst>
        </xdr:cNvPr>
        <xdr:cNvSpPr txBox="1"/>
      </xdr:nvSpPr>
      <xdr:spPr>
        <a:xfrm>
          <a:off x="10515600" y="179565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104</xdr:row>
      <xdr:rowOff>147320</xdr:rowOff>
    </xdr:from>
    <xdr:to>
      <xdr:col>55</xdr:col>
      <xdr:colOff>50800</xdr:colOff>
      <xdr:row>105</xdr:row>
      <xdr:rowOff>77470</xdr:rowOff>
    </xdr:to>
    <xdr:sp macro="" textlink="">
      <xdr:nvSpPr>
        <xdr:cNvPr id="470" name="フローチャート: 判断 469">
          <a:extLst>
            <a:ext uri="{FF2B5EF4-FFF2-40B4-BE49-F238E27FC236}">
              <a16:creationId xmlns:a16="http://schemas.microsoft.com/office/drawing/2014/main" id="{B7D3714C-47E5-41EE-B77E-F4A1DF5A3967}"/>
            </a:ext>
          </a:extLst>
        </xdr:cNvPr>
        <xdr:cNvSpPr/>
      </xdr:nvSpPr>
      <xdr:spPr>
        <a:xfrm>
          <a:off x="10426700" y="17978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104</xdr:row>
      <xdr:rowOff>135889</xdr:rowOff>
    </xdr:from>
    <xdr:to>
      <xdr:col>50</xdr:col>
      <xdr:colOff>165100</xdr:colOff>
      <xdr:row>105</xdr:row>
      <xdr:rowOff>66039</xdr:rowOff>
    </xdr:to>
    <xdr:sp macro="" textlink="">
      <xdr:nvSpPr>
        <xdr:cNvPr id="471" name="フローチャート: 判断 470">
          <a:extLst>
            <a:ext uri="{FF2B5EF4-FFF2-40B4-BE49-F238E27FC236}">
              <a16:creationId xmlns:a16="http://schemas.microsoft.com/office/drawing/2014/main" id="{F0000956-7774-4B20-A335-8DD696D8D757}"/>
            </a:ext>
          </a:extLst>
        </xdr:cNvPr>
        <xdr:cNvSpPr/>
      </xdr:nvSpPr>
      <xdr:spPr>
        <a:xfrm>
          <a:off x="9588500" y="17966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74930</xdr:rowOff>
    </xdr:from>
    <xdr:to>
      <xdr:col>46</xdr:col>
      <xdr:colOff>38100</xdr:colOff>
      <xdr:row>106</xdr:row>
      <xdr:rowOff>5080</xdr:rowOff>
    </xdr:to>
    <xdr:sp macro="" textlink="">
      <xdr:nvSpPr>
        <xdr:cNvPr id="472" name="フローチャート: 判断 471">
          <a:extLst>
            <a:ext uri="{FF2B5EF4-FFF2-40B4-BE49-F238E27FC236}">
              <a16:creationId xmlns:a16="http://schemas.microsoft.com/office/drawing/2014/main" id="{F159D7B4-FA68-4B8A-B989-75877C669C0B}"/>
            </a:ext>
          </a:extLst>
        </xdr:cNvPr>
        <xdr:cNvSpPr/>
      </xdr:nvSpPr>
      <xdr:spPr>
        <a:xfrm>
          <a:off x="8699500" y="1807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105</xdr:row>
      <xdr:rowOff>124461</xdr:rowOff>
    </xdr:from>
    <xdr:to>
      <xdr:col>41</xdr:col>
      <xdr:colOff>101600</xdr:colOff>
      <xdr:row>106</xdr:row>
      <xdr:rowOff>54611</xdr:rowOff>
    </xdr:to>
    <xdr:sp macro="" textlink="">
      <xdr:nvSpPr>
        <xdr:cNvPr id="473" name="フローチャート: 判断 472">
          <a:extLst>
            <a:ext uri="{FF2B5EF4-FFF2-40B4-BE49-F238E27FC236}">
              <a16:creationId xmlns:a16="http://schemas.microsoft.com/office/drawing/2014/main" id="{68F3F03D-020E-4717-A496-77CDBBF341B5}"/>
            </a:ext>
          </a:extLst>
        </xdr:cNvPr>
        <xdr:cNvSpPr/>
      </xdr:nvSpPr>
      <xdr:spPr>
        <a:xfrm>
          <a:off x="7810500" y="18126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17780</xdr:rowOff>
    </xdr:from>
    <xdr:to>
      <xdr:col>36</xdr:col>
      <xdr:colOff>165100</xdr:colOff>
      <xdr:row>106</xdr:row>
      <xdr:rowOff>119380</xdr:rowOff>
    </xdr:to>
    <xdr:sp macro="" textlink="">
      <xdr:nvSpPr>
        <xdr:cNvPr id="474" name="フローチャート: 判断 473">
          <a:extLst>
            <a:ext uri="{FF2B5EF4-FFF2-40B4-BE49-F238E27FC236}">
              <a16:creationId xmlns:a16="http://schemas.microsoft.com/office/drawing/2014/main" id="{F7959133-22AC-437F-BF60-F55105791235}"/>
            </a:ext>
          </a:extLst>
        </xdr:cNvPr>
        <xdr:cNvSpPr/>
      </xdr:nvSpPr>
      <xdr:spPr>
        <a:xfrm>
          <a:off x="6921500" y="18191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75" name="テキスト ボックス 474">
          <a:extLst>
            <a:ext uri="{FF2B5EF4-FFF2-40B4-BE49-F238E27FC236}">
              <a16:creationId xmlns:a16="http://schemas.microsoft.com/office/drawing/2014/main" id="{25F70CE5-73F5-4960-A662-97D1E4B3B4CF}"/>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6" name="テキスト ボックス 475">
          <a:extLst>
            <a:ext uri="{FF2B5EF4-FFF2-40B4-BE49-F238E27FC236}">
              <a16:creationId xmlns:a16="http://schemas.microsoft.com/office/drawing/2014/main" id="{0A93FA7B-EB2A-4764-A0C9-B793E6A78FBC}"/>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7" name="テキスト ボックス 476">
          <a:extLst>
            <a:ext uri="{FF2B5EF4-FFF2-40B4-BE49-F238E27FC236}">
              <a16:creationId xmlns:a16="http://schemas.microsoft.com/office/drawing/2014/main" id="{ADA36AD3-5F37-46A6-A341-C269337DCC0E}"/>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8" name="テキスト ボックス 477">
          <a:extLst>
            <a:ext uri="{FF2B5EF4-FFF2-40B4-BE49-F238E27FC236}">
              <a16:creationId xmlns:a16="http://schemas.microsoft.com/office/drawing/2014/main" id="{0A9DB5C3-EE31-4D21-B40D-D40D3E744706}"/>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9" name="テキスト ボックス 478">
          <a:extLst>
            <a:ext uri="{FF2B5EF4-FFF2-40B4-BE49-F238E27FC236}">
              <a16:creationId xmlns:a16="http://schemas.microsoft.com/office/drawing/2014/main" id="{D3358D28-FA6E-4CA8-B0EF-E1736725CC91}"/>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101</xdr:row>
      <xdr:rowOff>74930</xdr:rowOff>
    </xdr:from>
    <xdr:to>
      <xdr:col>55</xdr:col>
      <xdr:colOff>50800</xdr:colOff>
      <xdr:row>102</xdr:row>
      <xdr:rowOff>5080</xdr:rowOff>
    </xdr:to>
    <xdr:sp macro="" textlink="">
      <xdr:nvSpPr>
        <xdr:cNvPr id="480" name="楕円 479">
          <a:extLst>
            <a:ext uri="{FF2B5EF4-FFF2-40B4-BE49-F238E27FC236}">
              <a16:creationId xmlns:a16="http://schemas.microsoft.com/office/drawing/2014/main" id="{06EDED6C-7377-4217-8430-EFDC027C0B37}"/>
            </a:ext>
          </a:extLst>
        </xdr:cNvPr>
        <xdr:cNvSpPr/>
      </xdr:nvSpPr>
      <xdr:spPr>
        <a:xfrm>
          <a:off x="10426700" y="17391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100</xdr:row>
      <xdr:rowOff>161307</xdr:rowOff>
    </xdr:from>
    <xdr:ext cx="469744" cy="259045"/>
    <xdr:sp macro="" textlink="">
      <xdr:nvSpPr>
        <xdr:cNvPr id="481" name="【市民会館】&#10;一人当たり面積該当値テキスト">
          <a:extLst>
            <a:ext uri="{FF2B5EF4-FFF2-40B4-BE49-F238E27FC236}">
              <a16:creationId xmlns:a16="http://schemas.microsoft.com/office/drawing/2014/main" id="{20BD32C4-B373-420A-9ADE-06C4D0451412}"/>
            </a:ext>
          </a:extLst>
        </xdr:cNvPr>
        <xdr:cNvSpPr txBox="1"/>
      </xdr:nvSpPr>
      <xdr:spPr>
        <a:xfrm>
          <a:off x="10515600" y="17306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101</xdr:row>
      <xdr:rowOff>109220</xdr:rowOff>
    </xdr:from>
    <xdr:to>
      <xdr:col>50</xdr:col>
      <xdr:colOff>165100</xdr:colOff>
      <xdr:row>102</xdr:row>
      <xdr:rowOff>39370</xdr:rowOff>
    </xdr:to>
    <xdr:sp macro="" textlink="">
      <xdr:nvSpPr>
        <xdr:cNvPr id="482" name="楕円 481">
          <a:extLst>
            <a:ext uri="{FF2B5EF4-FFF2-40B4-BE49-F238E27FC236}">
              <a16:creationId xmlns:a16="http://schemas.microsoft.com/office/drawing/2014/main" id="{657D1359-C45C-43D6-8314-DC4C1343AC9A}"/>
            </a:ext>
          </a:extLst>
        </xdr:cNvPr>
        <xdr:cNvSpPr/>
      </xdr:nvSpPr>
      <xdr:spPr>
        <a:xfrm>
          <a:off x="9588500" y="17425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101</xdr:row>
      <xdr:rowOff>125730</xdr:rowOff>
    </xdr:from>
    <xdr:to>
      <xdr:col>55</xdr:col>
      <xdr:colOff>0</xdr:colOff>
      <xdr:row>101</xdr:row>
      <xdr:rowOff>160020</xdr:rowOff>
    </xdr:to>
    <xdr:cxnSp macro="">
      <xdr:nvCxnSpPr>
        <xdr:cNvPr id="483" name="直線コネクタ 482">
          <a:extLst>
            <a:ext uri="{FF2B5EF4-FFF2-40B4-BE49-F238E27FC236}">
              <a16:creationId xmlns:a16="http://schemas.microsoft.com/office/drawing/2014/main" id="{8A94C307-13D5-486B-BF5D-CC29A4E6E7AA}"/>
            </a:ext>
          </a:extLst>
        </xdr:cNvPr>
        <xdr:cNvCxnSpPr/>
      </xdr:nvCxnSpPr>
      <xdr:spPr>
        <a:xfrm flipV="1">
          <a:off x="9639300" y="17442180"/>
          <a:ext cx="8382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101</xdr:row>
      <xdr:rowOff>143511</xdr:rowOff>
    </xdr:from>
    <xdr:to>
      <xdr:col>46</xdr:col>
      <xdr:colOff>38100</xdr:colOff>
      <xdr:row>102</xdr:row>
      <xdr:rowOff>73661</xdr:rowOff>
    </xdr:to>
    <xdr:sp macro="" textlink="">
      <xdr:nvSpPr>
        <xdr:cNvPr id="484" name="楕円 483">
          <a:extLst>
            <a:ext uri="{FF2B5EF4-FFF2-40B4-BE49-F238E27FC236}">
              <a16:creationId xmlns:a16="http://schemas.microsoft.com/office/drawing/2014/main" id="{62E28E49-BDED-4C2A-91B5-C197989C100E}"/>
            </a:ext>
          </a:extLst>
        </xdr:cNvPr>
        <xdr:cNvSpPr/>
      </xdr:nvSpPr>
      <xdr:spPr>
        <a:xfrm>
          <a:off x="8699500" y="17459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101</xdr:row>
      <xdr:rowOff>160020</xdr:rowOff>
    </xdr:from>
    <xdr:to>
      <xdr:col>50</xdr:col>
      <xdr:colOff>114300</xdr:colOff>
      <xdr:row>102</xdr:row>
      <xdr:rowOff>22861</xdr:rowOff>
    </xdr:to>
    <xdr:cxnSp macro="">
      <xdr:nvCxnSpPr>
        <xdr:cNvPr id="485" name="直線コネクタ 484">
          <a:extLst>
            <a:ext uri="{FF2B5EF4-FFF2-40B4-BE49-F238E27FC236}">
              <a16:creationId xmlns:a16="http://schemas.microsoft.com/office/drawing/2014/main" id="{7AA9F075-63BD-4D18-9982-8DEC44837CA3}"/>
            </a:ext>
          </a:extLst>
        </xdr:cNvPr>
        <xdr:cNvCxnSpPr/>
      </xdr:nvCxnSpPr>
      <xdr:spPr>
        <a:xfrm flipV="1">
          <a:off x="8750300" y="17476470"/>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102</xdr:row>
      <xdr:rowOff>2539</xdr:rowOff>
    </xdr:from>
    <xdr:to>
      <xdr:col>41</xdr:col>
      <xdr:colOff>101600</xdr:colOff>
      <xdr:row>102</xdr:row>
      <xdr:rowOff>104139</xdr:rowOff>
    </xdr:to>
    <xdr:sp macro="" textlink="">
      <xdr:nvSpPr>
        <xdr:cNvPr id="486" name="楕円 485">
          <a:extLst>
            <a:ext uri="{FF2B5EF4-FFF2-40B4-BE49-F238E27FC236}">
              <a16:creationId xmlns:a16="http://schemas.microsoft.com/office/drawing/2014/main" id="{6F049027-4CC4-4DD9-87D8-6C74CE04AEEF}"/>
            </a:ext>
          </a:extLst>
        </xdr:cNvPr>
        <xdr:cNvSpPr/>
      </xdr:nvSpPr>
      <xdr:spPr>
        <a:xfrm>
          <a:off x="7810500" y="17490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102</xdr:row>
      <xdr:rowOff>22861</xdr:rowOff>
    </xdr:from>
    <xdr:to>
      <xdr:col>45</xdr:col>
      <xdr:colOff>177800</xdr:colOff>
      <xdr:row>102</xdr:row>
      <xdr:rowOff>53339</xdr:rowOff>
    </xdr:to>
    <xdr:cxnSp macro="">
      <xdr:nvCxnSpPr>
        <xdr:cNvPr id="487" name="直線コネクタ 486">
          <a:extLst>
            <a:ext uri="{FF2B5EF4-FFF2-40B4-BE49-F238E27FC236}">
              <a16:creationId xmlns:a16="http://schemas.microsoft.com/office/drawing/2014/main" id="{19313EA6-4DD5-4FBA-A015-AD1E4906B896}"/>
            </a:ext>
          </a:extLst>
        </xdr:cNvPr>
        <xdr:cNvCxnSpPr/>
      </xdr:nvCxnSpPr>
      <xdr:spPr>
        <a:xfrm flipV="1">
          <a:off x="7861300" y="17510761"/>
          <a:ext cx="889000" cy="30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102</xdr:row>
      <xdr:rowOff>40639</xdr:rowOff>
    </xdr:from>
    <xdr:to>
      <xdr:col>36</xdr:col>
      <xdr:colOff>165100</xdr:colOff>
      <xdr:row>102</xdr:row>
      <xdr:rowOff>142239</xdr:rowOff>
    </xdr:to>
    <xdr:sp macro="" textlink="">
      <xdr:nvSpPr>
        <xdr:cNvPr id="488" name="楕円 487">
          <a:extLst>
            <a:ext uri="{FF2B5EF4-FFF2-40B4-BE49-F238E27FC236}">
              <a16:creationId xmlns:a16="http://schemas.microsoft.com/office/drawing/2014/main" id="{38CA3C39-7C6B-4076-9D03-3ED2507FC451}"/>
            </a:ext>
          </a:extLst>
        </xdr:cNvPr>
        <xdr:cNvSpPr/>
      </xdr:nvSpPr>
      <xdr:spPr>
        <a:xfrm>
          <a:off x="6921500" y="17528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102</xdr:row>
      <xdr:rowOff>53339</xdr:rowOff>
    </xdr:from>
    <xdr:to>
      <xdr:col>41</xdr:col>
      <xdr:colOff>50800</xdr:colOff>
      <xdr:row>102</xdr:row>
      <xdr:rowOff>91439</xdr:rowOff>
    </xdr:to>
    <xdr:cxnSp macro="">
      <xdr:nvCxnSpPr>
        <xdr:cNvPr id="489" name="直線コネクタ 488">
          <a:extLst>
            <a:ext uri="{FF2B5EF4-FFF2-40B4-BE49-F238E27FC236}">
              <a16:creationId xmlns:a16="http://schemas.microsoft.com/office/drawing/2014/main" id="{532B9AFC-4293-416B-BE48-05E5FC8F5B41}"/>
            </a:ext>
          </a:extLst>
        </xdr:cNvPr>
        <xdr:cNvCxnSpPr/>
      </xdr:nvCxnSpPr>
      <xdr:spPr>
        <a:xfrm flipV="1">
          <a:off x="6972300" y="17541239"/>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57166</xdr:rowOff>
    </xdr:from>
    <xdr:ext cx="469744" cy="259045"/>
    <xdr:sp macro="" textlink="">
      <xdr:nvSpPr>
        <xdr:cNvPr id="490" name="n_1aveValue【市民会館】&#10;一人当たり面積">
          <a:extLst>
            <a:ext uri="{FF2B5EF4-FFF2-40B4-BE49-F238E27FC236}">
              <a16:creationId xmlns:a16="http://schemas.microsoft.com/office/drawing/2014/main" id="{074CF2B2-99C8-4D7A-8C58-38F2180ED3F6}"/>
            </a:ext>
          </a:extLst>
        </xdr:cNvPr>
        <xdr:cNvSpPr txBox="1"/>
      </xdr:nvSpPr>
      <xdr:spPr>
        <a:xfrm>
          <a:off x="9391727" y="180594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167657</xdr:rowOff>
    </xdr:from>
    <xdr:ext cx="469744" cy="259045"/>
    <xdr:sp macro="" textlink="">
      <xdr:nvSpPr>
        <xdr:cNvPr id="491" name="n_2aveValue【市民会館】&#10;一人当たり面積">
          <a:extLst>
            <a:ext uri="{FF2B5EF4-FFF2-40B4-BE49-F238E27FC236}">
              <a16:creationId xmlns:a16="http://schemas.microsoft.com/office/drawing/2014/main" id="{F8710EF9-417D-4190-8F8E-91CEF661E3B1}"/>
            </a:ext>
          </a:extLst>
        </xdr:cNvPr>
        <xdr:cNvSpPr txBox="1"/>
      </xdr:nvSpPr>
      <xdr:spPr>
        <a:xfrm>
          <a:off x="8515427" y="18169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106</xdr:row>
      <xdr:rowOff>45738</xdr:rowOff>
    </xdr:from>
    <xdr:ext cx="469744" cy="259045"/>
    <xdr:sp macro="" textlink="">
      <xdr:nvSpPr>
        <xdr:cNvPr id="492" name="n_3aveValue【市民会館】&#10;一人当たり面積">
          <a:extLst>
            <a:ext uri="{FF2B5EF4-FFF2-40B4-BE49-F238E27FC236}">
              <a16:creationId xmlns:a16="http://schemas.microsoft.com/office/drawing/2014/main" id="{A11B0632-AD37-451A-BC93-2DF83CC69165}"/>
            </a:ext>
          </a:extLst>
        </xdr:cNvPr>
        <xdr:cNvSpPr txBox="1"/>
      </xdr:nvSpPr>
      <xdr:spPr>
        <a:xfrm>
          <a:off x="7626427" y="18219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106</xdr:row>
      <xdr:rowOff>110507</xdr:rowOff>
    </xdr:from>
    <xdr:ext cx="469744" cy="259045"/>
    <xdr:sp macro="" textlink="">
      <xdr:nvSpPr>
        <xdr:cNvPr id="493" name="n_4aveValue【市民会館】&#10;一人当たり面積">
          <a:extLst>
            <a:ext uri="{FF2B5EF4-FFF2-40B4-BE49-F238E27FC236}">
              <a16:creationId xmlns:a16="http://schemas.microsoft.com/office/drawing/2014/main" id="{461AB8FB-F1BF-4C28-8796-1C9CC1665B04}"/>
            </a:ext>
          </a:extLst>
        </xdr:cNvPr>
        <xdr:cNvSpPr txBox="1"/>
      </xdr:nvSpPr>
      <xdr:spPr>
        <a:xfrm>
          <a:off x="6737427" y="18284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100</xdr:row>
      <xdr:rowOff>55897</xdr:rowOff>
    </xdr:from>
    <xdr:ext cx="469744" cy="259045"/>
    <xdr:sp macro="" textlink="">
      <xdr:nvSpPr>
        <xdr:cNvPr id="494" name="n_1mainValue【市民会館】&#10;一人当たり面積">
          <a:extLst>
            <a:ext uri="{FF2B5EF4-FFF2-40B4-BE49-F238E27FC236}">
              <a16:creationId xmlns:a16="http://schemas.microsoft.com/office/drawing/2014/main" id="{E5788B7E-DA80-4ED4-BF0E-9C02AFC27288}"/>
            </a:ext>
          </a:extLst>
        </xdr:cNvPr>
        <xdr:cNvSpPr txBox="1"/>
      </xdr:nvSpPr>
      <xdr:spPr>
        <a:xfrm>
          <a:off x="9391727" y="172008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100</xdr:row>
      <xdr:rowOff>90188</xdr:rowOff>
    </xdr:from>
    <xdr:ext cx="469744" cy="259045"/>
    <xdr:sp macro="" textlink="">
      <xdr:nvSpPr>
        <xdr:cNvPr id="495" name="n_2mainValue【市民会館】&#10;一人当たり面積">
          <a:extLst>
            <a:ext uri="{FF2B5EF4-FFF2-40B4-BE49-F238E27FC236}">
              <a16:creationId xmlns:a16="http://schemas.microsoft.com/office/drawing/2014/main" id="{B14D9B6D-FF7A-4794-9C60-5EDB8B1E7F11}"/>
            </a:ext>
          </a:extLst>
        </xdr:cNvPr>
        <xdr:cNvSpPr txBox="1"/>
      </xdr:nvSpPr>
      <xdr:spPr>
        <a:xfrm>
          <a:off x="8515427" y="172351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100</xdr:row>
      <xdr:rowOff>120666</xdr:rowOff>
    </xdr:from>
    <xdr:ext cx="469744" cy="259045"/>
    <xdr:sp macro="" textlink="">
      <xdr:nvSpPr>
        <xdr:cNvPr id="496" name="n_3mainValue【市民会館】&#10;一人当たり面積">
          <a:extLst>
            <a:ext uri="{FF2B5EF4-FFF2-40B4-BE49-F238E27FC236}">
              <a16:creationId xmlns:a16="http://schemas.microsoft.com/office/drawing/2014/main" id="{7A7C5AB8-4BC4-45BE-AB2A-E00F3AD5C584}"/>
            </a:ext>
          </a:extLst>
        </xdr:cNvPr>
        <xdr:cNvSpPr txBox="1"/>
      </xdr:nvSpPr>
      <xdr:spPr>
        <a:xfrm>
          <a:off x="7626427" y="17265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100</xdr:row>
      <xdr:rowOff>158766</xdr:rowOff>
    </xdr:from>
    <xdr:ext cx="469744" cy="259045"/>
    <xdr:sp macro="" textlink="">
      <xdr:nvSpPr>
        <xdr:cNvPr id="497" name="n_4mainValue【市民会館】&#10;一人当たり面積">
          <a:extLst>
            <a:ext uri="{FF2B5EF4-FFF2-40B4-BE49-F238E27FC236}">
              <a16:creationId xmlns:a16="http://schemas.microsoft.com/office/drawing/2014/main" id="{72173616-49A5-43C2-9D2C-903B51C92F73}"/>
            </a:ext>
          </a:extLst>
        </xdr:cNvPr>
        <xdr:cNvSpPr txBox="1"/>
      </xdr:nvSpPr>
      <xdr:spPr>
        <a:xfrm>
          <a:off x="6737427" y="17303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8" name="正方形/長方形 497">
          <a:extLst>
            <a:ext uri="{FF2B5EF4-FFF2-40B4-BE49-F238E27FC236}">
              <a16:creationId xmlns:a16="http://schemas.microsoft.com/office/drawing/2014/main" id="{16B5352F-A051-4F5F-B895-58E1F1CB098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9" name="正方形/長方形 498">
          <a:extLst>
            <a:ext uri="{FF2B5EF4-FFF2-40B4-BE49-F238E27FC236}">
              <a16:creationId xmlns:a16="http://schemas.microsoft.com/office/drawing/2014/main" id="{ACBD62B2-D8B7-4BA0-97FD-B4B023A7473F}"/>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500" name="正方形/長方形 499">
          <a:extLst>
            <a:ext uri="{FF2B5EF4-FFF2-40B4-BE49-F238E27FC236}">
              <a16:creationId xmlns:a16="http://schemas.microsoft.com/office/drawing/2014/main" id="{CCE8CB33-1878-4C17-B772-B193A6853CD9}"/>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501" name="正方形/長方形 500">
          <a:extLst>
            <a:ext uri="{FF2B5EF4-FFF2-40B4-BE49-F238E27FC236}">
              <a16:creationId xmlns:a16="http://schemas.microsoft.com/office/drawing/2014/main" id="{FB9C5526-B67B-4BBF-9C72-B3A79939314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502" name="正方形/長方形 501">
          <a:extLst>
            <a:ext uri="{FF2B5EF4-FFF2-40B4-BE49-F238E27FC236}">
              <a16:creationId xmlns:a16="http://schemas.microsoft.com/office/drawing/2014/main" id="{87515DF0-9241-4C0A-9994-8669D7C9D80B}"/>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503" name="正方形/長方形 502">
          <a:extLst>
            <a:ext uri="{FF2B5EF4-FFF2-40B4-BE49-F238E27FC236}">
              <a16:creationId xmlns:a16="http://schemas.microsoft.com/office/drawing/2014/main" id="{7860028F-2F68-46D4-A407-4A36D264AF77}"/>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504" name="正方形/長方形 503">
          <a:extLst>
            <a:ext uri="{FF2B5EF4-FFF2-40B4-BE49-F238E27FC236}">
              <a16:creationId xmlns:a16="http://schemas.microsoft.com/office/drawing/2014/main" id="{CB17C79F-B906-496B-B05F-FD1BF4FBD2B1}"/>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505" name="正方形/長方形 504">
          <a:extLst>
            <a:ext uri="{FF2B5EF4-FFF2-40B4-BE49-F238E27FC236}">
              <a16:creationId xmlns:a16="http://schemas.microsoft.com/office/drawing/2014/main" id="{D30FFC6B-7A21-4168-BE01-8AA467029605}"/>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6" name="テキスト ボックス 505">
          <a:extLst>
            <a:ext uri="{FF2B5EF4-FFF2-40B4-BE49-F238E27FC236}">
              <a16:creationId xmlns:a16="http://schemas.microsoft.com/office/drawing/2014/main" id="{8DCEBBDB-4527-4632-9167-6D7EFD8FEDC9}"/>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7" name="直線コネクタ 506">
          <a:extLst>
            <a:ext uri="{FF2B5EF4-FFF2-40B4-BE49-F238E27FC236}">
              <a16:creationId xmlns:a16="http://schemas.microsoft.com/office/drawing/2014/main" id="{705C62C2-A133-4262-85B3-D758A8AE0B3A}"/>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8" name="テキスト ボックス 507">
          <a:extLst>
            <a:ext uri="{FF2B5EF4-FFF2-40B4-BE49-F238E27FC236}">
              <a16:creationId xmlns:a16="http://schemas.microsoft.com/office/drawing/2014/main" id="{8BF6EEC3-EAAC-486C-A61F-A6A6319920F0}"/>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509" name="直線コネクタ 508">
          <a:extLst>
            <a:ext uri="{FF2B5EF4-FFF2-40B4-BE49-F238E27FC236}">
              <a16:creationId xmlns:a16="http://schemas.microsoft.com/office/drawing/2014/main" id="{57EDE469-BB54-4888-A87A-7D906177AD3C}"/>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510" name="テキスト ボックス 509">
          <a:extLst>
            <a:ext uri="{FF2B5EF4-FFF2-40B4-BE49-F238E27FC236}">
              <a16:creationId xmlns:a16="http://schemas.microsoft.com/office/drawing/2014/main" id="{E40A42CD-FCAB-4BEB-BFD5-AFCA6F399D81}"/>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511" name="直線コネクタ 510">
          <a:extLst>
            <a:ext uri="{FF2B5EF4-FFF2-40B4-BE49-F238E27FC236}">
              <a16:creationId xmlns:a16="http://schemas.microsoft.com/office/drawing/2014/main" id="{70024BEC-3258-4310-91C6-810FDBC726D1}"/>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512" name="テキスト ボックス 511">
          <a:extLst>
            <a:ext uri="{FF2B5EF4-FFF2-40B4-BE49-F238E27FC236}">
              <a16:creationId xmlns:a16="http://schemas.microsoft.com/office/drawing/2014/main" id="{9CE9301B-5B71-4E9A-B7F2-96A9AA3558EC}"/>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513" name="直線コネクタ 512">
          <a:extLst>
            <a:ext uri="{FF2B5EF4-FFF2-40B4-BE49-F238E27FC236}">
              <a16:creationId xmlns:a16="http://schemas.microsoft.com/office/drawing/2014/main" id="{CAA789B3-99E7-44CD-A99F-67432A373CCA}"/>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514" name="テキスト ボックス 513">
          <a:extLst>
            <a:ext uri="{FF2B5EF4-FFF2-40B4-BE49-F238E27FC236}">
              <a16:creationId xmlns:a16="http://schemas.microsoft.com/office/drawing/2014/main" id="{84F34AF1-D5BF-4EE1-A4A3-69309FF0D588}"/>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515" name="直線コネクタ 514">
          <a:extLst>
            <a:ext uri="{FF2B5EF4-FFF2-40B4-BE49-F238E27FC236}">
              <a16:creationId xmlns:a16="http://schemas.microsoft.com/office/drawing/2014/main" id="{CAB09933-C8AC-4655-8BCE-EDF722CE98E5}"/>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516" name="テキスト ボックス 515">
          <a:extLst>
            <a:ext uri="{FF2B5EF4-FFF2-40B4-BE49-F238E27FC236}">
              <a16:creationId xmlns:a16="http://schemas.microsoft.com/office/drawing/2014/main" id="{FB9D1A4F-4DB9-4473-8F47-DC7884DEDC2C}"/>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517" name="直線コネクタ 516">
          <a:extLst>
            <a:ext uri="{FF2B5EF4-FFF2-40B4-BE49-F238E27FC236}">
              <a16:creationId xmlns:a16="http://schemas.microsoft.com/office/drawing/2014/main" id="{21E34ABF-2E69-4B3E-93F3-E72E58AF6E86}"/>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518" name="テキスト ボックス 517">
          <a:extLst>
            <a:ext uri="{FF2B5EF4-FFF2-40B4-BE49-F238E27FC236}">
              <a16:creationId xmlns:a16="http://schemas.microsoft.com/office/drawing/2014/main" id="{95FED43E-2697-4E85-8E3E-A09EF5E39BE3}"/>
            </a:ext>
          </a:extLst>
        </xdr:cNvPr>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9" name="直線コネクタ 518">
          <a:extLst>
            <a:ext uri="{FF2B5EF4-FFF2-40B4-BE49-F238E27FC236}">
              <a16:creationId xmlns:a16="http://schemas.microsoft.com/office/drawing/2014/main" id="{620D058D-94D7-41D0-B1BC-3943EFACE59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520" name="テキスト ボックス 519">
          <a:extLst>
            <a:ext uri="{FF2B5EF4-FFF2-40B4-BE49-F238E27FC236}">
              <a16:creationId xmlns:a16="http://schemas.microsoft.com/office/drawing/2014/main" id="{BAF2FF57-0F3E-44B9-912A-2285B9EB7777}"/>
            </a:ext>
          </a:extLst>
        </xdr:cNvPr>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21" name="【一般廃棄物処理施設】&#10;有形固定資産減価償却率グラフ枠">
          <a:extLst>
            <a:ext uri="{FF2B5EF4-FFF2-40B4-BE49-F238E27FC236}">
              <a16:creationId xmlns:a16="http://schemas.microsoft.com/office/drawing/2014/main" id="{B348DB5A-FD76-44B8-9971-6A438D5BD5BD}"/>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64770</xdr:rowOff>
    </xdr:from>
    <xdr:to>
      <xdr:col>85</xdr:col>
      <xdr:colOff>126364</xdr:colOff>
      <xdr:row>40</xdr:row>
      <xdr:rowOff>108585</xdr:rowOff>
    </xdr:to>
    <xdr:cxnSp macro="">
      <xdr:nvCxnSpPr>
        <xdr:cNvPr id="522" name="直線コネクタ 521">
          <a:extLst>
            <a:ext uri="{FF2B5EF4-FFF2-40B4-BE49-F238E27FC236}">
              <a16:creationId xmlns:a16="http://schemas.microsoft.com/office/drawing/2014/main" id="{564FDA30-1DF5-4A8F-B908-BDB99C01C2AC}"/>
            </a:ext>
          </a:extLst>
        </xdr:cNvPr>
        <xdr:cNvCxnSpPr/>
      </xdr:nvCxnSpPr>
      <xdr:spPr>
        <a:xfrm flipV="1">
          <a:off x="16318864" y="5894070"/>
          <a:ext cx="0" cy="10725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112412</xdr:rowOff>
    </xdr:from>
    <xdr:ext cx="405111" cy="259045"/>
    <xdr:sp macro="" textlink="">
      <xdr:nvSpPr>
        <xdr:cNvPr id="523" name="【一般廃棄物処理施設】&#10;有形固定資産減価償却率最小値テキスト">
          <a:extLst>
            <a:ext uri="{FF2B5EF4-FFF2-40B4-BE49-F238E27FC236}">
              <a16:creationId xmlns:a16="http://schemas.microsoft.com/office/drawing/2014/main" id="{F4A5D7E9-FD6A-46E0-850E-CC06FD8C3C0D}"/>
            </a:ext>
          </a:extLst>
        </xdr:cNvPr>
        <xdr:cNvSpPr txBox="1"/>
      </xdr:nvSpPr>
      <xdr:spPr>
        <a:xfrm>
          <a:off x="16357600" y="69704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108585</xdr:rowOff>
    </xdr:from>
    <xdr:to>
      <xdr:col>86</xdr:col>
      <xdr:colOff>25400</xdr:colOff>
      <xdr:row>40</xdr:row>
      <xdr:rowOff>108585</xdr:rowOff>
    </xdr:to>
    <xdr:cxnSp macro="">
      <xdr:nvCxnSpPr>
        <xdr:cNvPr id="524" name="直線コネクタ 523">
          <a:extLst>
            <a:ext uri="{FF2B5EF4-FFF2-40B4-BE49-F238E27FC236}">
              <a16:creationId xmlns:a16="http://schemas.microsoft.com/office/drawing/2014/main" id="{44E9755A-CDF1-4B9E-800F-1FE73E8CE19F}"/>
            </a:ext>
          </a:extLst>
        </xdr:cNvPr>
        <xdr:cNvCxnSpPr/>
      </xdr:nvCxnSpPr>
      <xdr:spPr>
        <a:xfrm>
          <a:off x="16230600" y="69665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33</xdr:row>
      <xdr:rowOff>11447</xdr:rowOff>
    </xdr:from>
    <xdr:ext cx="405111" cy="259045"/>
    <xdr:sp macro="" textlink="">
      <xdr:nvSpPr>
        <xdr:cNvPr id="525" name="【一般廃棄物処理施設】&#10;有形固定資産減価償却率最大値テキスト">
          <a:extLst>
            <a:ext uri="{FF2B5EF4-FFF2-40B4-BE49-F238E27FC236}">
              <a16:creationId xmlns:a16="http://schemas.microsoft.com/office/drawing/2014/main" id="{0E86BE92-612E-4574-9D25-39D10727C9DF}"/>
            </a:ext>
          </a:extLst>
        </xdr:cNvPr>
        <xdr:cNvSpPr txBox="1"/>
      </xdr:nvSpPr>
      <xdr:spPr>
        <a:xfrm>
          <a:off x="16357600" y="5669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64770</xdr:rowOff>
    </xdr:from>
    <xdr:to>
      <xdr:col>86</xdr:col>
      <xdr:colOff>25400</xdr:colOff>
      <xdr:row>34</xdr:row>
      <xdr:rowOff>64770</xdr:rowOff>
    </xdr:to>
    <xdr:cxnSp macro="">
      <xdr:nvCxnSpPr>
        <xdr:cNvPr id="526" name="直線コネクタ 525">
          <a:extLst>
            <a:ext uri="{FF2B5EF4-FFF2-40B4-BE49-F238E27FC236}">
              <a16:creationId xmlns:a16="http://schemas.microsoft.com/office/drawing/2014/main" id="{D202C84C-B55A-4B12-BDCB-F7585BA74C02}"/>
            </a:ext>
          </a:extLst>
        </xdr:cNvPr>
        <xdr:cNvCxnSpPr/>
      </xdr:nvCxnSpPr>
      <xdr:spPr>
        <a:xfrm>
          <a:off x="16230600" y="58940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87647</xdr:rowOff>
    </xdr:from>
    <xdr:ext cx="405111" cy="259045"/>
    <xdr:sp macro="" textlink="">
      <xdr:nvSpPr>
        <xdr:cNvPr id="527" name="【一般廃棄物処理施設】&#10;有形固定資産減価償却率平均値テキスト">
          <a:extLst>
            <a:ext uri="{FF2B5EF4-FFF2-40B4-BE49-F238E27FC236}">
              <a16:creationId xmlns:a16="http://schemas.microsoft.com/office/drawing/2014/main" id="{C275D86B-7D24-43A5-B913-54DE12144E54}"/>
            </a:ext>
          </a:extLst>
        </xdr:cNvPr>
        <xdr:cNvSpPr txBox="1"/>
      </xdr:nvSpPr>
      <xdr:spPr>
        <a:xfrm>
          <a:off x="16357600" y="64312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109220</xdr:rowOff>
    </xdr:from>
    <xdr:to>
      <xdr:col>85</xdr:col>
      <xdr:colOff>177800</xdr:colOff>
      <xdr:row>38</xdr:row>
      <xdr:rowOff>39370</xdr:rowOff>
    </xdr:to>
    <xdr:sp macro="" textlink="">
      <xdr:nvSpPr>
        <xdr:cNvPr id="528" name="フローチャート: 判断 527">
          <a:extLst>
            <a:ext uri="{FF2B5EF4-FFF2-40B4-BE49-F238E27FC236}">
              <a16:creationId xmlns:a16="http://schemas.microsoft.com/office/drawing/2014/main" id="{05BF1DE5-436D-41B8-82E4-6636BC8FFDED}"/>
            </a:ext>
          </a:extLst>
        </xdr:cNvPr>
        <xdr:cNvSpPr/>
      </xdr:nvSpPr>
      <xdr:spPr>
        <a:xfrm>
          <a:off x="16268700" y="6452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73025</xdr:rowOff>
    </xdr:from>
    <xdr:to>
      <xdr:col>81</xdr:col>
      <xdr:colOff>101600</xdr:colOff>
      <xdr:row>38</xdr:row>
      <xdr:rowOff>3175</xdr:rowOff>
    </xdr:to>
    <xdr:sp macro="" textlink="">
      <xdr:nvSpPr>
        <xdr:cNvPr id="529" name="フローチャート: 判断 528">
          <a:extLst>
            <a:ext uri="{FF2B5EF4-FFF2-40B4-BE49-F238E27FC236}">
              <a16:creationId xmlns:a16="http://schemas.microsoft.com/office/drawing/2014/main" id="{F6E534E2-CABC-42FE-8B89-BF10C7591593}"/>
            </a:ext>
          </a:extLst>
        </xdr:cNvPr>
        <xdr:cNvSpPr/>
      </xdr:nvSpPr>
      <xdr:spPr>
        <a:xfrm>
          <a:off x="15430500" y="6416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31115</xdr:rowOff>
    </xdr:from>
    <xdr:to>
      <xdr:col>76</xdr:col>
      <xdr:colOff>165100</xdr:colOff>
      <xdr:row>37</xdr:row>
      <xdr:rowOff>132715</xdr:rowOff>
    </xdr:to>
    <xdr:sp macro="" textlink="">
      <xdr:nvSpPr>
        <xdr:cNvPr id="530" name="フローチャート: 判断 529">
          <a:extLst>
            <a:ext uri="{FF2B5EF4-FFF2-40B4-BE49-F238E27FC236}">
              <a16:creationId xmlns:a16="http://schemas.microsoft.com/office/drawing/2014/main" id="{12AD9812-A79C-4C8C-B0FC-829B1E047583}"/>
            </a:ext>
          </a:extLst>
        </xdr:cNvPr>
        <xdr:cNvSpPr/>
      </xdr:nvSpPr>
      <xdr:spPr>
        <a:xfrm>
          <a:off x="14541500" y="6374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170180</xdr:rowOff>
    </xdr:from>
    <xdr:to>
      <xdr:col>72</xdr:col>
      <xdr:colOff>38100</xdr:colOff>
      <xdr:row>38</xdr:row>
      <xdr:rowOff>100330</xdr:rowOff>
    </xdr:to>
    <xdr:sp macro="" textlink="">
      <xdr:nvSpPr>
        <xdr:cNvPr id="531" name="フローチャート: 判断 530">
          <a:extLst>
            <a:ext uri="{FF2B5EF4-FFF2-40B4-BE49-F238E27FC236}">
              <a16:creationId xmlns:a16="http://schemas.microsoft.com/office/drawing/2014/main" id="{A59522C4-AD74-4AAE-BAB7-F8B5473FCA66}"/>
            </a:ext>
          </a:extLst>
        </xdr:cNvPr>
        <xdr:cNvSpPr/>
      </xdr:nvSpPr>
      <xdr:spPr>
        <a:xfrm>
          <a:off x="13652500" y="6513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149225</xdr:rowOff>
    </xdr:from>
    <xdr:to>
      <xdr:col>67</xdr:col>
      <xdr:colOff>101600</xdr:colOff>
      <xdr:row>38</xdr:row>
      <xdr:rowOff>79375</xdr:rowOff>
    </xdr:to>
    <xdr:sp macro="" textlink="">
      <xdr:nvSpPr>
        <xdr:cNvPr id="532" name="フローチャート: 判断 531">
          <a:extLst>
            <a:ext uri="{FF2B5EF4-FFF2-40B4-BE49-F238E27FC236}">
              <a16:creationId xmlns:a16="http://schemas.microsoft.com/office/drawing/2014/main" id="{352249F4-FB27-4130-8C7B-01281018A70B}"/>
            </a:ext>
          </a:extLst>
        </xdr:cNvPr>
        <xdr:cNvSpPr/>
      </xdr:nvSpPr>
      <xdr:spPr>
        <a:xfrm>
          <a:off x="12763500" y="6492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33" name="テキスト ボックス 532">
          <a:extLst>
            <a:ext uri="{FF2B5EF4-FFF2-40B4-BE49-F238E27FC236}">
              <a16:creationId xmlns:a16="http://schemas.microsoft.com/office/drawing/2014/main" id="{E7795711-DDAD-43CD-833D-F0A75E89C900}"/>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34" name="テキスト ボックス 533">
          <a:extLst>
            <a:ext uri="{FF2B5EF4-FFF2-40B4-BE49-F238E27FC236}">
              <a16:creationId xmlns:a16="http://schemas.microsoft.com/office/drawing/2014/main" id="{3A5A787A-B37F-4F69-A9C1-48A710A51CD7}"/>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35" name="テキスト ボックス 534">
          <a:extLst>
            <a:ext uri="{FF2B5EF4-FFF2-40B4-BE49-F238E27FC236}">
              <a16:creationId xmlns:a16="http://schemas.microsoft.com/office/drawing/2014/main" id="{7B434E73-014C-4BD3-99AC-9EADBBB9E626}"/>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6" name="テキスト ボックス 535">
          <a:extLst>
            <a:ext uri="{FF2B5EF4-FFF2-40B4-BE49-F238E27FC236}">
              <a16:creationId xmlns:a16="http://schemas.microsoft.com/office/drawing/2014/main" id="{9A7069E1-5477-4197-A370-BB48848212AE}"/>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7" name="テキスト ボックス 536">
          <a:extLst>
            <a:ext uri="{FF2B5EF4-FFF2-40B4-BE49-F238E27FC236}">
              <a16:creationId xmlns:a16="http://schemas.microsoft.com/office/drawing/2014/main" id="{B33DC9EC-7D1C-4C23-A4C8-5968AAEC0562}"/>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109220</xdr:rowOff>
    </xdr:from>
    <xdr:to>
      <xdr:col>85</xdr:col>
      <xdr:colOff>177800</xdr:colOff>
      <xdr:row>37</xdr:row>
      <xdr:rowOff>39370</xdr:rowOff>
    </xdr:to>
    <xdr:sp macro="" textlink="">
      <xdr:nvSpPr>
        <xdr:cNvPr id="538" name="楕円 537">
          <a:extLst>
            <a:ext uri="{FF2B5EF4-FFF2-40B4-BE49-F238E27FC236}">
              <a16:creationId xmlns:a16="http://schemas.microsoft.com/office/drawing/2014/main" id="{3865C8F5-2BE0-44A4-9464-258704D934DA}"/>
            </a:ext>
          </a:extLst>
        </xdr:cNvPr>
        <xdr:cNvSpPr/>
      </xdr:nvSpPr>
      <xdr:spPr>
        <a:xfrm>
          <a:off x="16268700" y="6281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132097</xdr:rowOff>
    </xdr:from>
    <xdr:ext cx="405111" cy="259045"/>
    <xdr:sp macro="" textlink="">
      <xdr:nvSpPr>
        <xdr:cNvPr id="539" name="【一般廃棄物処理施設】&#10;有形固定資産減価償却率該当値テキスト">
          <a:extLst>
            <a:ext uri="{FF2B5EF4-FFF2-40B4-BE49-F238E27FC236}">
              <a16:creationId xmlns:a16="http://schemas.microsoft.com/office/drawing/2014/main" id="{AFFCD2D3-09D3-4589-92BA-7713820B76C8}"/>
            </a:ext>
          </a:extLst>
        </xdr:cNvPr>
        <xdr:cNvSpPr txBox="1"/>
      </xdr:nvSpPr>
      <xdr:spPr>
        <a:xfrm>
          <a:off x="16357600" y="6132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48260</xdr:rowOff>
    </xdr:from>
    <xdr:to>
      <xdr:col>81</xdr:col>
      <xdr:colOff>101600</xdr:colOff>
      <xdr:row>36</xdr:row>
      <xdr:rowOff>149860</xdr:rowOff>
    </xdr:to>
    <xdr:sp macro="" textlink="">
      <xdr:nvSpPr>
        <xdr:cNvPr id="540" name="楕円 539">
          <a:extLst>
            <a:ext uri="{FF2B5EF4-FFF2-40B4-BE49-F238E27FC236}">
              <a16:creationId xmlns:a16="http://schemas.microsoft.com/office/drawing/2014/main" id="{BC71EE87-E279-4A76-A627-917EA39F18BF}"/>
            </a:ext>
          </a:extLst>
        </xdr:cNvPr>
        <xdr:cNvSpPr/>
      </xdr:nvSpPr>
      <xdr:spPr>
        <a:xfrm>
          <a:off x="15430500" y="6220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99060</xdr:rowOff>
    </xdr:from>
    <xdr:to>
      <xdr:col>85</xdr:col>
      <xdr:colOff>127000</xdr:colOff>
      <xdr:row>36</xdr:row>
      <xdr:rowOff>160020</xdr:rowOff>
    </xdr:to>
    <xdr:cxnSp macro="">
      <xdr:nvCxnSpPr>
        <xdr:cNvPr id="541" name="直線コネクタ 540">
          <a:extLst>
            <a:ext uri="{FF2B5EF4-FFF2-40B4-BE49-F238E27FC236}">
              <a16:creationId xmlns:a16="http://schemas.microsoft.com/office/drawing/2014/main" id="{A83DD7DF-9B66-4D8D-AEB1-FCD4AEAF393E}"/>
            </a:ext>
          </a:extLst>
        </xdr:cNvPr>
        <xdr:cNvCxnSpPr/>
      </xdr:nvCxnSpPr>
      <xdr:spPr>
        <a:xfrm>
          <a:off x="15481300" y="6271260"/>
          <a:ext cx="8382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156845</xdr:rowOff>
    </xdr:from>
    <xdr:to>
      <xdr:col>76</xdr:col>
      <xdr:colOff>165100</xdr:colOff>
      <xdr:row>36</xdr:row>
      <xdr:rowOff>86995</xdr:rowOff>
    </xdr:to>
    <xdr:sp macro="" textlink="">
      <xdr:nvSpPr>
        <xdr:cNvPr id="542" name="楕円 541">
          <a:extLst>
            <a:ext uri="{FF2B5EF4-FFF2-40B4-BE49-F238E27FC236}">
              <a16:creationId xmlns:a16="http://schemas.microsoft.com/office/drawing/2014/main" id="{24B80A57-A39F-4247-8706-819FDD9AE716}"/>
            </a:ext>
          </a:extLst>
        </xdr:cNvPr>
        <xdr:cNvSpPr/>
      </xdr:nvSpPr>
      <xdr:spPr>
        <a:xfrm>
          <a:off x="14541500" y="6157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36195</xdr:rowOff>
    </xdr:from>
    <xdr:to>
      <xdr:col>81</xdr:col>
      <xdr:colOff>50800</xdr:colOff>
      <xdr:row>36</xdr:row>
      <xdr:rowOff>99060</xdr:rowOff>
    </xdr:to>
    <xdr:cxnSp macro="">
      <xdr:nvCxnSpPr>
        <xdr:cNvPr id="543" name="直線コネクタ 542">
          <a:extLst>
            <a:ext uri="{FF2B5EF4-FFF2-40B4-BE49-F238E27FC236}">
              <a16:creationId xmlns:a16="http://schemas.microsoft.com/office/drawing/2014/main" id="{5CCA99ED-7920-4929-8ACC-A871C87C2300}"/>
            </a:ext>
          </a:extLst>
        </xdr:cNvPr>
        <xdr:cNvCxnSpPr/>
      </xdr:nvCxnSpPr>
      <xdr:spPr>
        <a:xfrm>
          <a:off x="14592300" y="6208395"/>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95885</xdr:rowOff>
    </xdr:from>
    <xdr:to>
      <xdr:col>72</xdr:col>
      <xdr:colOff>38100</xdr:colOff>
      <xdr:row>36</xdr:row>
      <xdr:rowOff>26035</xdr:rowOff>
    </xdr:to>
    <xdr:sp macro="" textlink="">
      <xdr:nvSpPr>
        <xdr:cNvPr id="544" name="楕円 543">
          <a:extLst>
            <a:ext uri="{FF2B5EF4-FFF2-40B4-BE49-F238E27FC236}">
              <a16:creationId xmlns:a16="http://schemas.microsoft.com/office/drawing/2014/main" id="{0209F56C-5D8B-432B-9580-FB0968A20C0E}"/>
            </a:ext>
          </a:extLst>
        </xdr:cNvPr>
        <xdr:cNvSpPr/>
      </xdr:nvSpPr>
      <xdr:spPr>
        <a:xfrm>
          <a:off x="13652500" y="6096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146685</xdr:rowOff>
    </xdr:from>
    <xdr:to>
      <xdr:col>76</xdr:col>
      <xdr:colOff>114300</xdr:colOff>
      <xdr:row>36</xdr:row>
      <xdr:rowOff>36195</xdr:rowOff>
    </xdr:to>
    <xdr:cxnSp macro="">
      <xdr:nvCxnSpPr>
        <xdr:cNvPr id="545" name="直線コネクタ 544">
          <a:extLst>
            <a:ext uri="{FF2B5EF4-FFF2-40B4-BE49-F238E27FC236}">
              <a16:creationId xmlns:a16="http://schemas.microsoft.com/office/drawing/2014/main" id="{E214D494-2FEE-4144-ACC7-F92EDDFB3683}"/>
            </a:ext>
          </a:extLst>
        </xdr:cNvPr>
        <xdr:cNvCxnSpPr/>
      </xdr:nvCxnSpPr>
      <xdr:spPr>
        <a:xfrm>
          <a:off x="13703300" y="6147435"/>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33020</xdr:rowOff>
    </xdr:from>
    <xdr:to>
      <xdr:col>67</xdr:col>
      <xdr:colOff>101600</xdr:colOff>
      <xdr:row>35</xdr:row>
      <xdr:rowOff>134620</xdr:rowOff>
    </xdr:to>
    <xdr:sp macro="" textlink="">
      <xdr:nvSpPr>
        <xdr:cNvPr id="546" name="楕円 545">
          <a:extLst>
            <a:ext uri="{FF2B5EF4-FFF2-40B4-BE49-F238E27FC236}">
              <a16:creationId xmlns:a16="http://schemas.microsoft.com/office/drawing/2014/main" id="{A511F086-49F3-468A-98BF-058A0A7236BB}"/>
            </a:ext>
          </a:extLst>
        </xdr:cNvPr>
        <xdr:cNvSpPr/>
      </xdr:nvSpPr>
      <xdr:spPr>
        <a:xfrm>
          <a:off x="12763500" y="6033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83820</xdr:rowOff>
    </xdr:from>
    <xdr:to>
      <xdr:col>71</xdr:col>
      <xdr:colOff>177800</xdr:colOff>
      <xdr:row>35</xdr:row>
      <xdr:rowOff>146685</xdr:rowOff>
    </xdr:to>
    <xdr:cxnSp macro="">
      <xdr:nvCxnSpPr>
        <xdr:cNvPr id="547" name="直線コネクタ 546">
          <a:extLst>
            <a:ext uri="{FF2B5EF4-FFF2-40B4-BE49-F238E27FC236}">
              <a16:creationId xmlns:a16="http://schemas.microsoft.com/office/drawing/2014/main" id="{6EDD5D69-85C1-4246-BCA9-EA658E8377B6}"/>
            </a:ext>
          </a:extLst>
        </xdr:cNvPr>
        <xdr:cNvCxnSpPr/>
      </xdr:nvCxnSpPr>
      <xdr:spPr>
        <a:xfrm>
          <a:off x="12814300" y="6084570"/>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165752</xdr:rowOff>
    </xdr:from>
    <xdr:ext cx="405111" cy="259045"/>
    <xdr:sp macro="" textlink="">
      <xdr:nvSpPr>
        <xdr:cNvPr id="548" name="n_1aveValue【一般廃棄物処理施設】&#10;有形固定資産減価償却率">
          <a:extLst>
            <a:ext uri="{FF2B5EF4-FFF2-40B4-BE49-F238E27FC236}">
              <a16:creationId xmlns:a16="http://schemas.microsoft.com/office/drawing/2014/main" id="{9F139619-FE0E-4224-8EC8-F4ABF93EE4EE}"/>
            </a:ext>
          </a:extLst>
        </xdr:cNvPr>
        <xdr:cNvSpPr txBox="1"/>
      </xdr:nvSpPr>
      <xdr:spPr>
        <a:xfrm>
          <a:off x="15266044" y="65094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123842</xdr:rowOff>
    </xdr:from>
    <xdr:ext cx="405111" cy="259045"/>
    <xdr:sp macro="" textlink="">
      <xdr:nvSpPr>
        <xdr:cNvPr id="549" name="n_2aveValue【一般廃棄物処理施設】&#10;有形固定資産減価償却率">
          <a:extLst>
            <a:ext uri="{FF2B5EF4-FFF2-40B4-BE49-F238E27FC236}">
              <a16:creationId xmlns:a16="http://schemas.microsoft.com/office/drawing/2014/main" id="{5F4BBB78-D0A7-424F-BB29-C4E8C1874F45}"/>
            </a:ext>
          </a:extLst>
        </xdr:cNvPr>
        <xdr:cNvSpPr txBox="1"/>
      </xdr:nvSpPr>
      <xdr:spPr>
        <a:xfrm>
          <a:off x="14389744" y="64674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91457</xdr:rowOff>
    </xdr:from>
    <xdr:ext cx="405111" cy="259045"/>
    <xdr:sp macro="" textlink="">
      <xdr:nvSpPr>
        <xdr:cNvPr id="550" name="n_3aveValue【一般廃棄物処理施設】&#10;有形固定資産減価償却率">
          <a:extLst>
            <a:ext uri="{FF2B5EF4-FFF2-40B4-BE49-F238E27FC236}">
              <a16:creationId xmlns:a16="http://schemas.microsoft.com/office/drawing/2014/main" id="{D0DBFF4D-BBFB-459F-995B-7E7D9C4352B9}"/>
            </a:ext>
          </a:extLst>
        </xdr:cNvPr>
        <xdr:cNvSpPr txBox="1"/>
      </xdr:nvSpPr>
      <xdr:spPr>
        <a:xfrm>
          <a:off x="13500744" y="6606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70502</xdr:rowOff>
    </xdr:from>
    <xdr:ext cx="405111" cy="259045"/>
    <xdr:sp macro="" textlink="">
      <xdr:nvSpPr>
        <xdr:cNvPr id="551" name="n_4aveValue【一般廃棄物処理施設】&#10;有形固定資産減価償却率">
          <a:extLst>
            <a:ext uri="{FF2B5EF4-FFF2-40B4-BE49-F238E27FC236}">
              <a16:creationId xmlns:a16="http://schemas.microsoft.com/office/drawing/2014/main" id="{4EF6DBF5-1559-4E03-82B0-D1716340F7D2}"/>
            </a:ext>
          </a:extLst>
        </xdr:cNvPr>
        <xdr:cNvSpPr txBox="1"/>
      </xdr:nvSpPr>
      <xdr:spPr>
        <a:xfrm>
          <a:off x="12611744" y="65856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166387</xdr:rowOff>
    </xdr:from>
    <xdr:ext cx="405111" cy="259045"/>
    <xdr:sp macro="" textlink="">
      <xdr:nvSpPr>
        <xdr:cNvPr id="552" name="n_1mainValue【一般廃棄物処理施設】&#10;有形固定資産減価償却率">
          <a:extLst>
            <a:ext uri="{FF2B5EF4-FFF2-40B4-BE49-F238E27FC236}">
              <a16:creationId xmlns:a16="http://schemas.microsoft.com/office/drawing/2014/main" id="{CF45BF52-A605-4C23-8F45-348D76D1A6CC}"/>
            </a:ext>
          </a:extLst>
        </xdr:cNvPr>
        <xdr:cNvSpPr txBox="1"/>
      </xdr:nvSpPr>
      <xdr:spPr>
        <a:xfrm>
          <a:off x="15266044" y="5995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103522</xdr:rowOff>
    </xdr:from>
    <xdr:ext cx="405111" cy="259045"/>
    <xdr:sp macro="" textlink="">
      <xdr:nvSpPr>
        <xdr:cNvPr id="553" name="n_2mainValue【一般廃棄物処理施設】&#10;有形固定資産減価償却率">
          <a:extLst>
            <a:ext uri="{FF2B5EF4-FFF2-40B4-BE49-F238E27FC236}">
              <a16:creationId xmlns:a16="http://schemas.microsoft.com/office/drawing/2014/main" id="{815CF57D-6F51-4F9A-917D-E6CC463C0D46}"/>
            </a:ext>
          </a:extLst>
        </xdr:cNvPr>
        <xdr:cNvSpPr txBox="1"/>
      </xdr:nvSpPr>
      <xdr:spPr>
        <a:xfrm>
          <a:off x="14389744" y="59328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42562</xdr:rowOff>
    </xdr:from>
    <xdr:ext cx="405111" cy="259045"/>
    <xdr:sp macro="" textlink="">
      <xdr:nvSpPr>
        <xdr:cNvPr id="554" name="n_3mainValue【一般廃棄物処理施設】&#10;有形固定資産減価償却率">
          <a:extLst>
            <a:ext uri="{FF2B5EF4-FFF2-40B4-BE49-F238E27FC236}">
              <a16:creationId xmlns:a16="http://schemas.microsoft.com/office/drawing/2014/main" id="{D8C90BBA-5284-4847-AD99-E6636B48063F}"/>
            </a:ext>
          </a:extLst>
        </xdr:cNvPr>
        <xdr:cNvSpPr txBox="1"/>
      </xdr:nvSpPr>
      <xdr:spPr>
        <a:xfrm>
          <a:off x="13500744" y="58718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33</xdr:row>
      <xdr:rowOff>151147</xdr:rowOff>
    </xdr:from>
    <xdr:ext cx="405111" cy="259045"/>
    <xdr:sp macro="" textlink="">
      <xdr:nvSpPr>
        <xdr:cNvPr id="555" name="n_4mainValue【一般廃棄物処理施設】&#10;有形固定資産減価償却率">
          <a:extLst>
            <a:ext uri="{FF2B5EF4-FFF2-40B4-BE49-F238E27FC236}">
              <a16:creationId xmlns:a16="http://schemas.microsoft.com/office/drawing/2014/main" id="{C0ADFA78-9282-470D-9650-9F8B7E0E6650}"/>
            </a:ext>
          </a:extLst>
        </xdr:cNvPr>
        <xdr:cNvSpPr txBox="1"/>
      </xdr:nvSpPr>
      <xdr:spPr>
        <a:xfrm>
          <a:off x="12611744" y="5808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6" name="正方形/長方形 555">
          <a:extLst>
            <a:ext uri="{FF2B5EF4-FFF2-40B4-BE49-F238E27FC236}">
              <a16:creationId xmlns:a16="http://schemas.microsoft.com/office/drawing/2014/main" id="{22C1EF31-D5F9-476D-A660-3FE6F9AF5089}"/>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7" name="正方形/長方形 556">
          <a:extLst>
            <a:ext uri="{FF2B5EF4-FFF2-40B4-BE49-F238E27FC236}">
              <a16:creationId xmlns:a16="http://schemas.microsoft.com/office/drawing/2014/main" id="{33132095-1C45-48C1-BF76-097E06841CDC}"/>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8" name="正方形/長方形 557">
          <a:extLst>
            <a:ext uri="{FF2B5EF4-FFF2-40B4-BE49-F238E27FC236}">
              <a16:creationId xmlns:a16="http://schemas.microsoft.com/office/drawing/2014/main" id="{83D11405-B44D-4E9F-889E-2D58E5F96B3D}"/>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9" name="正方形/長方形 558">
          <a:extLst>
            <a:ext uri="{FF2B5EF4-FFF2-40B4-BE49-F238E27FC236}">
              <a16:creationId xmlns:a16="http://schemas.microsoft.com/office/drawing/2014/main" id="{9A1FFE7D-C4B2-4712-A38B-0E87B24C27D3}"/>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60" name="正方形/長方形 559">
          <a:extLst>
            <a:ext uri="{FF2B5EF4-FFF2-40B4-BE49-F238E27FC236}">
              <a16:creationId xmlns:a16="http://schemas.microsoft.com/office/drawing/2014/main" id="{E7ACDCCF-10A9-4C24-A563-5AE1D0C447B7}"/>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61" name="正方形/長方形 560">
          <a:extLst>
            <a:ext uri="{FF2B5EF4-FFF2-40B4-BE49-F238E27FC236}">
              <a16:creationId xmlns:a16="http://schemas.microsoft.com/office/drawing/2014/main" id="{0AA08E42-B9C3-443D-935B-8C0C1E90A940}"/>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62" name="正方形/長方形 561">
          <a:extLst>
            <a:ext uri="{FF2B5EF4-FFF2-40B4-BE49-F238E27FC236}">
              <a16:creationId xmlns:a16="http://schemas.microsoft.com/office/drawing/2014/main" id="{371C4F2F-FD14-44A8-AB33-D0F0C51D51BA}"/>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63" name="正方形/長方形 562">
          <a:extLst>
            <a:ext uri="{FF2B5EF4-FFF2-40B4-BE49-F238E27FC236}">
              <a16:creationId xmlns:a16="http://schemas.microsoft.com/office/drawing/2014/main" id="{C0BE5FF1-A7A8-4FC4-92BE-3E0B0D183434}"/>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64" name="テキスト ボックス 563">
          <a:extLst>
            <a:ext uri="{FF2B5EF4-FFF2-40B4-BE49-F238E27FC236}">
              <a16:creationId xmlns:a16="http://schemas.microsoft.com/office/drawing/2014/main" id="{AF8FF152-A3C4-4823-A1DF-69F3ECC86D77}"/>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5" name="直線コネクタ 564">
          <a:extLst>
            <a:ext uri="{FF2B5EF4-FFF2-40B4-BE49-F238E27FC236}">
              <a16:creationId xmlns:a16="http://schemas.microsoft.com/office/drawing/2014/main" id="{6124C135-7EA2-4B2F-AD8D-BE80B261C9FD}"/>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566" name="直線コネクタ 565">
          <a:extLst>
            <a:ext uri="{FF2B5EF4-FFF2-40B4-BE49-F238E27FC236}">
              <a16:creationId xmlns:a16="http://schemas.microsoft.com/office/drawing/2014/main" id="{EBD59C43-DF73-45B0-9A63-4E11B9BC45C8}"/>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567" name="テキスト ボックス 566">
          <a:extLst>
            <a:ext uri="{FF2B5EF4-FFF2-40B4-BE49-F238E27FC236}">
              <a16:creationId xmlns:a16="http://schemas.microsoft.com/office/drawing/2014/main" id="{251B3AFF-98CF-418C-9A02-6B6C8E3E9EB6}"/>
            </a:ext>
          </a:extLst>
        </xdr:cNvPr>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68" name="直線コネクタ 567">
          <a:extLst>
            <a:ext uri="{FF2B5EF4-FFF2-40B4-BE49-F238E27FC236}">
              <a16:creationId xmlns:a16="http://schemas.microsoft.com/office/drawing/2014/main" id="{C1B1C4CD-AD6F-4EBF-906C-8DB70A623097}"/>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569" name="テキスト ボックス 568">
          <a:extLst>
            <a:ext uri="{FF2B5EF4-FFF2-40B4-BE49-F238E27FC236}">
              <a16:creationId xmlns:a16="http://schemas.microsoft.com/office/drawing/2014/main" id="{D6033434-94F5-49C2-A3CF-1E1223DE308D}"/>
            </a:ext>
          </a:extLst>
        </xdr:cNvPr>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70" name="直線コネクタ 569">
          <a:extLst>
            <a:ext uri="{FF2B5EF4-FFF2-40B4-BE49-F238E27FC236}">
              <a16:creationId xmlns:a16="http://schemas.microsoft.com/office/drawing/2014/main" id="{1A2114C2-9F2F-4BDD-9ACE-53E504774CC3}"/>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571" name="テキスト ボックス 570">
          <a:extLst>
            <a:ext uri="{FF2B5EF4-FFF2-40B4-BE49-F238E27FC236}">
              <a16:creationId xmlns:a16="http://schemas.microsoft.com/office/drawing/2014/main" id="{F3D12B14-EC96-46C9-8B15-97E4BE87E40B}"/>
            </a:ext>
          </a:extLst>
        </xdr:cNvPr>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72" name="直線コネクタ 571">
          <a:extLst>
            <a:ext uri="{FF2B5EF4-FFF2-40B4-BE49-F238E27FC236}">
              <a16:creationId xmlns:a16="http://schemas.microsoft.com/office/drawing/2014/main" id="{1633723D-B8ED-430D-978B-E35AD442998D}"/>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573" name="テキスト ボックス 572">
          <a:extLst>
            <a:ext uri="{FF2B5EF4-FFF2-40B4-BE49-F238E27FC236}">
              <a16:creationId xmlns:a16="http://schemas.microsoft.com/office/drawing/2014/main" id="{50167DFD-5752-418B-BD96-9CF3B0F2DFC0}"/>
            </a:ext>
          </a:extLst>
        </xdr:cNvPr>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74" name="直線コネクタ 573">
          <a:extLst>
            <a:ext uri="{FF2B5EF4-FFF2-40B4-BE49-F238E27FC236}">
              <a16:creationId xmlns:a16="http://schemas.microsoft.com/office/drawing/2014/main" id="{BFD8C4C8-BCEE-4C70-82A7-07588DAD5242}"/>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575" name="テキスト ボックス 574">
          <a:extLst>
            <a:ext uri="{FF2B5EF4-FFF2-40B4-BE49-F238E27FC236}">
              <a16:creationId xmlns:a16="http://schemas.microsoft.com/office/drawing/2014/main" id="{4E01D051-C334-454A-930F-C94D85EE22AC}"/>
            </a:ext>
          </a:extLst>
        </xdr:cNvPr>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6" name="直線コネクタ 575">
          <a:extLst>
            <a:ext uri="{FF2B5EF4-FFF2-40B4-BE49-F238E27FC236}">
              <a16:creationId xmlns:a16="http://schemas.microsoft.com/office/drawing/2014/main" id="{A9F270EB-EDE4-487D-9615-55E759160A51}"/>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577" name="テキスト ボックス 576">
          <a:extLst>
            <a:ext uri="{FF2B5EF4-FFF2-40B4-BE49-F238E27FC236}">
              <a16:creationId xmlns:a16="http://schemas.microsoft.com/office/drawing/2014/main" id="{0A00ACCF-94D8-4A36-951A-DCE7CAADD7FB}"/>
            </a:ext>
          </a:extLst>
        </xdr:cNvPr>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8" name="【一般廃棄物処理施設】&#10;一人当たり有形固定資産（償却資産）額グラフ枠">
          <a:extLst>
            <a:ext uri="{FF2B5EF4-FFF2-40B4-BE49-F238E27FC236}">
              <a16:creationId xmlns:a16="http://schemas.microsoft.com/office/drawing/2014/main" id="{7048CF11-BF5A-416B-ACDB-937D9D376653}"/>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2023</xdr:rowOff>
    </xdr:from>
    <xdr:to>
      <xdr:col>116</xdr:col>
      <xdr:colOff>62864</xdr:colOff>
      <xdr:row>42</xdr:row>
      <xdr:rowOff>23454</xdr:rowOff>
    </xdr:to>
    <xdr:cxnSp macro="">
      <xdr:nvCxnSpPr>
        <xdr:cNvPr id="579" name="直線コネクタ 578">
          <a:extLst>
            <a:ext uri="{FF2B5EF4-FFF2-40B4-BE49-F238E27FC236}">
              <a16:creationId xmlns:a16="http://schemas.microsoft.com/office/drawing/2014/main" id="{E2A44FBD-3272-4D55-8ED0-7DFA767956A8}"/>
            </a:ext>
          </a:extLst>
        </xdr:cNvPr>
        <xdr:cNvCxnSpPr/>
      </xdr:nvCxnSpPr>
      <xdr:spPr>
        <a:xfrm flipV="1">
          <a:off x="22160864" y="5831323"/>
          <a:ext cx="0" cy="13930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27281</xdr:rowOff>
    </xdr:from>
    <xdr:ext cx="469744" cy="259045"/>
    <xdr:sp macro="" textlink="">
      <xdr:nvSpPr>
        <xdr:cNvPr id="580" name="【一般廃棄物処理施設】&#10;一人当たり有形固定資産（償却資産）額最小値テキスト">
          <a:extLst>
            <a:ext uri="{FF2B5EF4-FFF2-40B4-BE49-F238E27FC236}">
              <a16:creationId xmlns:a16="http://schemas.microsoft.com/office/drawing/2014/main" id="{66D1AE31-96C4-4864-A722-7BB81D12B21C}"/>
            </a:ext>
          </a:extLst>
        </xdr:cNvPr>
        <xdr:cNvSpPr txBox="1"/>
      </xdr:nvSpPr>
      <xdr:spPr>
        <a:xfrm>
          <a:off x="22199600" y="72281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23454</xdr:rowOff>
    </xdr:from>
    <xdr:to>
      <xdr:col>116</xdr:col>
      <xdr:colOff>152400</xdr:colOff>
      <xdr:row>42</xdr:row>
      <xdr:rowOff>23454</xdr:rowOff>
    </xdr:to>
    <xdr:cxnSp macro="">
      <xdr:nvCxnSpPr>
        <xdr:cNvPr id="581" name="直線コネクタ 580">
          <a:extLst>
            <a:ext uri="{FF2B5EF4-FFF2-40B4-BE49-F238E27FC236}">
              <a16:creationId xmlns:a16="http://schemas.microsoft.com/office/drawing/2014/main" id="{083A5CE5-FDCC-48D9-AD1E-496CAC659774}"/>
            </a:ext>
          </a:extLst>
        </xdr:cNvPr>
        <xdr:cNvCxnSpPr/>
      </xdr:nvCxnSpPr>
      <xdr:spPr>
        <a:xfrm>
          <a:off x="22072600" y="72243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120150</xdr:rowOff>
    </xdr:from>
    <xdr:ext cx="599010" cy="259045"/>
    <xdr:sp macro="" textlink="">
      <xdr:nvSpPr>
        <xdr:cNvPr id="582" name="【一般廃棄物処理施設】&#10;一人当たり有形固定資産（償却資産）額最大値テキスト">
          <a:extLst>
            <a:ext uri="{FF2B5EF4-FFF2-40B4-BE49-F238E27FC236}">
              <a16:creationId xmlns:a16="http://schemas.microsoft.com/office/drawing/2014/main" id="{A151B3BA-E9BA-4ECE-841D-EA29D375494E}"/>
            </a:ext>
          </a:extLst>
        </xdr:cNvPr>
        <xdr:cNvSpPr txBox="1"/>
      </xdr:nvSpPr>
      <xdr:spPr>
        <a:xfrm>
          <a:off x="22199600" y="56065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369,469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2023</xdr:rowOff>
    </xdr:from>
    <xdr:to>
      <xdr:col>116</xdr:col>
      <xdr:colOff>152400</xdr:colOff>
      <xdr:row>34</xdr:row>
      <xdr:rowOff>2023</xdr:rowOff>
    </xdr:to>
    <xdr:cxnSp macro="">
      <xdr:nvCxnSpPr>
        <xdr:cNvPr id="583" name="直線コネクタ 582">
          <a:extLst>
            <a:ext uri="{FF2B5EF4-FFF2-40B4-BE49-F238E27FC236}">
              <a16:creationId xmlns:a16="http://schemas.microsoft.com/office/drawing/2014/main" id="{174C1065-45C6-4A42-997B-37EA5613CE16}"/>
            </a:ext>
          </a:extLst>
        </xdr:cNvPr>
        <xdr:cNvCxnSpPr/>
      </xdr:nvCxnSpPr>
      <xdr:spPr>
        <a:xfrm>
          <a:off x="22072600" y="58313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58489</xdr:rowOff>
    </xdr:from>
    <xdr:ext cx="599010" cy="259045"/>
    <xdr:sp macro="" textlink="">
      <xdr:nvSpPr>
        <xdr:cNvPr id="584" name="【一般廃棄物処理施設】&#10;一人当たり有形固定資産（償却資産）額平均値テキスト">
          <a:extLst>
            <a:ext uri="{FF2B5EF4-FFF2-40B4-BE49-F238E27FC236}">
              <a16:creationId xmlns:a16="http://schemas.microsoft.com/office/drawing/2014/main" id="{3C25D6D6-7F20-43CB-AB18-7E67CE630511}"/>
            </a:ext>
          </a:extLst>
        </xdr:cNvPr>
        <xdr:cNvSpPr txBox="1"/>
      </xdr:nvSpPr>
      <xdr:spPr>
        <a:xfrm>
          <a:off x="22199600" y="674503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80062</xdr:rowOff>
    </xdr:from>
    <xdr:to>
      <xdr:col>116</xdr:col>
      <xdr:colOff>114300</xdr:colOff>
      <xdr:row>40</xdr:row>
      <xdr:rowOff>10212</xdr:rowOff>
    </xdr:to>
    <xdr:sp macro="" textlink="">
      <xdr:nvSpPr>
        <xdr:cNvPr id="585" name="フローチャート: 判断 584">
          <a:extLst>
            <a:ext uri="{FF2B5EF4-FFF2-40B4-BE49-F238E27FC236}">
              <a16:creationId xmlns:a16="http://schemas.microsoft.com/office/drawing/2014/main" id="{D45DCD53-9916-450C-BBA2-B588C458C95A}"/>
            </a:ext>
          </a:extLst>
        </xdr:cNvPr>
        <xdr:cNvSpPr/>
      </xdr:nvSpPr>
      <xdr:spPr>
        <a:xfrm>
          <a:off x="22110700" y="6766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111682</xdr:rowOff>
    </xdr:from>
    <xdr:to>
      <xdr:col>112</xdr:col>
      <xdr:colOff>38100</xdr:colOff>
      <xdr:row>40</xdr:row>
      <xdr:rowOff>41832</xdr:rowOff>
    </xdr:to>
    <xdr:sp macro="" textlink="">
      <xdr:nvSpPr>
        <xdr:cNvPr id="586" name="フローチャート: 判断 585">
          <a:extLst>
            <a:ext uri="{FF2B5EF4-FFF2-40B4-BE49-F238E27FC236}">
              <a16:creationId xmlns:a16="http://schemas.microsoft.com/office/drawing/2014/main" id="{C08C4D3C-985C-4CFD-A4D4-1C92F3EB996D}"/>
            </a:ext>
          </a:extLst>
        </xdr:cNvPr>
        <xdr:cNvSpPr/>
      </xdr:nvSpPr>
      <xdr:spPr>
        <a:xfrm>
          <a:off x="21272500" y="6798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101622</xdr:rowOff>
    </xdr:from>
    <xdr:to>
      <xdr:col>107</xdr:col>
      <xdr:colOff>101600</xdr:colOff>
      <xdr:row>40</xdr:row>
      <xdr:rowOff>31772</xdr:rowOff>
    </xdr:to>
    <xdr:sp macro="" textlink="">
      <xdr:nvSpPr>
        <xdr:cNvPr id="587" name="フローチャート: 判断 586">
          <a:extLst>
            <a:ext uri="{FF2B5EF4-FFF2-40B4-BE49-F238E27FC236}">
              <a16:creationId xmlns:a16="http://schemas.microsoft.com/office/drawing/2014/main" id="{7913CAA6-1977-4712-AAB0-8713F226729B}"/>
            </a:ext>
          </a:extLst>
        </xdr:cNvPr>
        <xdr:cNvSpPr/>
      </xdr:nvSpPr>
      <xdr:spPr>
        <a:xfrm>
          <a:off x="20383500" y="678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93081</xdr:rowOff>
    </xdr:from>
    <xdr:to>
      <xdr:col>102</xdr:col>
      <xdr:colOff>165100</xdr:colOff>
      <xdr:row>40</xdr:row>
      <xdr:rowOff>23231</xdr:rowOff>
    </xdr:to>
    <xdr:sp macro="" textlink="">
      <xdr:nvSpPr>
        <xdr:cNvPr id="588" name="フローチャート: 判断 587">
          <a:extLst>
            <a:ext uri="{FF2B5EF4-FFF2-40B4-BE49-F238E27FC236}">
              <a16:creationId xmlns:a16="http://schemas.microsoft.com/office/drawing/2014/main" id="{514D2C8C-312F-451F-8603-A78C202282B3}"/>
            </a:ext>
          </a:extLst>
        </xdr:cNvPr>
        <xdr:cNvSpPr/>
      </xdr:nvSpPr>
      <xdr:spPr>
        <a:xfrm>
          <a:off x="19494500" y="6779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79262</xdr:rowOff>
    </xdr:from>
    <xdr:to>
      <xdr:col>98</xdr:col>
      <xdr:colOff>38100</xdr:colOff>
      <xdr:row>40</xdr:row>
      <xdr:rowOff>9412</xdr:rowOff>
    </xdr:to>
    <xdr:sp macro="" textlink="">
      <xdr:nvSpPr>
        <xdr:cNvPr id="589" name="フローチャート: 判断 588">
          <a:extLst>
            <a:ext uri="{FF2B5EF4-FFF2-40B4-BE49-F238E27FC236}">
              <a16:creationId xmlns:a16="http://schemas.microsoft.com/office/drawing/2014/main" id="{7285CACF-4E82-4866-943F-3152FB291C63}"/>
            </a:ext>
          </a:extLst>
        </xdr:cNvPr>
        <xdr:cNvSpPr/>
      </xdr:nvSpPr>
      <xdr:spPr>
        <a:xfrm>
          <a:off x="18605500" y="6765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90" name="テキスト ボックス 589">
          <a:extLst>
            <a:ext uri="{FF2B5EF4-FFF2-40B4-BE49-F238E27FC236}">
              <a16:creationId xmlns:a16="http://schemas.microsoft.com/office/drawing/2014/main" id="{29E251A0-B7FC-4C4A-BD04-9A6A0C78A033}"/>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91" name="テキスト ボックス 590">
          <a:extLst>
            <a:ext uri="{FF2B5EF4-FFF2-40B4-BE49-F238E27FC236}">
              <a16:creationId xmlns:a16="http://schemas.microsoft.com/office/drawing/2014/main" id="{1A38BA10-88FF-41FF-9C16-076100A7A610}"/>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92" name="テキスト ボックス 591">
          <a:extLst>
            <a:ext uri="{FF2B5EF4-FFF2-40B4-BE49-F238E27FC236}">
              <a16:creationId xmlns:a16="http://schemas.microsoft.com/office/drawing/2014/main" id="{6197E440-048E-4CA2-9723-0095522BA7EB}"/>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93" name="テキスト ボックス 592">
          <a:extLst>
            <a:ext uri="{FF2B5EF4-FFF2-40B4-BE49-F238E27FC236}">
              <a16:creationId xmlns:a16="http://schemas.microsoft.com/office/drawing/2014/main" id="{ACA71CAD-838F-47A4-B0D4-5EDC22768BB2}"/>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94" name="テキスト ボックス 593">
          <a:extLst>
            <a:ext uri="{FF2B5EF4-FFF2-40B4-BE49-F238E27FC236}">
              <a16:creationId xmlns:a16="http://schemas.microsoft.com/office/drawing/2014/main" id="{BC662B4C-E742-4FF4-9D3A-95D8DA56CF4F}"/>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33</xdr:row>
      <xdr:rowOff>122673</xdr:rowOff>
    </xdr:from>
    <xdr:to>
      <xdr:col>116</xdr:col>
      <xdr:colOff>114300</xdr:colOff>
      <xdr:row>34</xdr:row>
      <xdr:rowOff>52823</xdr:rowOff>
    </xdr:to>
    <xdr:sp macro="" textlink="">
      <xdr:nvSpPr>
        <xdr:cNvPr id="595" name="楕円 594">
          <a:extLst>
            <a:ext uri="{FF2B5EF4-FFF2-40B4-BE49-F238E27FC236}">
              <a16:creationId xmlns:a16="http://schemas.microsoft.com/office/drawing/2014/main" id="{9BB70522-1370-479F-A5C1-C33785D897EA}"/>
            </a:ext>
          </a:extLst>
        </xdr:cNvPr>
        <xdr:cNvSpPr/>
      </xdr:nvSpPr>
      <xdr:spPr>
        <a:xfrm>
          <a:off x="22110700" y="57805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33</xdr:row>
      <xdr:rowOff>75700</xdr:rowOff>
    </xdr:from>
    <xdr:ext cx="599010" cy="259045"/>
    <xdr:sp macro="" textlink="">
      <xdr:nvSpPr>
        <xdr:cNvPr id="596" name="【一般廃棄物処理施設】&#10;一人当たり有形固定資産（償却資産）額該当値テキスト">
          <a:extLst>
            <a:ext uri="{FF2B5EF4-FFF2-40B4-BE49-F238E27FC236}">
              <a16:creationId xmlns:a16="http://schemas.microsoft.com/office/drawing/2014/main" id="{18E82AE0-4866-4097-AF6E-734D0F213E52}"/>
            </a:ext>
          </a:extLst>
        </xdr:cNvPr>
        <xdr:cNvSpPr txBox="1"/>
      </xdr:nvSpPr>
      <xdr:spPr>
        <a:xfrm>
          <a:off x="22199600" y="57335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369,469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33</xdr:row>
      <xdr:rowOff>152913</xdr:rowOff>
    </xdr:from>
    <xdr:to>
      <xdr:col>112</xdr:col>
      <xdr:colOff>38100</xdr:colOff>
      <xdr:row>34</xdr:row>
      <xdr:rowOff>83063</xdr:rowOff>
    </xdr:to>
    <xdr:sp macro="" textlink="">
      <xdr:nvSpPr>
        <xdr:cNvPr id="597" name="楕円 596">
          <a:extLst>
            <a:ext uri="{FF2B5EF4-FFF2-40B4-BE49-F238E27FC236}">
              <a16:creationId xmlns:a16="http://schemas.microsoft.com/office/drawing/2014/main" id="{26903217-C3A6-42C2-AACE-C080CD15C3B9}"/>
            </a:ext>
          </a:extLst>
        </xdr:cNvPr>
        <xdr:cNvSpPr/>
      </xdr:nvSpPr>
      <xdr:spPr>
        <a:xfrm>
          <a:off x="21272500" y="5810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34</xdr:row>
      <xdr:rowOff>2023</xdr:rowOff>
    </xdr:from>
    <xdr:to>
      <xdr:col>116</xdr:col>
      <xdr:colOff>63500</xdr:colOff>
      <xdr:row>34</xdr:row>
      <xdr:rowOff>32263</xdr:rowOff>
    </xdr:to>
    <xdr:cxnSp macro="">
      <xdr:nvCxnSpPr>
        <xdr:cNvPr id="598" name="直線コネクタ 597">
          <a:extLst>
            <a:ext uri="{FF2B5EF4-FFF2-40B4-BE49-F238E27FC236}">
              <a16:creationId xmlns:a16="http://schemas.microsoft.com/office/drawing/2014/main" id="{6DB8C635-ADD5-41D9-93E1-9763F3FA6005}"/>
            </a:ext>
          </a:extLst>
        </xdr:cNvPr>
        <xdr:cNvCxnSpPr/>
      </xdr:nvCxnSpPr>
      <xdr:spPr>
        <a:xfrm flipV="1">
          <a:off x="21323300" y="5831323"/>
          <a:ext cx="838200" cy="30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34</xdr:row>
      <xdr:rowOff>11414</xdr:rowOff>
    </xdr:from>
    <xdr:to>
      <xdr:col>107</xdr:col>
      <xdr:colOff>101600</xdr:colOff>
      <xdr:row>34</xdr:row>
      <xdr:rowOff>113014</xdr:rowOff>
    </xdr:to>
    <xdr:sp macro="" textlink="">
      <xdr:nvSpPr>
        <xdr:cNvPr id="599" name="楕円 598">
          <a:extLst>
            <a:ext uri="{FF2B5EF4-FFF2-40B4-BE49-F238E27FC236}">
              <a16:creationId xmlns:a16="http://schemas.microsoft.com/office/drawing/2014/main" id="{4F72B8C3-0F24-4AB6-9F9F-281BB1E2959F}"/>
            </a:ext>
          </a:extLst>
        </xdr:cNvPr>
        <xdr:cNvSpPr/>
      </xdr:nvSpPr>
      <xdr:spPr>
        <a:xfrm>
          <a:off x="20383500" y="5840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34</xdr:row>
      <xdr:rowOff>32263</xdr:rowOff>
    </xdr:from>
    <xdr:to>
      <xdr:col>111</xdr:col>
      <xdr:colOff>177800</xdr:colOff>
      <xdr:row>34</xdr:row>
      <xdr:rowOff>62214</xdr:rowOff>
    </xdr:to>
    <xdr:cxnSp macro="">
      <xdr:nvCxnSpPr>
        <xdr:cNvPr id="600" name="直線コネクタ 599">
          <a:extLst>
            <a:ext uri="{FF2B5EF4-FFF2-40B4-BE49-F238E27FC236}">
              <a16:creationId xmlns:a16="http://schemas.microsoft.com/office/drawing/2014/main" id="{FCDBA760-DE4C-40DE-B98A-7625028D2FA3}"/>
            </a:ext>
          </a:extLst>
        </xdr:cNvPr>
        <xdr:cNvCxnSpPr/>
      </xdr:nvCxnSpPr>
      <xdr:spPr>
        <a:xfrm flipV="1">
          <a:off x="20434300" y="5861563"/>
          <a:ext cx="889000" cy="299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34</xdr:row>
      <xdr:rowOff>38990</xdr:rowOff>
    </xdr:from>
    <xdr:to>
      <xdr:col>102</xdr:col>
      <xdr:colOff>165100</xdr:colOff>
      <xdr:row>34</xdr:row>
      <xdr:rowOff>140590</xdr:rowOff>
    </xdr:to>
    <xdr:sp macro="" textlink="">
      <xdr:nvSpPr>
        <xdr:cNvPr id="601" name="楕円 600">
          <a:extLst>
            <a:ext uri="{FF2B5EF4-FFF2-40B4-BE49-F238E27FC236}">
              <a16:creationId xmlns:a16="http://schemas.microsoft.com/office/drawing/2014/main" id="{307818EE-AFE4-4446-AFC5-5E9C23F43AE2}"/>
            </a:ext>
          </a:extLst>
        </xdr:cNvPr>
        <xdr:cNvSpPr/>
      </xdr:nvSpPr>
      <xdr:spPr>
        <a:xfrm>
          <a:off x="19494500" y="5868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34</xdr:row>
      <xdr:rowOff>62214</xdr:rowOff>
    </xdr:from>
    <xdr:to>
      <xdr:col>107</xdr:col>
      <xdr:colOff>50800</xdr:colOff>
      <xdr:row>34</xdr:row>
      <xdr:rowOff>89790</xdr:rowOff>
    </xdr:to>
    <xdr:cxnSp macro="">
      <xdr:nvCxnSpPr>
        <xdr:cNvPr id="602" name="直線コネクタ 601">
          <a:extLst>
            <a:ext uri="{FF2B5EF4-FFF2-40B4-BE49-F238E27FC236}">
              <a16:creationId xmlns:a16="http://schemas.microsoft.com/office/drawing/2014/main" id="{38E06F0D-F8F2-46A9-B81E-8885E1616136}"/>
            </a:ext>
          </a:extLst>
        </xdr:cNvPr>
        <xdr:cNvCxnSpPr/>
      </xdr:nvCxnSpPr>
      <xdr:spPr>
        <a:xfrm flipV="1">
          <a:off x="19545300" y="5891514"/>
          <a:ext cx="889000" cy="27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34</xdr:row>
      <xdr:rowOff>69371</xdr:rowOff>
    </xdr:from>
    <xdr:to>
      <xdr:col>98</xdr:col>
      <xdr:colOff>38100</xdr:colOff>
      <xdr:row>34</xdr:row>
      <xdr:rowOff>170971</xdr:rowOff>
    </xdr:to>
    <xdr:sp macro="" textlink="">
      <xdr:nvSpPr>
        <xdr:cNvPr id="603" name="楕円 602">
          <a:extLst>
            <a:ext uri="{FF2B5EF4-FFF2-40B4-BE49-F238E27FC236}">
              <a16:creationId xmlns:a16="http://schemas.microsoft.com/office/drawing/2014/main" id="{6B8932FD-85CE-414E-9F38-F6E23F26C259}"/>
            </a:ext>
          </a:extLst>
        </xdr:cNvPr>
        <xdr:cNvSpPr/>
      </xdr:nvSpPr>
      <xdr:spPr>
        <a:xfrm>
          <a:off x="18605500" y="5898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34</xdr:row>
      <xdr:rowOff>89790</xdr:rowOff>
    </xdr:from>
    <xdr:to>
      <xdr:col>102</xdr:col>
      <xdr:colOff>114300</xdr:colOff>
      <xdr:row>34</xdr:row>
      <xdr:rowOff>120171</xdr:rowOff>
    </xdr:to>
    <xdr:cxnSp macro="">
      <xdr:nvCxnSpPr>
        <xdr:cNvPr id="604" name="直線コネクタ 603">
          <a:extLst>
            <a:ext uri="{FF2B5EF4-FFF2-40B4-BE49-F238E27FC236}">
              <a16:creationId xmlns:a16="http://schemas.microsoft.com/office/drawing/2014/main" id="{62F45A2D-EEF1-4CB2-9D95-6564C1986FCC}"/>
            </a:ext>
          </a:extLst>
        </xdr:cNvPr>
        <xdr:cNvCxnSpPr/>
      </xdr:nvCxnSpPr>
      <xdr:spPr>
        <a:xfrm flipV="1">
          <a:off x="18656300" y="5919090"/>
          <a:ext cx="889000" cy="30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40</xdr:row>
      <xdr:rowOff>32959</xdr:rowOff>
    </xdr:from>
    <xdr:ext cx="599010" cy="259045"/>
    <xdr:sp macro="" textlink="">
      <xdr:nvSpPr>
        <xdr:cNvPr id="605" name="n_1aveValue【一般廃棄物処理施設】&#10;一人当たり有形固定資産（償却資産）額">
          <a:extLst>
            <a:ext uri="{FF2B5EF4-FFF2-40B4-BE49-F238E27FC236}">
              <a16:creationId xmlns:a16="http://schemas.microsoft.com/office/drawing/2014/main" id="{917F38D2-797D-4E24-98EB-4DD67BCDFDB1}"/>
            </a:ext>
          </a:extLst>
        </xdr:cNvPr>
        <xdr:cNvSpPr txBox="1"/>
      </xdr:nvSpPr>
      <xdr:spPr>
        <a:xfrm>
          <a:off x="21011095" y="68909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102,354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40</xdr:row>
      <xdr:rowOff>22899</xdr:rowOff>
    </xdr:from>
    <xdr:ext cx="599010" cy="259045"/>
    <xdr:sp macro="" textlink="">
      <xdr:nvSpPr>
        <xdr:cNvPr id="606" name="n_2aveValue【一般廃棄物処理施設】&#10;一人当たり有形固定資産（償却資産）額">
          <a:extLst>
            <a:ext uri="{FF2B5EF4-FFF2-40B4-BE49-F238E27FC236}">
              <a16:creationId xmlns:a16="http://schemas.microsoft.com/office/drawing/2014/main" id="{20DCB8AF-7484-48F8-A058-A9F51041AA60}"/>
            </a:ext>
          </a:extLst>
        </xdr:cNvPr>
        <xdr:cNvSpPr txBox="1"/>
      </xdr:nvSpPr>
      <xdr:spPr>
        <a:xfrm>
          <a:off x="20134795" y="6880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40</xdr:row>
      <xdr:rowOff>14358</xdr:rowOff>
    </xdr:from>
    <xdr:ext cx="599010" cy="259045"/>
    <xdr:sp macro="" textlink="">
      <xdr:nvSpPr>
        <xdr:cNvPr id="607" name="n_3aveValue【一般廃棄物処理施設】&#10;一人当たり有形固定資産（償却資産）額">
          <a:extLst>
            <a:ext uri="{FF2B5EF4-FFF2-40B4-BE49-F238E27FC236}">
              <a16:creationId xmlns:a16="http://schemas.microsoft.com/office/drawing/2014/main" id="{4E49097D-0C04-414F-B528-5D2BC1983880}"/>
            </a:ext>
          </a:extLst>
        </xdr:cNvPr>
        <xdr:cNvSpPr txBox="1"/>
      </xdr:nvSpPr>
      <xdr:spPr>
        <a:xfrm>
          <a:off x="19245795" y="68723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40</xdr:row>
      <xdr:rowOff>539</xdr:rowOff>
    </xdr:from>
    <xdr:ext cx="599010" cy="259045"/>
    <xdr:sp macro="" textlink="">
      <xdr:nvSpPr>
        <xdr:cNvPr id="608" name="n_4aveValue【一般廃棄物処理施設】&#10;一人当たり有形固定資産（償却資産）額">
          <a:extLst>
            <a:ext uri="{FF2B5EF4-FFF2-40B4-BE49-F238E27FC236}">
              <a16:creationId xmlns:a16="http://schemas.microsoft.com/office/drawing/2014/main" id="{7629A1AB-5312-4333-9FAF-FB9F60E47C87}"/>
            </a:ext>
          </a:extLst>
        </xdr:cNvPr>
        <xdr:cNvSpPr txBox="1"/>
      </xdr:nvSpPr>
      <xdr:spPr>
        <a:xfrm>
          <a:off x="18356795" y="68585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32</xdr:row>
      <xdr:rowOff>99590</xdr:rowOff>
    </xdr:from>
    <xdr:ext cx="599010" cy="259045"/>
    <xdr:sp macro="" textlink="">
      <xdr:nvSpPr>
        <xdr:cNvPr id="609" name="n_1mainValue【一般廃棄物処理施設】&#10;一人当たり有形固定資産（償却資産）額">
          <a:extLst>
            <a:ext uri="{FF2B5EF4-FFF2-40B4-BE49-F238E27FC236}">
              <a16:creationId xmlns:a16="http://schemas.microsoft.com/office/drawing/2014/main" id="{C33751A1-D2C1-4ED7-8AAD-68F76C78BA94}"/>
            </a:ext>
          </a:extLst>
        </xdr:cNvPr>
        <xdr:cNvSpPr txBox="1"/>
      </xdr:nvSpPr>
      <xdr:spPr>
        <a:xfrm>
          <a:off x="21011095" y="55859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32</xdr:row>
      <xdr:rowOff>129541</xdr:rowOff>
    </xdr:from>
    <xdr:ext cx="599010" cy="259045"/>
    <xdr:sp macro="" textlink="">
      <xdr:nvSpPr>
        <xdr:cNvPr id="610" name="n_2mainValue【一般廃棄物処理施設】&#10;一人当たり有形固定資産（償却資産）額">
          <a:extLst>
            <a:ext uri="{FF2B5EF4-FFF2-40B4-BE49-F238E27FC236}">
              <a16:creationId xmlns:a16="http://schemas.microsoft.com/office/drawing/2014/main" id="{8C6F909E-9817-4851-82BE-BD39120C4B32}"/>
            </a:ext>
          </a:extLst>
        </xdr:cNvPr>
        <xdr:cNvSpPr txBox="1"/>
      </xdr:nvSpPr>
      <xdr:spPr>
        <a:xfrm>
          <a:off x="20134795" y="56159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32</xdr:row>
      <xdr:rowOff>157117</xdr:rowOff>
    </xdr:from>
    <xdr:ext cx="599010" cy="259045"/>
    <xdr:sp macro="" textlink="">
      <xdr:nvSpPr>
        <xdr:cNvPr id="611" name="n_3mainValue【一般廃棄物処理施設】&#10;一人当たり有形固定資産（償却資産）額">
          <a:extLst>
            <a:ext uri="{FF2B5EF4-FFF2-40B4-BE49-F238E27FC236}">
              <a16:creationId xmlns:a16="http://schemas.microsoft.com/office/drawing/2014/main" id="{DC539DE5-3909-4AB8-9B91-F2C7E3908FB9}"/>
            </a:ext>
          </a:extLst>
        </xdr:cNvPr>
        <xdr:cNvSpPr txBox="1"/>
      </xdr:nvSpPr>
      <xdr:spPr>
        <a:xfrm>
          <a:off x="19245795" y="5643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346,433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33</xdr:row>
      <xdr:rowOff>16048</xdr:rowOff>
    </xdr:from>
    <xdr:ext cx="599010" cy="259045"/>
    <xdr:sp macro="" textlink="">
      <xdr:nvSpPr>
        <xdr:cNvPr id="612" name="n_4mainValue【一般廃棄物処理施設】&#10;一人当たり有形固定資産（償却資産）額">
          <a:extLst>
            <a:ext uri="{FF2B5EF4-FFF2-40B4-BE49-F238E27FC236}">
              <a16:creationId xmlns:a16="http://schemas.microsoft.com/office/drawing/2014/main" id="{E2268536-8C8C-4643-B23A-932AE767EA11}"/>
            </a:ext>
          </a:extLst>
        </xdr:cNvPr>
        <xdr:cNvSpPr txBox="1"/>
      </xdr:nvSpPr>
      <xdr:spPr>
        <a:xfrm>
          <a:off x="18356795" y="5673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13" name="正方形/長方形 612">
          <a:extLst>
            <a:ext uri="{FF2B5EF4-FFF2-40B4-BE49-F238E27FC236}">
              <a16:creationId xmlns:a16="http://schemas.microsoft.com/office/drawing/2014/main" id="{D379D40C-B451-494F-978A-31956BD16A38}"/>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14" name="正方形/長方形 613">
          <a:extLst>
            <a:ext uri="{FF2B5EF4-FFF2-40B4-BE49-F238E27FC236}">
              <a16:creationId xmlns:a16="http://schemas.microsoft.com/office/drawing/2014/main" id="{7461D334-3C42-4D87-9077-602BF6C49730}"/>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15" name="正方形/長方形 614">
          <a:extLst>
            <a:ext uri="{FF2B5EF4-FFF2-40B4-BE49-F238E27FC236}">
              <a16:creationId xmlns:a16="http://schemas.microsoft.com/office/drawing/2014/main" id="{39D460FE-C532-498C-A22C-B28A68839AA9}"/>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6" name="正方形/長方形 615">
          <a:extLst>
            <a:ext uri="{FF2B5EF4-FFF2-40B4-BE49-F238E27FC236}">
              <a16:creationId xmlns:a16="http://schemas.microsoft.com/office/drawing/2014/main" id="{345B0594-ED07-4582-B216-27D5C1D2FEE9}"/>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7" name="正方形/長方形 616">
          <a:extLst>
            <a:ext uri="{FF2B5EF4-FFF2-40B4-BE49-F238E27FC236}">
              <a16:creationId xmlns:a16="http://schemas.microsoft.com/office/drawing/2014/main" id="{932F7996-406D-4F26-B4A8-9ECAD760257E}"/>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8" name="正方形/長方形 617">
          <a:extLst>
            <a:ext uri="{FF2B5EF4-FFF2-40B4-BE49-F238E27FC236}">
              <a16:creationId xmlns:a16="http://schemas.microsoft.com/office/drawing/2014/main" id="{25AF6D35-AFAE-45C4-A2DB-12906D66359A}"/>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9" name="正方形/長方形 618">
          <a:extLst>
            <a:ext uri="{FF2B5EF4-FFF2-40B4-BE49-F238E27FC236}">
              <a16:creationId xmlns:a16="http://schemas.microsoft.com/office/drawing/2014/main" id="{84449445-08F2-4F6C-A31B-89805C4E002C}"/>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20" name="正方形/長方形 619">
          <a:extLst>
            <a:ext uri="{FF2B5EF4-FFF2-40B4-BE49-F238E27FC236}">
              <a16:creationId xmlns:a16="http://schemas.microsoft.com/office/drawing/2014/main" id="{F660D5B8-F028-442F-94B8-160BAD616B99}"/>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21" name="テキスト ボックス 620">
          <a:extLst>
            <a:ext uri="{FF2B5EF4-FFF2-40B4-BE49-F238E27FC236}">
              <a16:creationId xmlns:a16="http://schemas.microsoft.com/office/drawing/2014/main" id="{06F98D97-3E60-4BEB-B07F-EA4021B5ACE1}"/>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22" name="直線コネクタ 621">
          <a:extLst>
            <a:ext uri="{FF2B5EF4-FFF2-40B4-BE49-F238E27FC236}">
              <a16:creationId xmlns:a16="http://schemas.microsoft.com/office/drawing/2014/main" id="{A1442900-67AB-456C-B028-ABB1DA3849CD}"/>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23" name="テキスト ボックス 622">
          <a:extLst>
            <a:ext uri="{FF2B5EF4-FFF2-40B4-BE49-F238E27FC236}">
              <a16:creationId xmlns:a16="http://schemas.microsoft.com/office/drawing/2014/main" id="{1585A133-1962-4E19-B385-AE61B8A5FC70}"/>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624" name="直線コネクタ 623">
          <a:extLst>
            <a:ext uri="{FF2B5EF4-FFF2-40B4-BE49-F238E27FC236}">
              <a16:creationId xmlns:a16="http://schemas.microsoft.com/office/drawing/2014/main" id="{DF6F9A23-4850-405B-A7F2-B57A98DA55C1}"/>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625" name="テキスト ボックス 624">
          <a:extLst>
            <a:ext uri="{FF2B5EF4-FFF2-40B4-BE49-F238E27FC236}">
              <a16:creationId xmlns:a16="http://schemas.microsoft.com/office/drawing/2014/main" id="{2E348625-5B18-4D9B-AD32-630DDF39D268}"/>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626" name="直線コネクタ 625">
          <a:extLst>
            <a:ext uri="{FF2B5EF4-FFF2-40B4-BE49-F238E27FC236}">
              <a16:creationId xmlns:a16="http://schemas.microsoft.com/office/drawing/2014/main" id="{B5D5F5B7-1554-4D3B-80C8-39F89333BE4B}"/>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627" name="テキスト ボックス 626">
          <a:extLst>
            <a:ext uri="{FF2B5EF4-FFF2-40B4-BE49-F238E27FC236}">
              <a16:creationId xmlns:a16="http://schemas.microsoft.com/office/drawing/2014/main" id="{A69ED1D6-5EE6-40CB-96EF-4BEA48FB5E87}"/>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628" name="直線コネクタ 627">
          <a:extLst>
            <a:ext uri="{FF2B5EF4-FFF2-40B4-BE49-F238E27FC236}">
              <a16:creationId xmlns:a16="http://schemas.microsoft.com/office/drawing/2014/main" id="{3E91A390-8E25-4C9B-8675-A3DF24217FC6}"/>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629" name="テキスト ボックス 628">
          <a:extLst>
            <a:ext uri="{FF2B5EF4-FFF2-40B4-BE49-F238E27FC236}">
              <a16:creationId xmlns:a16="http://schemas.microsoft.com/office/drawing/2014/main" id="{99252CD0-6BEA-41EB-83E1-DD3257060E85}"/>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630" name="直線コネクタ 629">
          <a:extLst>
            <a:ext uri="{FF2B5EF4-FFF2-40B4-BE49-F238E27FC236}">
              <a16:creationId xmlns:a16="http://schemas.microsoft.com/office/drawing/2014/main" id="{892B759A-906D-46E3-A837-288943592D17}"/>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631" name="テキスト ボックス 630">
          <a:extLst>
            <a:ext uri="{FF2B5EF4-FFF2-40B4-BE49-F238E27FC236}">
              <a16:creationId xmlns:a16="http://schemas.microsoft.com/office/drawing/2014/main" id="{BBA062BB-6046-4216-9834-0335E843DB09}"/>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632" name="直線コネクタ 631">
          <a:extLst>
            <a:ext uri="{FF2B5EF4-FFF2-40B4-BE49-F238E27FC236}">
              <a16:creationId xmlns:a16="http://schemas.microsoft.com/office/drawing/2014/main" id="{A678E93B-2926-48FC-B286-6ECA8755F8F8}"/>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633" name="テキスト ボックス 632">
          <a:extLst>
            <a:ext uri="{FF2B5EF4-FFF2-40B4-BE49-F238E27FC236}">
              <a16:creationId xmlns:a16="http://schemas.microsoft.com/office/drawing/2014/main" id="{C67192DB-7B07-4CE8-B340-06A71D922F3B}"/>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634" name="直線コネクタ 633">
          <a:extLst>
            <a:ext uri="{FF2B5EF4-FFF2-40B4-BE49-F238E27FC236}">
              <a16:creationId xmlns:a16="http://schemas.microsoft.com/office/drawing/2014/main" id="{8AA11E00-CF38-4FDE-8153-32BE281315F4}"/>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635" name="テキスト ボックス 634">
          <a:extLst>
            <a:ext uri="{FF2B5EF4-FFF2-40B4-BE49-F238E27FC236}">
              <a16:creationId xmlns:a16="http://schemas.microsoft.com/office/drawing/2014/main" id="{6FE09BF0-91D8-48A3-9A0A-79BA71AA3862}"/>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36" name="直線コネクタ 635">
          <a:extLst>
            <a:ext uri="{FF2B5EF4-FFF2-40B4-BE49-F238E27FC236}">
              <a16:creationId xmlns:a16="http://schemas.microsoft.com/office/drawing/2014/main" id="{0CFA3718-422B-473C-81AB-F694D98E2FCC}"/>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637" name="【保健センター・保健所】&#10;有形固定資産減価償却率グラフ枠">
          <a:extLst>
            <a:ext uri="{FF2B5EF4-FFF2-40B4-BE49-F238E27FC236}">
              <a16:creationId xmlns:a16="http://schemas.microsoft.com/office/drawing/2014/main" id="{1C342013-62D6-4B2D-A985-8488F4E1849B}"/>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57150</xdr:rowOff>
    </xdr:from>
    <xdr:to>
      <xdr:col>85</xdr:col>
      <xdr:colOff>126364</xdr:colOff>
      <xdr:row>63</xdr:row>
      <xdr:rowOff>73478</xdr:rowOff>
    </xdr:to>
    <xdr:cxnSp macro="">
      <xdr:nvCxnSpPr>
        <xdr:cNvPr id="638" name="直線コネクタ 637">
          <a:extLst>
            <a:ext uri="{FF2B5EF4-FFF2-40B4-BE49-F238E27FC236}">
              <a16:creationId xmlns:a16="http://schemas.microsoft.com/office/drawing/2014/main" id="{0E1F0704-E205-4F63-800B-8FF477CC202E}"/>
            </a:ext>
          </a:extLst>
        </xdr:cNvPr>
        <xdr:cNvCxnSpPr/>
      </xdr:nvCxnSpPr>
      <xdr:spPr>
        <a:xfrm flipV="1">
          <a:off x="16318864" y="9658350"/>
          <a:ext cx="0" cy="12164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77305</xdr:rowOff>
    </xdr:from>
    <xdr:ext cx="405111" cy="259045"/>
    <xdr:sp macro="" textlink="">
      <xdr:nvSpPr>
        <xdr:cNvPr id="639" name="【保健センター・保健所】&#10;有形固定資産減価償却率最小値テキスト">
          <a:extLst>
            <a:ext uri="{FF2B5EF4-FFF2-40B4-BE49-F238E27FC236}">
              <a16:creationId xmlns:a16="http://schemas.microsoft.com/office/drawing/2014/main" id="{1C608E2B-6AB4-468F-8EAB-19DC63732A0F}"/>
            </a:ext>
          </a:extLst>
        </xdr:cNvPr>
        <xdr:cNvSpPr txBox="1"/>
      </xdr:nvSpPr>
      <xdr:spPr>
        <a:xfrm>
          <a:off x="16357600" y="108786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73478</xdr:rowOff>
    </xdr:from>
    <xdr:to>
      <xdr:col>86</xdr:col>
      <xdr:colOff>25400</xdr:colOff>
      <xdr:row>63</xdr:row>
      <xdr:rowOff>73478</xdr:rowOff>
    </xdr:to>
    <xdr:cxnSp macro="">
      <xdr:nvCxnSpPr>
        <xdr:cNvPr id="640" name="直線コネクタ 639">
          <a:extLst>
            <a:ext uri="{FF2B5EF4-FFF2-40B4-BE49-F238E27FC236}">
              <a16:creationId xmlns:a16="http://schemas.microsoft.com/office/drawing/2014/main" id="{BFA41D56-3DF0-46AC-952E-C76DB9AEA9C6}"/>
            </a:ext>
          </a:extLst>
        </xdr:cNvPr>
        <xdr:cNvCxnSpPr/>
      </xdr:nvCxnSpPr>
      <xdr:spPr>
        <a:xfrm>
          <a:off x="16230600" y="108748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3827</xdr:rowOff>
    </xdr:from>
    <xdr:ext cx="405111" cy="259045"/>
    <xdr:sp macro="" textlink="">
      <xdr:nvSpPr>
        <xdr:cNvPr id="641" name="【保健センター・保健所】&#10;有形固定資産減価償却率最大値テキスト">
          <a:extLst>
            <a:ext uri="{FF2B5EF4-FFF2-40B4-BE49-F238E27FC236}">
              <a16:creationId xmlns:a16="http://schemas.microsoft.com/office/drawing/2014/main" id="{5ACE954A-C440-49DC-8689-69C82DD1C278}"/>
            </a:ext>
          </a:extLst>
        </xdr:cNvPr>
        <xdr:cNvSpPr txBox="1"/>
      </xdr:nvSpPr>
      <xdr:spPr>
        <a:xfrm>
          <a:off x="16357600" y="9433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57150</xdr:rowOff>
    </xdr:from>
    <xdr:to>
      <xdr:col>86</xdr:col>
      <xdr:colOff>25400</xdr:colOff>
      <xdr:row>56</xdr:row>
      <xdr:rowOff>57150</xdr:rowOff>
    </xdr:to>
    <xdr:cxnSp macro="">
      <xdr:nvCxnSpPr>
        <xdr:cNvPr id="642" name="直線コネクタ 641">
          <a:extLst>
            <a:ext uri="{FF2B5EF4-FFF2-40B4-BE49-F238E27FC236}">
              <a16:creationId xmlns:a16="http://schemas.microsoft.com/office/drawing/2014/main" id="{70D21930-9620-4D82-8384-CA1139B96E7C}"/>
            </a:ext>
          </a:extLst>
        </xdr:cNvPr>
        <xdr:cNvCxnSpPr/>
      </xdr:nvCxnSpPr>
      <xdr:spPr>
        <a:xfrm>
          <a:off x="16230600" y="9658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97807</xdr:rowOff>
    </xdr:from>
    <xdr:ext cx="405111" cy="259045"/>
    <xdr:sp macro="" textlink="">
      <xdr:nvSpPr>
        <xdr:cNvPr id="643" name="【保健センター・保健所】&#10;有形固定資産減価償却率平均値テキスト">
          <a:extLst>
            <a:ext uri="{FF2B5EF4-FFF2-40B4-BE49-F238E27FC236}">
              <a16:creationId xmlns:a16="http://schemas.microsoft.com/office/drawing/2014/main" id="{9D46473F-23B5-4341-8EC6-7BBE273F4FF1}"/>
            </a:ext>
          </a:extLst>
        </xdr:cNvPr>
        <xdr:cNvSpPr txBox="1"/>
      </xdr:nvSpPr>
      <xdr:spPr>
        <a:xfrm>
          <a:off x="16357600" y="102133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74930</xdr:rowOff>
    </xdr:from>
    <xdr:to>
      <xdr:col>85</xdr:col>
      <xdr:colOff>177800</xdr:colOff>
      <xdr:row>61</xdr:row>
      <xdr:rowOff>5080</xdr:rowOff>
    </xdr:to>
    <xdr:sp macro="" textlink="">
      <xdr:nvSpPr>
        <xdr:cNvPr id="644" name="フローチャート: 判断 643">
          <a:extLst>
            <a:ext uri="{FF2B5EF4-FFF2-40B4-BE49-F238E27FC236}">
              <a16:creationId xmlns:a16="http://schemas.microsoft.com/office/drawing/2014/main" id="{10DD1154-E69E-4E43-A8CB-ECC7A139E4E0}"/>
            </a:ext>
          </a:extLst>
        </xdr:cNvPr>
        <xdr:cNvSpPr/>
      </xdr:nvSpPr>
      <xdr:spPr>
        <a:xfrm>
          <a:off x="16268700" y="1036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43906</xdr:rowOff>
    </xdr:from>
    <xdr:to>
      <xdr:col>81</xdr:col>
      <xdr:colOff>101600</xdr:colOff>
      <xdr:row>60</xdr:row>
      <xdr:rowOff>145506</xdr:rowOff>
    </xdr:to>
    <xdr:sp macro="" textlink="">
      <xdr:nvSpPr>
        <xdr:cNvPr id="645" name="フローチャート: 判断 644">
          <a:extLst>
            <a:ext uri="{FF2B5EF4-FFF2-40B4-BE49-F238E27FC236}">
              <a16:creationId xmlns:a16="http://schemas.microsoft.com/office/drawing/2014/main" id="{D2FDA1BA-9627-44A5-ABA2-10B511CF5700}"/>
            </a:ext>
          </a:extLst>
        </xdr:cNvPr>
        <xdr:cNvSpPr/>
      </xdr:nvSpPr>
      <xdr:spPr>
        <a:xfrm>
          <a:off x="15430500" y="1033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45538</xdr:rowOff>
    </xdr:from>
    <xdr:to>
      <xdr:col>76</xdr:col>
      <xdr:colOff>165100</xdr:colOff>
      <xdr:row>60</xdr:row>
      <xdr:rowOff>147138</xdr:rowOff>
    </xdr:to>
    <xdr:sp macro="" textlink="">
      <xdr:nvSpPr>
        <xdr:cNvPr id="646" name="フローチャート: 判断 645">
          <a:extLst>
            <a:ext uri="{FF2B5EF4-FFF2-40B4-BE49-F238E27FC236}">
              <a16:creationId xmlns:a16="http://schemas.microsoft.com/office/drawing/2014/main" id="{0DA94754-6E87-4F41-83C8-AB914A757C00}"/>
            </a:ext>
          </a:extLst>
        </xdr:cNvPr>
        <xdr:cNvSpPr/>
      </xdr:nvSpPr>
      <xdr:spPr>
        <a:xfrm>
          <a:off x="14541500" y="10332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115751</xdr:rowOff>
    </xdr:from>
    <xdr:to>
      <xdr:col>72</xdr:col>
      <xdr:colOff>38100</xdr:colOff>
      <xdr:row>61</xdr:row>
      <xdr:rowOff>45901</xdr:rowOff>
    </xdr:to>
    <xdr:sp macro="" textlink="">
      <xdr:nvSpPr>
        <xdr:cNvPr id="647" name="フローチャート: 判断 646">
          <a:extLst>
            <a:ext uri="{FF2B5EF4-FFF2-40B4-BE49-F238E27FC236}">
              <a16:creationId xmlns:a16="http://schemas.microsoft.com/office/drawing/2014/main" id="{E39D6B61-9084-42E3-89CC-7FA1EB87D8F2}"/>
            </a:ext>
          </a:extLst>
        </xdr:cNvPr>
        <xdr:cNvSpPr/>
      </xdr:nvSpPr>
      <xdr:spPr>
        <a:xfrm>
          <a:off x="13652500" y="1040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81462</xdr:rowOff>
    </xdr:from>
    <xdr:to>
      <xdr:col>67</xdr:col>
      <xdr:colOff>101600</xdr:colOff>
      <xdr:row>61</xdr:row>
      <xdr:rowOff>11612</xdr:rowOff>
    </xdr:to>
    <xdr:sp macro="" textlink="">
      <xdr:nvSpPr>
        <xdr:cNvPr id="648" name="フローチャート: 判断 647">
          <a:extLst>
            <a:ext uri="{FF2B5EF4-FFF2-40B4-BE49-F238E27FC236}">
              <a16:creationId xmlns:a16="http://schemas.microsoft.com/office/drawing/2014/main" id="{01FE6AD1-337F-4ADF-8FD7-E75311736305}"/>
            </a:ext>
          </a:extLst>
        </xdr:cNvPr>
        <xdr:cNvSpPr/>
      </xdr:nvSpPr>
      <xdr:spPr>
        <a:xfrm>
          <a:off x="12763500" y="10368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9" name="テキスト ボックス 648">
          <a:extLst>
            <a:ext uri="{FF2B5EF4-FFF2-40B4-BE49-F238E27FC236}">
              <a16:creationId xmlns:a16="http://schemas.microsoft.com/office/drawing/2014/main" id="{E3B4661E-BB53-4E3A-BA95-B131287ABCAD}"/>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50" name="テキスト ボックス 649">
          <a:extLst>
            <a:ext uri="{FF2B5EF4-FFF2-40B4-BE49-F238E27FC236}">
              <a16:creationId xmlns:a16="http://schemas.microsoft.com/office/drawing/2014/main" id="{E9BE5D94-77DF-420A-9CF6-6E8E1BFC4D6C}"/>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51" name="テキスト ボックス 650">
          <a:extLst>
            <a:ext uri="{FF2B5EF4-FFF2-40B4-BE49-F238E27FC236}">
              <a16:creationId xmlns:a16="http://schemas.microsoft.com/office/drawing/2014/main" id="{1D114C9E-1DB9-45C8-911D-A9289D9F372D}"/>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52" name="テキスト ボックス 651">
          <a:extLst>
            <a:ext uri="{FF2B5EF4-FFF2-40B4-BE49-F238E27FC236}">
              <a16:creationId xmlns:a16="http://schemas.microsoft.com/office/drawing/2014/main" id="{08D88B2B-5AC8-446E-95D8-73864DF8CD84}"/>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53" name="テキスト ボックス 652">
          <a:extLst>
            <a:ext uri="{FF2B5EF4-FFF2-40B4-BE49-F238E27FC236}">
              <a16:creationId xmlns:a16="http://schemas.microsoft.com/office/drawing/2014/main" id="{6ACF6EB5-92C8-4422-9CD6-708D143C6D09}"/>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163104</xdr:rowOff>
    </xdr:from>
    <xdr:to>
      <xdr:col>85</xdr:col>
      <xdr:colOff>177800</xdr:colOff>
      <xdr:row>62</xdr:row>
      <xdr:rowOff>93254</xdr:rowOff>
    </xdr:to>
    <xdr:sp macro="" textlink="">
      <xdr:nvSpPr>
        <xdr:cNvPr id="654" name="楕円 653">
          <a:extLst>
            <a:ext uri="{FF2B5EF4-FFF2-40B4-BE49-F238E27FC236}">
              <a16:creationId xmlns:a16="http://schemas.microsoft.com/office/drawing/2014/main" id="{4F0D9F99-E6B4-47D6-9196-D105F0B0C296}"/>
            </a:ext>
          </a:extLst>
        </xdr:cNvPr>
        <xdr:cNvSpPr/>
      </xdr:nvSpPr>
      <xdr:spPr>
        <a:xfrm>
          <a:off x="16268700" y="10621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141531</xdr:rowOff>
    </xdr:from>
    <xdr:ext cx="405111" cy="259045"/>
    <xdr:sp macro="" textlink="">
      <xdr:nvSpPr>
        <xdr:cNvPr id="655" name="【保健センター・保健所】&#10;有形固定資産減価償却率該当値テキスト">
          <a:extLst>
            <a:ext uri="{FF2B5EF4-FFF2-40B4-BE49-F238E27FC236}">
              <a16:creationId xmlns:a16="http://schemas.microsoft.com/office/drawing/2014/main" id="{4194F919-0636-4ACF-A88D-47CF8FEDD429}"/>
            </a:ext>
          </a:extLst>
        </xdr:cNvPr>
        <xdr:cNvSpPr txBox="1"/>
      </xdr:nvSpPr>
      <xdr:spPr>
        <a:xfrm>
          <a:off x="16357600" y="10599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122283</xdr:rowOff>
    </xdr:from>
    <xdr:to>
      <xdr:col>81</xdr:col>
      <xdr:colOff>101600</xdr:colOff>
      <xdr:row>62</xdr:row>
      <xdr:rowOff>52433</xdr:rowOff>
    </xdr:to>
    <xdr:sp macro="" textlink="">
      <xdr:nvSpPr>
        <xdr:cNvPr id="656" name="楕円 655">
          <a:extLst>
            <a:ext uri="{FF2B5EF4-FFF2-40B4-BE49-F238E27FC236}">
              <a16:creationId xmlns:a16="http://schemas.microsoft.com/office/drawing/2014/main" id="{B121E4BC-E2D6-49B7-BE6B-974001417CB7}"/>
            </a:ext>
          </a:extLst>
        </xdr:cNvPr>
        <xdr:cNvSpPr/>
      </xdr:nvSpPr>
      <xdr:spPr>
        <a:xfrm>
          <a:off x="15430500" y="10580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1633</xdr:rowOff>
    </xdr:from>
    <xdr:to>
      <xdr:col>85</xdr:col>
      <xdr:colOff>127000</xdr:colOff>
      <xdr:row>62</xdr:row>
      <xdr:rowOff>42454</xdr:rowOff>
    </xdr:to>
    <xdr:cxnSp macro="">
      <xdr:nvCxnSpPr>
        <xdr:cNvPr id="657" name="直線コネクタ 656">
          <a:extLst>
            <a:ext uri="{FF2B5EF4-FFF2-40B4-BE49-F238E27FC236}">
              <a16:creationId xmlns:a16="http://schemas.microsoft.com/office/drawing/2014/main" id="{F2EF96BE-6B54-4FF0-B62E-772D76698CC4}"/>
            </a:ext>
          </a:extLst>
        </xdr:cNvPr>
        <xdr:cNvCxnSpPr/>
      </xdr:nvCxnSpPr>
      <xdr:spPr>
        <a:xfrm>
          <a:off x="15481300" y="10631533"/>
          <a:ext cx="838200" cy="40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87993</xdr:rowOff>
    </xdr:from>
    <xdr:to>
      <xdr:col>76</xdr:col>
      <xdr:colOff>165100</xdr:colOff>
      <xdr:row>62</xdr:row>
      <xdr:rowOff>18143</xdr:rowOff>
    </xdr:to>
    <xdr:sp macro="" textlink="">
      <xdr:nvSpPr>
        <xdr:cNvPr id="658" name="楕円 657">
          <a:extLst>
            <a:ext uri="{FF2B5EF4-FFF2-40B4-BE49-F238E27FC236}">
              <a16:creationId xmlns:a16="http://schemas.microsoft.com/office/drawing/2014/main" id="{D958B7FE-AE17-463E-91A7-24B07D7D6D1E}"/>
            </a:ext>
          </a:extLst>
        </xdr:cNvPr>
        <xdr:cNvSpPr/>
      </xdr:nvSpPr>
      <xdr:spPr>
        <a:xfrm>
          <a:off x="14541500" y="10546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138793</xdr:rowOff>
    </xdr:from>
    <xdr:to>
      <xdr:col>81</xdr:col>
      <xdr:colOff>50800</xdr:colOff>
      <xdr:row>62</xdr:row>
      <xdr:rowOff>1633</xdr:rowOff>
    </xdr:to>
    <xdr:cxnSp macro="">
      <xdr:nvCxnSpPr>
        <xdr:cNvPr id="659" name="直線コネクタ 658">
          <a:extLst>
            <a:ext uri="{FF2B5EF4-FFF2-40B4-BE49-F238E27FC236}">
              <a16:creationId xmlns:a16="http://schemas.microsoft.com/office/drawing/2014/main" id="{CA485AA5-E063-405A-9200-60BC75CB0943}"/>
            </a:ext>
          </a:extLst>
        </xdr:cNvPr>
        <xdr:cNvCxnSpPr/>
      </xdr:nvCxnSpPr>
      <xdr:spPr>
        <a:xfrm>
          <a:off x="14592300" y="10597243"/>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47172</xdr:rowOff>
    </xdr:from>
    <xdr:to>
      <xdr:col>72</xdr:col>
      <xdr:colOff>38100</xdr:colOff>
      <xdr:row>61</xdr:row>
      <xdr:rowOff>148772</xdr:rowOff>
    </xdr:to>
    <xdr:sp macro="" textlink="">
      <xdr:nvSpPr>
        <xdr:cNvPr id="660" name="楕円 659">
          <a:extLst>
            <a:ext uri="{FF2B5EF4-FFF2-40B4-BE49-F238E27FC236}">
              <a16:creationId xmlns:a16="http://schemas.microsoft.com/office/drawing/2014/main" id="{671B5364-57C5-4DB3-ABCA-8269BCC528DF}"/>
            </a:ext>
          </a:extLst>
        </xdr:cNvPr>
        <xdr:cNvSpPr/>
      </xdr:nvSpPr>
      <xdr:spPr>
        <a:xfrm>
          <a:off x="13652500" y="10505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97972</xdr:rowOff>
    </xdr:from>
    <xdr:to>
      <xdr:col>76</xdr:col>
      <xdr:colOff>114300</xdr:colOff>
      <xdr:row>61</xdr:row>
      <xdr:rowOff>138793</xdr:rowOff>
    </xdr:to>
    <xdr:cxnSp macro="">
      <xdr:nvCxnSpPr>
        <xdr:cNvPr id="661" name="直線コネクタ 660">
          <a:extLst>
            <a:ext uri="{FF2B5EF4-FFF2-40B4-BE49-F238E27FC236}">
              <a16:creationId xmlns:a16="http://schemas.microsoft.com/office/drawing/2014/main" id="{60A5BEB9-540D-499D-8B39-A53F18B4E694}"/>
            </a:ext>
          </a:extLst>
        </xdr:cNvPr>
        <xdr:cNvCxnSpPr/>
      </xdr:nvCxnSpPr>
      <xdr:spPr>
        <a:xfrm>
          <a:off x="13703300" y="10556422"/>
          <a:ext cx="889000" cy="40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7983</xdr:rowOff>
    </xdr:from>
    <xdr:to>
      <xdr:col>67</xdr:col>
      <xdr:colOff>101600</xdr:colOff>
      <xdr:row>61</xdr:row>
      <xdr:rowOff>109583</xdr:rowOff>
    </xdr:to>
    <xdr:sp macro="" textlink="">
      <xdr:nvSpPr>
        <xdr:cNvPr id="662" name="楕円 661">
          <a:extLst>
            <a:ext uri="{FF2B5EF4-FFF2-40B4-BE49-F238E27FC236}">
              <a16:creationId xmlns:a16="http://schemas.microsoft.com/office/drawing/2014/main" id="{BD4E3BE4-FC08-4574-995F-A179A981DC00}"/>
            </a:ext>
          </a:extLst>
        </xdr:cNvPr>
        <xdr:cNvSpPr/>
      </xdr:nvSpPr>
      <xdr:spPr>
        <a:xfrm>
          <a:off x="12763500" y="104664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58783</xdr:rowOff>
    </xdr:from>
    <xdr:to>
      <xdr:col>71</xdr:col>
      <xdr:colOff>177800</xdr:colOff>
      <xdr:row>61</xdr:row>
      <xdr:rowOff>97972</xdr:rowOff>
    </xdr:to>
    <xdr:cxnSp macro="">
      <xdr:nvCxnSpPr>
        <xdr:cNvPr id="663" name="直線コネクタ 662">
          <a:extLst>
            <a:ext uri="{FF2B5EF4-FFF2-40B4-BE49-F238E27FC236}">
              <a16:creationId xmlns:a16="http://schemas.microsoft.com/office/drawing/2014/main" id="{86308D52-27C0-4E59-A505-B55D4E4AD968}"/>
            </a:ext>
          </a:extLst>
        </xdr:cNvPr>
        <xdr:cNvCxnSpPr/>
      </xdr:nvCxnSpPr>
      <xdr:spPr>
        <a:xfrm>
          <a:off x="12814300" y="10517233"/>
          <a:ext cx="88900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162033</xdr:rowOff>
    </xdr:from>
    <xdr:ext cx="405111" cy="259045"/>
    <xdr:sp macro="" textlink="">
      <xdr:nvSpPr>
        <xdr:cNvPr id="664" name="n_1aveValue【保健センター・保健所】&#10;有形固定資産減価償却率">
          <a:extLst>
            <a:ext uri="{FF2B5EF4-FFF2-40B4-BE49-F238E27FC236}">
              <a16:creationId xmlns:a16="http://schemas.microsoft.com/office/drawing/2014/main" id="{F7CB976B-EA36-4D3A-8547-F00159326979}"/>
            </a:ext>
          </a:extLst>
        </xdr:cNvPr>
        <xdr:cNvSpPr txBox="1"/>
      </xdr:nvSpPr>
      <xdr:spPr>
        <a:xfrm>
          <a:off x="15266044" y="10106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163665</xdr:rowOff>
    </xdr:from>
    <xdr:ext cx="405111" cy="259045"/>
    <xdr:sp macro="" textlink="">
      <xdr:nvSpPr>
        <xdr:cNvPr id="665" name="n_2aveValue【保健センター・保健所】&#10;有形固定資産減価償却率">
          <a:extLst>
            <a:ext uri="{FF2B5EF4-FFF2-40B4-BE49-F238E27FC236}">
              <a16:creationId xmlns:a16="http://schemas.microsoft.com/office/drawing/2014/main" id="{000F33E9-756C-4EF3-88D8-220C7D931FA1}"/>
            </a:ext>
          </a:extLst>
        </xdr:cNvPr>
        <xdr:cNvSpPr txBox="1"/>
      </xdr:nvSpPr>
      <xdr:spPr>
        <a:xfrm>
          <a:off x="14389744" y="101077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62428</xdr:rowOff>
    </xdr:from>
    <xdr:ext cx="405111" cy="259045"/>
    <xdr:sp macro="" textlink="">
      <xdr:nvSpPr>
        <xdr:cNvPr id="666" name="n_3aveValue【保健センター・保健所】&#10;有形固定資産減価償却率">
          <a:extLst>
            <a:ext uri="{FF2B5EF4-FFF2-40B4-BE49-F238E27FC236}">
              <a16:creationId xmlns:a16="http://schemas.microsoft.com/office/drawing/2014/main" id="{58925CB1-1C82-4E1E-83E0-8FB1BED76196}"/>
            </a:ext>
          </a:extLst>
        </xdr:cNvPr>
        <xdr:cNvSpPr txBox="1"/>
      </xdr:nvSpPr>
      <xdr:spPr>
        <a:xfrm>
          <a:off x="13500744" y="101779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28139</xdr:rowOff>
    </xdr:from>
    <xdr:ext cx="405111" cy="259045"/>
    <xdr:sp macro="" textlink="">
      <xdr:nvSpPr>
        <xdr:cNvPr id="667" name="n_4aveValue【保健センター・保健所】&#10;有形固定資産減価償却率">
          <a:extLst>
            <a:ext uri="{FF2B5EF4-FFF2-40B4-BE49-F238E27FC236}">
              <a16:creationId xmlns:a16="http://schemas.microsoft.com/office/drawing/2014/main" id="{FDEA983E-7FDB-4F19-B88B-E9DF312691BF}"/>
            </a:ext>
          </a:extLst>
        </xdr:cNvPr>
        <xdr:cNvSpPr txBox="1"/>
      </xdr:nvSpPr>
      <xdr:spPr>
        <a:xfrm>
          <a:off x="12611744" y="101436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43560</xdr:rowOff>
    </xdr:from>
    <xdr:ext cx="405111" cy="259045"/>
    <xdr:sp macro="" textlink="">
      <xdr:nvSpPr>
        <xdr:cNvPr id="668" name="n_1mainValue【保健センター・保健所】&#10;有形固定資産減価償却率">
          <a:extLst>
            <a:ext uri="{FF2B5EF4-FFF2-40B4-BE49-F238E27FC236}">
              <a16:creationId xmlns:a16="http://schemas.microsoft.com/office/drawing/2014/main" id="{4EA2E848-8F03-4F85-8EDF-8F4BA663EE85}"/>
            </a:ext>
          </a:extLst>
        </xdr:cNvPr>
        <xdr:cNvSpPr txBox="1"/>
      </xdr:nvSpPr>
      <xdr:spPr>
        <a:xfrm>
          <a:off x="15266044" y="106734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9270</xdr:rowOff>
    </xdr:from>
    <xdr:ext cx="405111" cy="259045"/>
    <xdr:sp macro="" textlink="">
      <xdr:nvSpPr>
        <xdr:cNvPr id="669" name="n_2mainValue【保健センター・保健所】&#10;有形固定資産減価償却率">
          <a:extLst>
            <a:ext uri="{FF2B5EF4-FFF2-40B4-BE49-F238E27FC236}">
              <a16:creationId xmlns:a16="http://schemas.microsoft.com/office/drawing/2014/main" id="{9BCCED10-4F0D-4074-9903-91F5EBE482FD}"/>
            </a:ext>
          </a:extLst>
        </xdr:cNvPr>
        <xdr:cNvSpPr txBox="1"/>
      </xdr:nvSpPr>
      <xdr:spPr>
        <a:xfrm>
          <a:off x="14389744" y="106391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139899</xdr:rowOff>
    </xdr:from>
    <xdr:ext cx="405111" cy="259045"/>
    <xdr:sp macro="" textlink="">
      <xdr:nvSpPr>
        <xdr:cNvPr id="670" name="n_3mainValue【保健センター・保健所】&#10;有形固定資産減価償却率">
          <a:extLst>
            <a:ext uri="{FF2B5EF4-FFF2-40B4-BE49-F238E27FC236}">
              <a16:creationId xmlns:a16="http://schemas.microsoft.com/office/drawing/2014/main" id="{364279E6-DE12-42C5-9B6C-EF0B3E3A0F19}"/>
            </a:ext>
          </a:extLst>
        </xdr:cNvPr>
        <xdr:cNvSpPr txBox="1"/>
      </xdr:nvSpPr>
      <xdr:spPr>
        <a:xfrm>
          <a:off x="13500744" y="105983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100710</xdr:rowOff>
    </xdr:from>
    <xdr:ext cx="405111" cy="259045"/>
    <xdr:sp macro="" textlink="">
      <xdr:nvSpPr>
        <xdr:cNvPr id="671" name="n_4mainValue【保健センター・保健所】&#10;有形固定資産減価償却率">
          <a:extLst>
            <a:ext uri="{FF2B5EF4-FFF2-40B4-BE49-F238E27FC236}">
              <a16:creationId xmlns:a16="http://schemas.microsoft.com/office/drawing/2014/main" id="{4467287B-9280-4DF9-A86E-1B8E305FAEE0}"/>
            </a:ext>
          </a:extLst>
        </xdr:cNvPr>
        <xdr:cNvSpPr txBox="1"/>
      </xdr:nvSpPr>
      <xdr:spPr>
        <a:xfrm>
          <a:off x="12611744" y="105591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72" name="正方形/長方形 671">
          <a:extLst>
            <a:ext uri="{FF2B5EF4-FFF2-40B4-BE49-F238E27FC236}">
              <a16:creationId xmlns:a16="http://schemas.microsoft.com/office/drawing/2014/main" id="{D7EAF353-FCBC-4DD4-989B-464015DFC7AD}"/>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73" name="正方形/長方形 672">
          <a:extLst>
            <a:ext uri="{FF2B5EF4-FFF2-40B4-BE49-F238E27FC236}">
              <a16:creationId xmlns:a16="http://schemas.microsoft.com/office/drawing/2014/main" id="{BA79064E-42D5-46C3-A84A-5AFE2DC75578}"/>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74" name="正方形/長方形 673">
          <a:extLst>
            <a:ext uri="{FF2B5EF4-FFF2-40B4-BE49-F238E27FC236}">
              <a16:creationId xmlns:a16="http://schemas.microsoft.com/office/drawing/2014/main" id="{3566571A-6249-4627-BBDD-B52FF7C79A77}"/>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75" name="正方形/長方形 674">
          <a:extLst>
            <a:ext uri="{FF2B5EF4-FFF2-40B4-BE49-F238E27FC236}">
              <a16:creationId xmlns:a16="http://schemas.microsoft.com/office/drawing/2014/main" id="{00BBCC22-60C0-4FF8-9173-DE9B77CB88FA}"/>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76" name="正方形/長方形 675">
          <a:extLst>
            <a:ext uri="{FF2B5EF4-FFF2-40B4-BE49-F238E27FC236}">
              <a16:creationId xmlns:a16="http://schemas.microsoft.com/office/drawing/2014/main" id="{2610ECAC-F7FA-42A4-A8BD-12A0DBFF2468}"/>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7" name="正方形/長方形 676">
          <a:extLst>
            <a:ext uri="{FF2B5EF4-FFF2-40B4-BE49-F238E27FC236}">
              <a16:creationId xmlns:a16="http://schemas.microsoft.com/office/drawing/2014/main" id="{C0EF557E-7C1A-48CB-A9B5-C934B354A482}"/>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8" name="正方形/長方形 677">
          <a:extLst>
            <a:ext uri="{FF2B5EF4-FFF2-40B4-BE49-F238E27FC236}">
              <a16:creationId xmlns:a16="http://schemas.microsoft.com/office/drawing/2014/main" id="{E05DD8DC-F745-4482-9C92-4B5ADC36CF63}"/>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9" name="正方形/長方形 678">
          <a:extLst>
            <a:ext uri="{FF2B5EF4-FFF2-40B4-BE49-F238E27FC236}">
              <a16:creationId xmlns:a16="http://schemas.microsoft.com/office/drawing/2014/main" id="{E05DCABA-8D7B-4636-A077-0C2EF5C837CF}"/>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80" name="テキスト ボックス 679">
          <a:extLst>
            <a:ext uri="{FF2B5EF4-FFF2-40B4-BE49-F238E27FC236}">
              <a16:creationId xmlns:a16="http://schemas.microsoft.com/office/drawing/2014/main" id="{E3C18540-F6FF-4CE6-9A31-692C41CE6AE4}"/>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81" name="直線コネクタ 680">
          <a:extLst>
            <a:ext uri="{FF2B5EF4-FFF2-40B4-BE49-F238E27FC236}">
              <a16:creationId xmlns:a16="http://schemas.microsoft.com/office/drawing/2014/main" id="{64836EB9-EBA0-4CBC-841D-0C2AA47D21E4}"/>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682" name="直線コネクタ 681">
          <a:extLst>
            <a:ext uri="{FF2B5EF4-FFF2-40B4-BE49-F238E27FC236}">
              <a16:creationId xmlns:a16="http://schemas.microsoft.com/office/drawing/2014/main" id="{BE25DDCA-52D0-40BA-B021-EF5B4EC7ABA5}"/>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83" name="テキスト ボックス 682">
          <a:extLst>
            <a:ext uri="{FF2B5EF4-FFF2-40B4-BE49-F238E27FC236}">
              <a16:creationId xmlns:a16="http://schemas.microsoft.com/office/drawing/2014/main" id="{4B096CBC-6964-4F8C-BCFB-44C45AECD23C}"/>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84" name="直線コネクタ 683">
          <a:extLst>
            <a:ext uri="{FF2B5EF4-FFF2-40B4-BE49-F238E27FC236}">
              <a16:creationId xmlns:a16="http://schemas.microsoft.com/office/drawing/2014/main" id="{EDA4C812-CE3F-4307-A6C9-CAA7EBB8A65E}"/>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685" name="テキスト ボックス 684">
          <a:extLst>
            <a:ext uri="{FF2B5EF4-FFF2-40B4-BE49-F238E27FC236}">
              <a16:creationId xmlns:a16="http://schemas.microsoft.com/office/drawing/2014/main" id="{A425E908-9DCF-40C9-A0BC-E706455C2EEB}"/>
            </a:ext>
          </a:extLst>
        </xdr:cNvPr>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86" name="直線コネクタ 685">
          <a:extLst>
            <a:ext uri="{FF2B5EF4-FFF2-40B4-BE49-F238E27FC236}">
              <a16:creationId xmlns:a16="http://schemas.microsoft.com/office/drawing/2014/main" id="{BF24EF00-3D24-41C9-AF0C-8D95A1F26767}"/>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687" name="テキスト ボックス 686">
          <a:extLst>
            <a:ext uri="{FF2B5EF4-FFF2-40B4-BE49-F238E27FC236}">
              <a16:creationId xmlns:a16="http://schemas.microsoft.com/office/drawing/2014/main" id="{C4039199-48D5-40AC-819F-DC27C9ABF3AD}"/>
            </a:ext>
          </a:extLst>
        </xdr:cNvPr>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88" name="直線コネクタ 687">
          <a:extLst>
            <a:ext uri="{FF2B5EF4-FFF2-40B4-BE49-F238E27FC236}">
              <a16:creationId xmlns:a16="http://schemas.microsoft.com/office/drawing/2014/main" id="{C418F9A9-8D12-4B64-B139-AFEEFB4E67B2}"/>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689" name="テキスト ボックス 688">
          <a:extLst>
            <a:ext uri="{FF2B5EF4-FFF2-40B4-BE49-F238E27FC236}">
              <a16:creationId xmlns:a16="http://schemas.microsoft.com/office/drawing/2014/main" id="{E566B357-6C4B-4667-AD63-FBF9AFF1BEF1}"/>
            </a:ext>
          </a:extLst>
        </xdr:cNvPr>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90" name="直線コネクタ 689">
          <a:extLst>
            <a:ext uri="{FF2B5EF4-FFF2-40B4-BE49-F238E27FC236}">
              <a16:creationId xmlns:a16="http://schemas.microsoft.com/office/drawing/2014/main" id="{4CEDDB90-9233-4BD9-8E59-587DFD89B6AF}"/>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91" name="テキスト ボックス 690">
          <a:extLst>
            <a:ext uri="{FF2B5EF4-FFF2-40B4-BE49-F238E27FC236}">
              <a16:creationId xmlns:a16="http://schemas.microsoft.com/office/drawing/2014/main" id="{BB0D96BA-0855-4427-8AE6-9C9F6B0967A3}"/>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92" name="【保健センター・保健所】&#10;一人当たり面積グラフ枠">
          <a:extLst>
            <a:ext uri="{FF2B5EF4-FFF2-40B4-BE49-F238E27FC236}">
              <a16:creationId xmlns:a16="http://schemas.microsoft.com/office/drawing/2014/main" id="{7E33F423-4DB0-40CA-B8E3-0E03E171ADA3}"/>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80010</xdr:rowOff>
    </xdr:from>
    <xdr:to>
      <xdr:col>116</xdr:col>
      <xdr:colOff>62864</xdr:colOff>
      <xdr:row>63</xdr:row>
      <xdr:rowOff>105156</xdr:rowOff>
    </xdr:to>
    <xdr:cxnSp macro="">
      <xdr:nvCxnSpPr>
        <xdr:cNvPr id="693" name="直線コネクタ 692">
          <a:extLst>
            <a:ext uri="{FF2B5EF4-FFF2-40B4-BE49-F238E27FC236}">
              <a16:creationId xmlns:a16="http://schemas.microsoft.com/office/drawing/2014/main" id="{2E559B85-91D0-460A-A46B-C8A3C0DABCA7}"/>
            </a:ext>
          </a:extLst>
        </xdr:cNvPr>
        <xdr:cNvCxnSpPr/>
      </xdr:nvCxnSpPr>
      <xdr:spPr>
        <a:xfrm flipV="1">
          <a:off x="22160864" y="9509760"/>
          <a:ext cx="0" cy="13967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108983</xdr:rowOff>
    </xdr:from>
    <xdr:ext cx="469744" cy="259045"/>
    <xdr:sp macro="" textlink="">
      <xdr:nvSpPr>
        <xdr:cNvPr id="694" name="【保健センター・保健所】&#10;一人当たり面積最小値テキスト">
          <a:extLst>
            <a:ext uri="{FF2B5EF4-FFF2-40B4-BE49-F238E27FC236}">
              <a16:creationId xmlns:a16="http://schemas.microsoft.com/office/drawing/2014/main" id="{1A148D92-4D23-40BC-B269-60A6654E55E6}"/>
            </a:ext>
          </a:extLst>
        </xdr:cNvPr>
        <xdr:cNvSpPr txBox="1"/>
      </xdr:nvSpPr>
      <xdr:spPr>
        <a:xfrm>
          <a:off x="22199600" y="109103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105156</xdr:rowOff>
    </xdr:from>
    <xdr:to>
      <xdr:col>116</xdr:col>
      <xdr:colOff>152400</xdr:colOff>
      <xdr:row>63</xdr:row>
      <xdr:rowOff>105156</xdr:rowOff>
    </xdr:to>
    <xdr:cxnSp macro="">
      <xdr:nvCxnSpPr>
        <xdr:cNvPr id="695" name="直線コネクタ 694">
          <a:extLst>
            <a:ext uri="{FF2B5EF4-FFF2-40B4-BE49-F238E27FC236}">
              <a16:creationId xmlns:a16="http://schemas.microsoft.com/office/drawing/2014/main" id="{CE3C3EAA-DE0C-4DB4-B532-27FFFD3137AE}"/>
            </a:ext>
          </a:extLst>
        </xdr:cNvPr>
        <xdr:cNvCxnSpPr/>
      </xdr:nvCxnSpPr>
      <xdr:spPr>
        <a:xfrm>
          <a:off x="22072600" y="109065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26687</xdr:rowOff>
    </xdr:from>
    <xdr:ext cx="469744" cy="259045"/>
    <xdr:sp macro="" textlink="">
      <xdr:nvSpPr>
        <xdr:cNvPr id="696" name="【保健センター・保健所】&#10;一人当たり面積最大値テキスト">
          <a:extLst>
            <a:ext uri="{FF2B5EF4-FFF2-40B4-BE49-F238E27FC236}">
              <a16:creationId xmlns:a16="http://schemas.microsoft.com/office/drawing/2014/main" id="{127C1219-DCDF-43BC-AB67-5842A7F7E0F4}"/>
            </a:ext>
          </a:extLst>
        </xdr:cNvPr>
        <xdr:cNvSpPr txBox="1"/>
      </xdr:nvSpPr>
      <xdr:spPr>
        <a:xfrm>
          <a:off x="22199600" y="92849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80010</xdr:rowOff>
    </xdr:from>
    <xdr:to>
      <xdr:col>116</xdr:col>
      <xdr:colOff>152400</xdr:colOff>
      <xdr:row>55</xdr:row>
      <xdr:rowOff>80010</xdr:rowOff>
    </xdr:to>
    <xdr:cxnSp macro="">
      <xdr:nvCxnSpPr>
        <xdr:cNvPr id="697" name="直線コネクタ 696">
          <a:extLst>
            <a:ext uri="{FF2B5EF4-FFF2-40B4-BE49-F238E27FC236}">
              <a16:creationId xmlns:a16="http://schemas.microsoft.com/office/drawing/2014/main" id="{7E2AAB0F-AB9B-4AC5-8544-697A99ACFBDF}"/>
            </a:ext>
          </a:extLst>
        </xdr:cNvPr>
        <xdr:cNvCxnSpPr/>
      </xdr:nvCxnSpPr>
      <xdr:spPr>
        <a:xfrm>
          <a:off x="22072600" y="9509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125239</xdr:rowOff>
    </xdr:from>
    <xdr:ext cx="469744" cy="259045"/>
    <xdr:sp macro="" textlink="">
      <xdr:nvSpPr>
        <xdr:cNvPr id="698" name="【保健センター・保健所】&#10;一人当たり面積平均値テキスト">
          <a:extLst>
            <a:ext uri="{FF2B5EF4-FFF2-40B4-BE49-F238E27FC236}">
              <a16:creationId xmlns:a16="http://schemas.microsoft.com/office/drawing/2014/main" id="{9595D825-915D-4E78-925D-EB9A958472A9}"/>
            </a:ext>
          </a:extLst>
        </xdr:cNvPr>
        <xdr:cNvSpPr txBox="1"/>
      </xdr:nvSpPr>
      <xdr:spPr>
        <a:xfrm>
          <a:off x="22199600" y="1041223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102362</xdr:rowOff>
    </xdr:from>
    <xdr:to>
      <xdr:col>116</xdr:col>
      <xdr:colOff>114300</xdr:colOff>
      <xdr:row>62</xdr:row>
      <xdr:rowOff>32512</xdr:rowOff>
    </xdr:to>
    <xdr:sp macro="" textlink="">
      <xdr:nvSpPr>
        <xdr:cNvPr id="699" name="フローチャート: 判断 698">
          <a:extLst>
            <a:ext uri="{FF2B5EF4-FFF2-40B4-BE49-F238E27FC236}">
              <a16:creationId xmlns:a16="http://schemas.microsoft.com/office/drawing/2014/main" id="{ED2F3C7E-CC37-4A34-A4A5-EA135D6E9C46}"/>
            </a:ext>
          </a:extLst>
        </xdr:cNvPr>
        <xdr:cNvSpPr/>
      </xdr:nvSpPr>
      <xdr:spPr>
        <a:xfrm>
          <a:off x="22110700" y="10560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109220</xdr:rowOff>
    </xdr:from>
    <xdr:to>
      <xdr:col>112</xdr:col>
      <xdr:colOff>38100</xdr:colOff>
      <xdr:row>62</xdr:row>
      <xdr:rowOff>39370</xdr:rowOff>
    </xdr:to>
    <xdr:sp macro="" textlink="">
      <xdr:nvSpPr>
        <xdr:cNvPr id="700" name="フローチャート: 判断 699">
          <a:extLst>
            <a:ext uri="{FF2B5EF4-FFF2-40B4-BE49-F238E27FC236}">
              <a16:creationId xmlns:a16="http://schemas.microsoft.com/office/drawing/2014/main" id="{6A2B758E-4CC3-4EEA-8126-19B005367A7A}"/>
            </a:ext>
          </a:extLst>
        </xdr:cNvPr>
        <xdr:cNvSpPr/>
      </xdr:nvSpPr>
      <xdr:spPr>
        <a:xfrm>
          <a:off x="21272500" y="10567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138938</xdr:rowOff>
    </xdr:from>
    <xdr:to>
      <xdr:col>107</xdr:col>
      <xdr:colOff>101600</xdr:colOff>
      <xdr:row>62</xdr:row>
      <xdr:rowOff>69088</xdr:rowOff>
    </xdr:to>
    <xdr:sp macro="" textlink="">
      <xdr:nvSpPr>
        <xdr:cNvPr id="701" name="フローチャート: 判断 700">
          <a:extLst>
            <a:ext uri="{FF2B5EF4-FFF2-40B4-BE49-F238E27FC236}">
              <a16:creationId xmlns:a16="http://schemas.microsoft.com/office/drawing/2014/main" id="{CBA7F41B-4325-495C-82D9-CAD1F68CC208}"/>
            </a:ext>
          </a:extLst>
        </xdr:cNvPr>
        <xdr:cNvSpPr/>
      </xdr:nvSpPr>
      <xdr:spPr>
        <a:xfrm>
          <a:off x="20383500" y="10597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54356</xdr:rowOff>
    </xdr:from>
    <xdr:to>
      <xdr:col>102</xdr:col>
      <xdr:colOff>165100</xdr:colOff>
      <xdr:row>62</xdr:row>
      <xdr:rowOff>155956</xdr:rowOff>
    </xdr:to>
    <xdr:sp macro="" textlink="">
      <xdr:nvSpPr>
        <xdr:cNvPr id="702" name="フローチャート: 判断 701">
          <a:extLst>
            <a:ext uri="{FF2B5EF4-FFF2-40B4-BE49-F238E27FC236}">
              <a16:creationId xmlns:a16="http://schemas.microsoft.com/office/drawing/2014/main" id="{20CAFD6E-F33A-4EBC-912E-78A990E16D66}"/>
            </a:ext>
          </a:extLst>
        </xdr:cNvPr>
        <xdr:cNvSpPr/>
      </xdr:nvSpPr>
      <xdr:spPr>
        <a:xfrm>
          <a:off x="19494500" y="10684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31496</xdr:rowOff>
    </xdr:from>
    <xdr:to>
      <xdr:col>98</xdr:col>
      <xdr:colOff>38100</xdr:colOff>
      <xdr:row>62</xdr:row>
      <xdr:rowOff>133096</xdr:rowOff>
    </xdr:to>
    <xdr:sp macro="" textlink="">
      <xdr:nvSpPr>
        <xdr:cNvPr id="703" name="フローチャート: 判断 702">
          <a:extLst>
            <a:ext uri="{FF2B5EF4-FFF2-40B4-BE49-F238E27FC236}">
              <a16:creationId xmlns:a16="http://schemas.microsoft.com/office/drawing/2014/main" id="{909556F6-CF6D-4E22-B647-CAB331B56ECC}"/>
            </a:ext>
          </a:extLst>
        </xdr:cNvPr>
        <xdr:cNvSpPr/>
      </xdr:nvSpPr>
      <xdr:spPr>
        <a:xfrm>
          <a:off x="18605500" y="10661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704" name="テキスト ボックス 703">
          <a:extLst>
            <a:ext uri="{FF2B5EF4-FFF2-40B4-BE49-F238E27FC236}">
              <a16:creationId xmlns:a16="http://schemas.microsoft.com/office/drawing/2014/main" id="{40D33E75-26AC-47D3-A86B-4DB2708F3806}"/>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5" name="テキスト ボックス 704">
          <a:extLst>
            <a:ext uri="{FF2B5EF4-FFF2-40B4-BE49-F238E27FC236}">
              <a16:creationId xmlns:a16="http://schemas.microsoft.com/office/drawing/2014/main" id="{4677E5D8-9A19-46F3-A67E-697CCE6C2F97}"/>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6" name="テキスト ボックス 705">
          <a:extLst>
            <a:ext uri="{FF2B5EF4-FFF2-40B4-BE49-F238E27FC236}">
              <a16:creationId xmlns:a16="http://schemas.microsoft.com/office/drawing/2014/main" id="{2EF086D8-255B-4096-A1E1-BFC27F4F377C}"/>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7" name="テキスト ボックス 706">
          <a:extLst>
            <a:ext uri="{FF2B5EF4-FFF2-40B4-BE49-F238E27FC236}">
              <a16:creationId xmlns:a16="http://schemas.microsoft.com/office/drawing/2014/main" id="{EC0F9507-95C5-4BDF-BCB6-9D3F11D17C13}"/>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8" name="テキスト ボックス 707">
          <a:extLst>
            <a:ext uri="{FF2B5EF4-FFF2-40B4-BE49-F238E27FC236}">
              <a16:creationId xmlns:a16="http://schemas.microsoft.com/office/drawing/2014/main" id="{8CF22939-66FA-4E28-830C-1D718ECD9E8A}"/>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120650</xdr:rowOff>
    </xdr:from>
    <xdr:to>
      <xdr:col>116</xdr:col>
      <xdr:colOff>114300</xdr:colOff>
      <xdr:row>63</xdr:row>
      <xdr:rowOff>50800</xdr:rowOff>
    </xdr:to>
    <xdr:sp macro="" textlink="">
      <xdr:nvSpPr>
        <xdr:cNvPr id="709" name="楕円 708">
          <a:extLst>
            <a:ext uri="{FF2B5EF4-FFF2-40B4-BE49-F238E27FC236}">
              <a16:creationId xmlns:a16="http://schemas.microsoft.com/office/drawing/2014/main" id="{D83AF9DA-DB7B-4D5B-870C-A08C26884B77}"/>
            </a:ext>
          </a:extLst>
        </xdr:cNvPr>
        <xdr:cNvSpPr/>
      </xdr:nvSpPr>
      <xdr:spPr>
        <a:xfrm>
          <a:off x="22110700" y="10750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35577</xdr:rowOff>
    </xdr:from>
    <xdr:ext cx="469744" cy="259045"/>
    <xdr:sp macro="" textlink="">
      <xdr:nvSpPr>
        <xdr:cNvPr id="710" name="【保健センター・保健所】&#10;一人当たり面積該当値テキスト">
          <a:extLst>
            <a:ext uri="{FF2B5EF4-FFF2-40B4-BE49-F238E27FC236}">
              <a16:creationId xmlns:a16="http://schemas.microsoft.com/office/drawing/2014/main" id="{BB34C24C-9572-4A75-9105-DE94DC0927B2}"/>
            </a:ext>
          </a:extLst>
        </xdr:cNvPr>
        <xdr:cNvSpPr txBox="1"/>
      </xdr:nvSpPr>
      <xdr:spPr>
        <a:xfrm>
          <a:off x="22199600" y="106654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122936</xdr:rowOff>
    </xdr:from>
    <xdr:to>
      <xdr:col>112</xdr:col>
      <xdr:colOff>38100</xdr:colOff>
      <xdr:row>63</xdr:row>
      <xdr:rowOff>53086</xdr:rowOff>
    </xdr:to>
    <xdr:sp macro="" textlink="">
      <xdr:nvSpPr>
        <xdr:cNvPr id="711" name="楕円 710">
          <a:extLst>
            <a:ext uri="{FF2B5EF4-FFF2-40B4-BE49-F238E27FC236}">
              <a16:creationId xmlns:a16="http://schemas.microsoft.com/office/drawing/2014/main" id="{1FC71809-A8EF-4995-90E7-A7FBF100BAA5}"/>
            </a:ext>
          </a:extLst>
        </xdr:cNvPr>
        <xdr:cNvSpPr/>
      </xdr:nvSpPr>
      <xdr:spPr>
        <a:xfrm>
          <a:off x="21272500" y="10752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0</xdr:rowOff>
    </xdr:from>
    <xdr:to>
      <xdr:col>116</xdr:col>
      <xdr:colOff>63500</xdr:colOff>
      <xdr:row>63</xdr:row>
      <xdr:rowOff>2286</xdr:rowOff>
    </xdr:to>
    <xdr:cxnSp macro="">
      <xdr:nvCxnSpPr>
        <xdr:cNvPr id="712" name="直線コネクタ 711">
          <a:extLst>
            <a:ext uri="{FF2B5EF4-FFF2-40B4-BE49-F238E27FC236}">
              <a16:creationId xmlns:a16="http://schemas.microsoft.com/office/drawing/2014/main" id="{E2B4607B-401B-4184-B253-1ACEF594BE24}"/>
            </a:ext>
          </a:extLst>
        </xdr:cNvPr>
        <xdr:cNvCxnSpPr/>
      </xdr:nvCxnSpPr>
      <xdr:spPr>
        <a:xfrm flipV="1">
          <a:off x="21323300" y="10801350"/>
          <a:ext cx="8382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127508</xdr:rowOff>
    </xdr:from>
    <xdr:to>
      <xdr:col>107</xdr:col>
      <xdr:colOff>101600</xdr:colOff>
      <xdr:row>63</xdr:row>
      <xdr:rowOff>57658</xdr:rowOff>
    </xdr:to>
    <xdr:sp macro="" textlink="">
      <xdr:nvSpPr>
        <xdr:cNvPr id="713" name="楕円 712">
          <a:extLst>
            <a:ext uri="{FF2B5EF4-FFF2-40B4-BE49-F238E27FC236}">
              <a16:creationId xmlns:a16="http://schemas.microsoft.com/office/drawing/2014/main" id="{CED490C3-C825-43A6-894D-78DFC1D71975}"/>
            </a:ext>
          </a:extLst>
        </xdr:cNvPr>
        <xdr:cNvSpPr/>
      </xdr:nvSpPr>
      <xdr:spPr>
        <a:xfrm>
          <a:off x="20383500" y="10757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2286</xdr:rowOff>
    </xdr:from>
    <xdr:to>
      <xdr:col>111</xdr:col>
      <xdr:colOff>177800</xdr:colOff>
      <xdr:row>63</xdr:row>
      <xdr:rowOff>6858</xdr:rowOff>
    </xdr:to>
    <xdr:cxnSp macro="">
      <xdr:nvCxnSpPr>
        <xdr:cNvPr id="714" name="直線コネクタ 713">
          <a:extLst>
            <a:ext uri="{FF2B5EF4-FFF2-40B4-BE49-F238E27FC236}">
              <a16:creationId xmlns:a16="http://schemas.microsoft.com/office/drawing/2014/main" id="{AC44C2CD-AAB3-4A0A-B3FD-2C970D1FF308}"/>
            </a:ext>
          </a:extLst>
        </xdr:cNvPr>
        <xdr:cNvCxnSpPr/>
      </xdr:nvCxnSpPr>
      <xdr:spPr>
        <a:xfrm flipV="1">
          <a:off x="20434300" y="1080363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132080</xdr:rowOff>
    </xdr:from>
    <xdr:to>
      <xdr:col>102</xdr:col>
      <xdr:colOff>165100</xdr:colOff>
      <xdr:row>63</xdr:row>
      <xdr:rowOff>62230</xdr:rowOff>
    </xdr:to>
    <xdr:sp macro="" textlink="">
      <xdr:nvSpPr>
        <xdr:cNvPr id="715" name="楕円 714">
          <a:extLst>
            <a:ext uri="{FF2B5EF4-FFF2-40B4-BE49-F238E27FC236}">
              <a16:creationId xmlns:a16="http://schemas.microsoft.com/office/drawing/2014/main" id="{2BC9937C-6B46-4652-9235-9796380735EF}"/>
            </a:ext>
          </a:extLst>
        </xdr:cNvPr>
        <xdr:cNvSpPr/>
      </xdr:nvSpPr>
      <xdr:spPr>
        <a:xfrm>
          <a:off x="19494500" y="10761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6858</xdr:rowOff>
    </xdr:from>
    <xdr:to>
      <xdr:col>107</xdr:col>
      <xdr:colOff>50800</xdr:colOff>
      <xdr:row>63</xdr:row>
      <xdr:rowOff>11430</xdr:rowOff>
    </xdr:to>
    <xdr:cxnSp macro="">
      <xdr:nvCxnSpPr>
        <xdr:cNvPr id="716" name="直線コネクタ 715">
          <a:extLst>
            <a:ext uri="{FF2B5EF4-FFF2-40B4-BE49-F238E27FC236}">
              <a16:creationId xmlns:a16="http://schemas.microsoft.com/office/drawing/2014/main" id="{65572139-2C95-4D89-97B3-701A7A1E6866}"/>
            </a:ext>
          </a:extLst>
        </xdr:cNvPr>
        <xdr:cNvCxnSpPr/>
      </xdr:nvCxnSpPr>
      <xdr:spPr>
        <a:xfrm flipV="1">
          <a:off x="19545300" y="108082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134366</xdr:rowOff>
    </xdr:from>
    <xdr:to>
      <xdr:col>98</xdr:col>
      <xdr:colOff>38100</xdr:colOff>
      <xdr:row>63</xdr:row>
      <xdr:rowOff>64516</xdr:rowOff>
    </xdr:to>
    <xdr:sp macro="" textlink="">
      <xdr:nvSpPr>
        <xdr:cNvPr id="717" name="楕円 716">
          <a:extLst>
            <a:ext uri="{FF2B5EF4-FFF2-40B4-BE49-F238E27FC236}">
              <a16:creationId xmlns:a16="http://schemas.microsoft.com/office/drawing/2014/main" id="{2C4BAADE-EE0D-43E7-825D-E17EAAFFDF81}"/>
            </a:ext>
          </a:extLst>
        </xdr:cNvPr>
        <xdr:cNvSpPr/>
      </xdr:nvSpPr>
      <xdr:spPr>
        <a:xfrm>
          <a:off x="18605500" y="10764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11430</xdr:rowOff>
    </xdr:from>
    <xdr:to>
      <xdr:col>102</xdr:col>
      <xdr:colOff>114300</xdr:colOff>
      <xdr:row>63</xdr:row>
      <xdr:rowOff>13716</xdr:rowOff>
    </xdr:to>
    <xdr:cxnSp macro="">
      <xdr:nvCxnSpPr>
        <xdr:cNvPr id="718" name="直線コネクタ 717">
          <a:extLst>
            <a:ext uri="{FF2B5EF4-FFF2-40B4-BE49-F238E27FC236}">
              <a16:creationId xmlns:a16="http://schemas.microsoft.com/office/drawing/2014/main" id="{ADB560B3-BF7D-46D6-A492-A71416A47CF9}"/>
            </a:ext>
          </a:extLst>
        </xdr:cNvPr>
        <xdr:cNvCxnSpPr/>
      </xdr:nvCxnSpPr>
      <xdr:spPr>
        <a:xfrm flipV="1">
          <a:off x="18656300" y="10812780"/>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55897</xdr:rowOff>
    </xdr:from>
    <xdr:ext cx="469744" cy="259045"/>
    <xdr:sp macro="" textlink="">
      <xdr:nvSpPr>
        <xdr:cNvPr id="719" name="n_1aveValue【保健センター・保健所】&#10;一人当たり面積">
          <a:extLst>
            <a:ext uri="{FF2B5EF4-FFF2-40B4-BE49-F238E27FC236}">
              <a16:creationId xmlns:a16="http://schemas.microsoft.com/office/drawing/2014/main" id="{53A2D4F2-7E1E-458B-9D6F-87C945A80F92}"/>
            </a:ext>
          </a:extLst>
        </xdr:cNvPr>
        <xdr:cNvSpPr txBox="1"/>
      </xdr:nvSpPr>
      <xdr:spPr>
        <a:xfrm>
          <a:off x="21075727" y="103428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85615</xdr:rowOff>
    </xdr:from>
    <xdr:ext cx="469744" cy="259045"/>
    <xdr:sp macro="" textlink="">
      <xdr:nvSpPr>
        <xdr:cNvPr id="720" name="n_2aveValue【保健センター・保健所】&#10;一人当たり面積">
          <a:extLst>
            <a:ext uri="{FF2B5EF4-FFF2-40B4-BE49-F238E27FC236}">
              <a16:creationId xmlns:a16="http://schemas.microsoft.com/office/drawing/2014/main" id="{3E9924B6-DEDB-4380-BC35-0CFAB9731F4F}"/>
            </a:ext>
          </a:extLst>
        </xdr:cNvPr>
        <xdr:cNvSpPr txBox="1"/>
      </xdr:nvSpPr>
      <xdr:spPr>
        <a:xfrm>
          <a:off x="20199427" y="103726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1033</xdr:rowOff>
    </xdr:from>
    <xdr:ext cx="469744" cy="259045"/>
    <xdr:sp macro="" textlink="">
      <xdr:nvSpPr>
        <xdr:cNvPr id="721" name="n_3aveValue【保健センター・保健所】&#10;一人当たり面積">
          <a:extLst>
            <a:ext uri="{FF2B5EF4-FFF2-40B4-BE49-F238E27FC236}">
              <a16:creationId xmlns:a16="http://schemas.microsoft.com/office/drawing/2014/main" id="{18006C0F-B145-41FC-923B-B6E38A335D1A}"/>
            </a:ext>
          </a:extLst>
        </xdr:cNvPr>
        <xdr:cNvSpPr txBox="1"/>
      </xdr:nvSpPr>
      <xdr:spPr>
        <a:xfrm>
          <a:off x="19310427" y="104594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149623</xdr:rowOff>
    </xdr:from>
    <xdr:ext cx="469744" cy="259045"/>
    <xdr:sp macro="" textlink="">
      <xdr:nvSpPr>
        <xdr:cNvPr id="722" name="n_4aveValue【保健センター・保健所】&#10;一人当たり面積">
          <a:extLst>
            <a:ext uri="{FF2B5EF4-FFF2-40B4-BE49-F238E27FC236}">
              <a16:creationId xmlns:a16="http://schemas.microsoft.com/office/drawing/2014/main" id="{783FAEF8-3454-47B4-A5CF-D1D4EC2134CB}"/>
            </a:ext>
          </a:extLst>
        </xdr:cNvPr>
        <xdr:cNvSpPr txBox="1"/>
      </xdr:nvSpPr>
      <xdr:spPr>
        <a:xfrm>
          <a:off x="18421427" y="10436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44213</xdr:rowOff>
    </xdr:from>
    <xdr:ext cx="469744" cy="259045"/>
    <xdr:sp macro="" textlink="">
      <xdr:nvSpPr>
        <xdr:cNvPr id="723" name="n_1mainValue【保健センター・保健所】&#10;一人当たり面積">
          <a:extLst>
            <a:ext uri="{FF2B5EF4-FFF2-40B4-BE49-F238E27FC236}">
              <a16:creationId xmlns:a16="http://schemas.microsoft.com/office/drawing/2014/main" id="{50D078BB-4FB4-4B8E-AD8E-F9D8B29F9358}"/>
            </a:ext>
          </a:extLst>
        </xdr:cNvPr>
        <xdr:cNvSpPr txBox="1"/>
      </xdr:nvSpPr>
      <xdr:spPr>
        <a:xfrm>
          <a:off x="21075727" y="108455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48785</xdr:rowOff>
    </xdr:from>
    <xdr:ext cx="469744" cy="259045"/>
    <xdr:sp macro="" textlink="">
      <xdr:nvSpPr>
        <xdr:cNvPr id="724" name="n_2mainValue【保健センター・保健所】&#10;一人当たり面積">
          <a:extLst>
            <a:ext uri="{FF2B5EF4-FFF2-40B4-BE49-F238E27FC236}">
              <a16:creationId xmlns:a16="http://schemas.microsoft.com/office/drawing/2014/main" id="{57C3421B-035F-4528-B59F-55E80D775EA0}"/>
            </a:ext>
          </a:extLst>
        </xdr:cNvPr>
        <xdr:cNvSpPr txBox="1"/>
      </xdr:nvSpPr>
      <xdr:spPr>
        <a:xfrm>
          <a:off x="20199427" y="10850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53357</xdr:rowOff>
    </xdr:from>
    <xdr:ext cx="469744" cy="259045"/>
    <xdr:sp macro="" textlink="">
      <xdr:nvSpPr>
        <xdr:cNvPr id="725" name="n_3mainValue【保健センター・保健所】&#10;一人当たり面積">
          <a:extLst>
            <a:ext uri="{FF2B5EF4-FFF2-40B4-BE49-F238E27FC236}">
              <a16:creationId xmlns:a16="http://schemas.microsoft.com/office/drawing/2014/main" id="{4D4F3A38-F7B0-4D92-B670-A855B9952BF1}"/>
            </a:ext>
          </a:extLst>
        </xdr:cNvPr>
        <xdr:cNvSpPr txBox="1"/>
      </xdr:nvSpPr>
      <xdr:spPr>
        <a:xfrm>
          <a:off x="19310427" y="10854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55643</xdr:rowOff>
    </xdr:from>
    <xdr:ext cx="469744" cy="259045"/>
    <xdr:sp macro="" textlink="">
      <xdr:nvSpPr>
        <xdr:cNvPr id="726" name="n_4mainValue【保健センター・保健所】&#10;一人当たり面積">
          <a:extLst>
            <a:ext uri="{FF2B5EF4-FFF2-40B4-BE49-F238E27FC236}">
              <a16:creationId xmlns:a16="http://schemas.microsoft.com/office/drawing/2014/main" id="{1B21FFD7-6ACE-4988-9518-C5268FDD3FEC}"/>
            </a:ext>
          </a:extLst>
        </xdr:cNvPr>
        <xdr:cNvSpPr txBox="1"/>
      </xdr:nvSpPr>
      <xdr:spPr>
        <a:xfrm>
          <a:off x="18421427" y="108569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7" name="正方形/長方形 726">
          <a:extLst>
            <a:ext uri="{FF2B5EF4-FFF2-40B4-BE49-F238E27FC236}">
              <a16:creationId xmlns:a16="http://schemas.microsoft.com/office/drawing/2014/main" id="{54A2C9E1-340F-4192-AA33-EE398D83D289}"/>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8" name="正方形/長方形 727">
          <a:extLst>
            <a:ext uri="{FF2B5EF4-FFF2-40B4-BE49-F238E27FC236}">
              <a16:creationId xmlns:a16="http://schemas.microsoft.com/office/drawing/2014/main" id="{319E534F-DE96-4E18-8B5F-72222B47FCFF}"/>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9" name="正方形/長方形 728">
          <a:extLst>
            <a:ext uri="{FF2B5EF4-FFF2-40B4-BE49-F238E27FC236}">
              <a16:creationId xmlns:a16="http://schemas.microsoft.com/office/drawing/2014/main" id="{F13E70EF-56C9-451E-8CFE-F2DBE526E917}"/>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30" name="正方形/長方形 729">
          <a:extLst>
            <a:ext uri="{FF2B5EF4-FFF2-40B4-BE49-F238E27FC236}">
              <a16:creationId xmlns:a16="http://schemas.microsoft.com/office/drawing/2014/main" id="{57144100-91AA-46B8-8D46-4835F9C96B17}"/>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31" name="正方形/長方形 730">
          <a:extLst>
            <a:ext uri="{FF2B5EF4-FFF2-40B4-BE49-F238E27FC236}">
              <a16:creationId xmlns:a16="http://schemas.microsoft.com/office/drawing/2014/main" id="{CE0D2AAD-8388-4319-B66C-9B0C78AA7DF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32" name="正方形/長方形 731">
          <a:extLst>
            <a:ext uri="{FF2B5EF4-FFF2-40B4-BE49-F238E27FC236}">
              <a16:creationId xmlns:a16="http://schemas.microsoft.com/office/drawing/2014/main" id="{330A75D1-BD20-4064-B741-AE032EE04EE1}"/>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33" name="正方形/長方形 732">
          <a:extLst>
            <a:ext uri="{FF2B5EF4-FFF2-40B4-BE49-F238E27FC236}">
              <a16:creationId xmlns:a16="http://schemas.microsoft.com/office/drawing/2014/main" id="{36810DBA-1CFC-422B-975D-07A4BD24B61D}"/>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4" name="正方形/長方形 733">
          <a:extLst>
            <a:ext uri="{FF2B5EF4-FFF2-40B4-BE49-F238E27FC236}">
              <a16:creationId xmlns:a16="http://schemas.microsoft.com/office/drawing/2014/main" id="{84FB1F81-0D92-4E27-9337-D8F88F36379D}"/>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35" name="テキスト ボックス 734">
          <a:extLst>
            <a:ext uri="{FF2B5EF4-FFF2-40B4-BE49-F238E27FC236}">
              <a16:creationId xmlns:a16="http://schemas.microsoft.com/office/drawing/2014/main" id="{5C6F94B0-923A-4475-90DB-D4AFC85F7B38}"/>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36" name="直線コネクタ 735">
          <a:extLst>
            <a:ext uri="{FF2B5EF4-FFF2-40B4-BE49-F238E27FC236}">
              <a16:creationId xmlns:a16="http://schemas.microsoft.com/office/drawing/2014/main" id="{9BBD3551-0478-4089-8CAC-D6C99AEBA3DC}"/>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37" name="テキスト ボックス 736">
          <a:extLst>
            <a:ext uri="{FF2B5EF4-FFF2-40B4-BE49-F238E27FC236}">
              <a16:creationId xmlns:a16="http://schemas.microsoft.com/office/drawing/2014/main" id="{A6096D85-AAAE-4073-AF66-5BE2BE36107C}"/>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38100</xdr:rowOff>
    </xdr:from>
    <xdr:to>
      <xdr:col>89</xdr:col>
      <xdr:colOff>177800</xdr:colOff>
      <xdr:row>86</xdr:row>
      <xdr:rowOff>38100</xdr:rowOff>
    </xdr:to>
    <xdr:cxnSp macro="">
      <xdr:nvCxnSpPr>
        <xdr:cNvPr id="738" name="直線コネクタ 737">
          <a:extLst>
            <a:ext uri="{FF2B5EF4-FFF2-40B4-BE49-F238E27FC236}">
              <a16:creationId xmlns:a16="http://schemas.microsoft.com/office/drawing/2014/main" id="{49AE750C-7BB7-4D8F-B5CF-883B9B5446E7}"/>
            </a:ext>
          </a:extLst>
        </xdr:cNvPr>
        <xdr:cNvCxnSpPr/>
      </xdr:nvCxnSpPr>
      <xdr:spPr>
        <a:xfrm>
          <a:off x="12446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85</xdr:row>
      <xdr:rowOff>67327</xdr:rowOff>
    </xdr:from>
    <xdr:ext cx="403059" cy="259045"/>
    <xdr:sp macro="" textlink="">
      <xdr:nvSpPr>
        <xdr:cNvPr id="739" name="テキスト ボックス 738">
          <a:extLst>
            <a:ext uri="{FF2B5EF4-FFF2-40B4-BE49-F238E27FC236}">
              <a16:creationId xmlns:a16="http://schemas.microsoft.com/office/drawing/2014/main" id="{28D695F6-9991-45AA-A89E-428A2EAEA7CF}"/>
            </a:ext>
          </a:extLst>
        </xdr:cNvPr>
        <xdr:cNvSpPr txBox="1"/>
      </xdr:nvSpPr>
      <xdr:spPr>
        <a:xfrm>
          <a:off x="12042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95250</xdr:rowOff>
    </xdr:from>
    <xdr:to>
      <xdr:col>89</xdr:col>
      <xdr:colOff>177800</xdr:colOff>
      <xdr:row>83</xdr:row>
      <xdr:rowOff>95250</xdr:rowOff>
    </xdr:to>
    <xdr:cxnSp macro="">
      <xdr:nvCxnSpPr>
        <xdr:cNvPr id="740" name="直線コネクタ 739">
          <a:extLst>
            <a:ext uri="{FF2B5EF4-FFF2-40B4-BE49-F238E27FC236}">
              <a16:creationId xmlns:a16="http://schemas.microsoft.com/office/drawing/2014/main" id="{745AFA49-5AA2-426C-A982-8061BC7AAEEE}"/>
            </a:ext>
          </a:extLst>
        </xdr:cNvPr>
        <xdr:cNvCxnSpPr/>
      </xdr:nvCxnSpPr>
      <xdr:spPr>
        <a:xfrm>
          <a:off x="12446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124477</xdr:rowOff>
    </xdr:from>
    <xdr:ext cx="403059" cy="259045"/>
    <xdr:sp macro="" textlink="">
      <xdr:nvSpPr>
        <xdr:cNvPr id="741" name="テキスト ボックス 740">
          <a:extLst>
            <a:ext uri="{FF2B5EF4-FFF2-40B4-BE49-F238E27FC236}">
              <a16:creationId xmlns:a16="http://schemas.microsoft.com/office/drawing/2014/main" id="{1BDD63B5-C0E2-43F6-B319-9C1A2856D6DC}"/>
            </a:ext>
          </a:extLst>
        </xdr:cNvPr>
        <xdr:cNvSpPr txBox="1"/>
      </xdr:nvSpPr>
      <xdr:spPr>
        <a:xfrm>
          <a:off x="12042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152400</xdr:rowOff>
    </xdr:from>
    <xdr:to>
      <xdr:col>89</xdr:col>
      <xdr:colOff>177800</xdr:colOff>
      <xdr:row>80</xdr:row>
      <xdr:rowOff>152400</xdr:rowOff>
    </xdr:to>
    <xdr:cxnSp macro="">
      <xdr:nvCxnSpPr>
        <xdr:cNvPr id="742" name="直線コネクタ 741">
          <a:extLst>
            <a:ext uri="{FF2B5EF4-FFF2-40B4-BE49-F238E27FC236}">
              <a16:creationId xmlns:a16="http://schemas.microsoft.com/office/drawing/2014/main" id="{93790CE6-3B73-4F8B-ABD6-7C4C089F4192}"/>
            </a:ext>
          </a:extLst>
        </xdr:cNvPr>
        <xdr:cNvCxnSpPr/>
      </xdr:nvCxnSpPr>
      <xdr:spPr>
        <a:xfrm>
          <a:off x="12446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10177</xdr:rowOff>
    </xdr:from>
    <xdr:ext cx="403059" cy="259045"/>
    <xdr:sp macro="" textlink="">
      <xdr:nvSpPr>
        <xdr:cNvPr id="743" name="テキスト ボックス 742">
          <a:extLst>
            <a:ext uri="{FF2B5EF4-FFF2-40B4-BE49-F238E27FC236}">
              <a16:creationId xmlns:a16="http://schemas.microsoft.com/office/drawing/2014/main" id="{0D760E36-54E6-4B98-8195-0C9CEF1BE7FE}"/>
            </a:ext>
          </a:extLst>
        </xdr:cNvPr>
        <xdr:cNvSpPr txBox="1"/>
      </xdr:nvSpPr>
      <xdr:spPr>
        <a:xfrm>
          <a:off x="12042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78</xdr:row>
      <xdr:rowOff>38100</xdr:rowOff>
    </xdr:from>
    <xdr:to>
      <xdr:col>89</xdr:col>
      <xdr:colOff>177800</xdr:colOff>
      <xdr:row>78</xdr:row>
      <xdr:rowOff>38100</xdr:rowOff>
    </xdr:to>
    <xdr:cxnSp macro="">
      <xdr:nvCxnSpPr>
        <xdr:cNvPr id="744" name="直線コネクタ 743">
          <a:extLst>
            <a:ext uri="{FF2B5EF4-FFF2-40B4-BE49-F238E27FC236}">
              <a16:creationId xmlns:a16="http://schemas.microsoft.com/office/drawing/2014/main" id="{5621FB8B-2690-48F8-930B-A33A0C9B0399}"/>
            </a:ext>
          </a:extLst>
        </xdr:cNvPr>
        <xdr:cNvCxnSpPr/>
      </xdr:nvCxnSpPr>
      <xdr:spPr>
        <a:xfrm>
          <a:off x="12446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77</xdr:row>
      <xdr:rowOff>67327</xdr:rowOff>
    </xdr:from>
    <xdr:ext cx="403059" cy="259045"/>
    <xdr:sp macro="" textlink="">
      <xdr:nvSpPr>
        <xdr:cNvPr id="745" name="テキスト ボックス 744">
          <a:extLst>
            <a:ext uri="{FF2B5EF4-FFF2-40B4-BE49-F238E27FC236}">
              <a16:creationId xmlns:a16="http://schemas.microsoft.com/office/drawing/2014/main" id="{B04F2BBB-CE52-4720-8F1B-430D6CF9197B}"/>
            </a:ext>
          </a:extLst>
        </xdr:cNvPr>
        <xdr:cNvSpPr txBox="1"/>
      </xdr:nvSpPr>
      <xdr:spPr>
        <a:xfrm>
          <a:off x="12042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6" name="直線コネクタ 745">
          <a:extLst>
            <a:ext uri="{FF2B5EF4-FFF2-40B4-BE49-F238E27FC236}">
              <a16:creationId xmlns:a16="http://schemas.microsoft.com/office/drawing/2014/main" id="{160F569E-3922-4D09-9367-734573930A68}"/>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747" name="テキスト ボックス 746">
          <a:extLst>
            <a:ext uri="{FF2B5EF4-FFF2-40B4-BE49-F238E27FC236}">
              <a16:creationId xmlns:a16="http://schemas.microsoft.com/office/drawing/2014/main" id="{33A07483-C0A0-434F-AB02-50F4E05620D0}"/>
            </a:ext>
          </a:extLst>
        </xdr:cNvPr>
        <xdr:cNvSpPr txBox="1"/>
      </xdr:nvSpPr>
      <xdr:spPr>
        <a:xfrm>
          <a:off x="12107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748" name="【消防施設】&#10;有形固定資産減価償却率グラフ枠">
          <a:extLst>
            <a:ext uri="{FF2B5EF4-FFF2-40B4-BE49-F238E27FC236}">
              <a16:creationId xmlns:a16="http://schemas.microsoft.com/office/drawing/2014/main" id="{1F487215-5274-4680-AB82-8512E9FAD83C}"/>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79</xdr:row>
      <xdr:rowOff>124968</xdr:rowOff>
    </xdr:from>
    <xdr:to>
      <xdr:col>85</xdr:col>
      <xdr:colOff>126364</xdr:colOff>
      <xdr:row>86</xdr:row>
      <xdr:rowOff>86106</xdr:rowOff>
    </xdr:to>
    <xdr:cxnSp macro="">
      <xdr:nvCxnSpPr>
        <xdr:cNvPr id="749" name="直線コネクタ 748">
          <a:extLst>
            <a:ext uri="{FF2B5EF4-FFF2-40B4-BE49-F238E27FC236}">
              <a16:creationId xmlns:a16="http://schemas.microsoft.com/office/drawing/2014/main" id="{D40F7114-E7E7-42EE-B3D7-AAF39949385B}"/>
            </a:ext>
          </a:extLst>
        </xdr:cNvPr>
        <xdr:cNvCxnSpPr/>
      </xdr:nvCxnSpPr>
      <xdr:spPr>
        <a:xfrm flipV="1">
          <a:off x="16318864" y="13669518"/>
          <a:ext cx="0" cy="11612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89933</xdr:rowOff>
    </xdr:from>
    <xdr:ext cx="405111" cy="259045"/>
    <xdr:sp macro="" textlink="">
      <xdr:nvSpPr>
        <xdr:cNvPr id="750" name="【消防施設】&#10;有形固定資産減価償却率最小値テキスト">
          <a:extLst>
            <a:ext uri="{FF2B5EF4-FFF2-40B4-BE49-F238E27FC236}">
              <a16:creationId xmlns:a16="http://schemas.microsoft.com/office/drawing/2014/main" id="{FDF68ED4-4053-46D0-B3A9-5244AE064CC8}"/>
            </a:ext>
          </a:extLst>
        </xdr:cNvPr>
        <xdr:cNvSpPr txBox="1"/>
      </xdr:nvSpPr>
      <xdr:spPr>
        <a:xfrm>
          <a:off x="16357600" y="148346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86106</xdr:rowOff>
    </xdr:from>
    <xdr:to>
      <xdr:col>86</xdr:col>
      <xdr:colOff>25400</xdr:colOff>
      <xdr:row>86</xdr:row>
      <xdr:rowOff>86106</xdr:rowOff>
    </xdr:to>
    <xdr:cxnSp macro="">
      <xdr:nvCxnSpPr>
        <xdr:cNvPr id="751" name="直線コネクタ 750">
          <a:extLst>
            <a:ext uri="{FF2B5EF4-FFF2-40B4-BE49-F238E27FC236}">
              <a16:creationId xmlns:a16="http://schemas.microsoft.com/office/drawing/2014/main" id="{A7593CEC-AED2-4492-BAFA-F118AF9F651A}"/>
            </a:ext>
          </a:extLst>
        </xdr:cNvPr>
        <xdr:cNvCxnSpPr/>
      </xdr:nvCxnSpPr>
      <xdr:spPr>
        <a:xfrm>
          <a:off x="16230600" y="148308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78</xdr:row>
      <xdr:rowOff>71645</xdr:rowOff>
    </xdr:from>
    <xdr:ext cx="405111" cy="259045"/>
    <xdr:sp macro="" textlink="">
      <xdr:nvSpPr>
        <xdr:cNvPr id="752" name="【消防施設】&#10;有形固定資産減価償却率最大値テキスト">
          <a:extLst>
            <a:ext uri="{FF2B5EF4-FFF2-40B4-BE49-F238E27FC236}">
              <a16:creationId xmlns:a16="http://schemas.microsoft.com/office/drawing/2014/main" id="{F18092E7-0631-46FC-98F4-77274FD9EB59}"/>
            </a:ext>
          </a:extLst>
        </xdr:cNvPr>
        <xdr:cNvSpPr txBox="1"/>
      </xdr:nvSpPr>
      <xdr:spPr>
        <a:xfrm>
          <a:off x="16357600" y="134447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124968</xdr:rowOff>
    </xdr:from>
    <xdr:to>
      <xdr:col>86</xdr:col>
      <xdr:colOff>25400</xdr:colOff>
      <xdr:row>79</xdr:row>
      <xdr:rowOff>124968</xdr:rowOff>
    </xdr:to>
    <xdr:cxnSp macro="">
      <xdr:nvCxnSpPr>
        <xdr:cNvPr id="753" name="直線コネクタ 752">
          <a:extLst>
            <a:ext uri="{FF2B5EF4-FFF2-40B4-BE49-F238E27FC236}">
              <a16:creationId xmlns:a16="http://schemas.microsoft.com/office/drawing/2014/main" id="{E01B889F-91A6-4A00-8579-F065A8C9332A}"/>
            </a:ext>
          </a:extLst>
        </xdr:cNvPr>
        <xdr:cNvCxnSpPr/>
      </xdr:nvCxnSpPr>
      <xdr:spPr>
        <a:xfrm>
          <a:off x="16230600" y="136695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83</xdr:row>
      <xdr:rowOff>6875</xdr:rowOff>
    </xdr:from>
    <xdr:ext cx="405111" cy="259045"/>
    <xdr:sp macro="" textlink="">
      <xdr:nvSpPr>
        <xdr:cNvPr id="754" name="【消防施設】&#10;有形固定資産減価償却率平均値テキスト">
          <a:extLst>
            <a:ext uri="{FF2B5EF4-FFF2-40B4-BE49-F238E27FC236}">
              <a16:creationId xmlns:a16="http://schemas.microsoft.com/office/drawing/2014/main" id="{A792BBD2-F631-4FD9-B2D3-50E12E8874D2}"/>
            </a:ext>
          </a:extLst>
        </xdr:cNvPr>
        <xdr:cNvSpPr txBox="1"/>
      </xdr:nvSpPr>
      <xdr:spPr>
        <a:xfrm>
          <a:off x="16357600" y="1423722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28448</xdr:rowOff>
    </xdr:from>
    <xdr:to>
      <xdr:col>85</xdr:col>
      <xdr:colOff>177800</xdr:colOff>
      <xdr:row>83</xdr:row>
      <xdr:rowOff>130048</xdr:rowOff>
    </xdr:to>
    <xdr:sp macro="" textlink="">
      <xdr:nvSpPr>
        <xdr:cNvPr id="755" name="フローチャート: 判断 754">
          <a:extLst>
            <a:ext uri="{FF2B5EF4-FFF2-40B4-BE49-F238E27FC236}">
              <a16:creationId xmlns:a16="http://schemas.microsoft.com/office/drawing/2014/main" id="{6B2B8846-25CA-4EE9-BF68-CE23A65235AD}"/>
            </a:ext>
          </a:extLst>
        </xdr:cNvPr>
        <xdr:cNvSpPr/>
      </xdr:nvSpPr>
      <xdr:spPr>
        <a:xfrm>
          <a:off x="16268700" y="142587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5587</xdr:rowOff>
    </xdr:from>
    <xdr:to>
      <xdr:col>81</xdr:col>
      <xdr:colOff>101600</xdr:colOff>
      <xdr:row>83</xdr:row>
      <xdr:rowOff>107187</xdr:rowOff>
    </xdr:to>
    <xdr:sp macro="" textlink="">
      <xdr:nvSpPr>
        <xdr:cNvPr id="756" name="フローチャート: 判断 755">
          <a:extLst>
            <a:ext uri="{FF2B5EF4-FFF2-40B4-BE49-F238E27FC236}">
              <a16:creationId xmlns:a16="http://schemas.microsoft.com/office/drawing/2014/main" id="{A1178E4F-0802-49EC-B1F6-1588A03FEA6C}"/>
            </a:ext>
          </a:extLst>
        </xdr:cNvPr>
        <xdr:cNvSpPr/>
      </xdr:nvSpPr>
      <xdr:spPr>
        <a:xfrm>
          <a:off x="15430500" y="14235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83</xdr:row>
      <xdr:rowOff>39878</xdr:rowOff>
    </xdr:from>
    <xdr:to>
      <xdr:col>76</xdr:col>
      <xdr:colOff>165100</xdr:colOff>
      <xdr:row>83</xdr:row>
      <xdr:rowOff>141478</xdr:rowOff>
    </xdr:to>
    <xdr:sp macro="" textlink="">
      <xdr:nvSpPr>
        <xdr:cNvPr id="757" name="フローチャート: 判断 756">
          <a:extLst>
            <a:ext uri="{FF2B5EF4-FFF2-40B4-BE49-F238E27FC236}">
              <a16:creationId xmlns:a16="http://schemas.microsoft.com/office/drawing/2014/main" id="{FAA4D008-271E-43D3-B5BF-0DC395D8B859}"/>
            </a:ext>
          </a:extLst>
        </xdr:cNvPr>
        <xdr:cNvSpPr/>
      </xdr:nvSpPr>
      <xdr:spPr>
        <a:xfrm>
          <a:off x="14541500" y="14270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115315</xdr:rowOff>
    </xdr:from>
    <xdr:to>
      <xdr:col>72</xdr:col>
      <xdr:colOff>38100</xdr:colOff>
      <xdr:row>83</xdr:row>
      <xdr:rowOff>45465</xdr:rowOff>
    </xdr:to>
    <xdr:sp macro="" textlink="">
      <xdr:nvSpPr>
        <xdr:cNvPr id="758" name="フローチャート: 判断 757">
          <a:extLst>
            <a:ext uri="{FF2B5EF4-FFF2-40B4-BE49-F238E27FC236}">
              <a16:creationId xmlns:a16="http://schemas.microsoft.com/office/drawing/2014/main" id="{668BD13C-9F00-4B7D-B875-F5B3761FEECB}"/>
            </a:ext>
          </a:extLst>
        </xdr:cNvPr>
        <xdr:cNvSpPr/>
      </xdr:nvSpPr>
      <xdr:spPr>
        <a:xfrm>
          <a:off x="13652500" y="14174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53594</xdr:rowOff>
    </xdr:from>
    <xdr:to>
      <xdr:col>67</xdr:col>
      <xdr:colOff>101600</xdr:colOff>
      <xdr:row>82</xdr:row>
      <xdr:rowOff>155194</xdr:rowOff>
    </xdr:to>
    <xdr:sp macro="" textlink="">
      <xdr:nvSpPr>
        <xdr:cNvPr id="759" name="フローチャート: 判断 758">
          <a:extLst>
            <a:ext uri="{FF2B5EF4-FFF2-40B4-BE49-F238E27FC236}">
              <a16:creationId xmlns:a16="http://schemas.microsoft.com/office/drawing/2014/main" id="{7DBE6846-2810-49E1-A683-DF18A2252439}"/>
            </a:ext>
          </a:extLst>
        </xdr:cNvPr>
        <xdr:cNvSpPr/>
      </xdr:nvSpPr>
      <xdr:spPr>
        <a:xfrm>
          <a:off x="12763500" y="14112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60" name="テキスト ボックス 759">
          <a:extLst>
            <a:ext uri="{FF2B5EF4-FFF2-40B4-BE49-F238E27FC236}">
              <a16:creationId xmlns:a16="http://schemas.microsoft.com/office/drawing/2014/main" id="{28C4BD34-76CD-4C50-AF04-E9F1DEAC14FD}"/>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61" name="テキスト ボックス 760">
          <a:extLst>
            <a:ext uri="{FF2B5EF4-FFF2-40B4-BE49-F238E27FC236}">
              <a16:creationId xmlns:a16="http://schemas.microsoft.com/office/drawing/2014/main" id="{360EC08F-EEFF-4268-AA05-23D01CB64137}"/>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62" name="テキスト ボックス 761">
          <a:extLst>
            <a:ext uri="{FF2B5EF4-FFF2-40B4-BE49-F238E27FC236}">
              <a16:creationId xmlns:a16="http://schemas.microsoft.com/office/drawing/2014/main" id="{F773DD9A-4466-4567-8407-3BD6C7E42747}"/>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63" name="テキスト ボックス 762">
          <a:extLst>
            <a:ext uri="{FF2B5EF4-FFF2-40B4-BE49-F238E27FC236}">
              <a16:creationId xmlns:a16="http://schemas.microsoft.com/office/drawing/2014/main" id="{94837304-399A-4B14-A483-1ABC1E1A60FE}"/>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64" name="テキスト ボックス 763">
          <a:extLst>
            <a:ext uri="{FF2B5EF4-FFF2-40B4-BE49-F238E27FC236}">
              <a16:creationId xmlns:a16="http://schemas.microsoft.com/office/drawing/2014/main" id="{D2E68206-9475-449B-B776-F897B7520316}"/>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74168</xdr:rowOff>
    </xdr:from>
    <xdr:to>
      <xdr:col>85</xdr:col>
      <xdr:colOff>177800</xdr:colOff>
      <xdr:row>80</xdr:row>
      <xdr:rowOff>4318</xdr:rowOff>
    </xdr:to>
    <xdr:sp macro="" textlink="">
      <xdr:nvSpPr>
        <xdr:cNvPr id="765" name="楕円 764">
          <a:extLst>
            <a:ext uri="{FF2B5EF4-FFF2-40B4-BE49-F238E27FC236}">
              <a16:creationId xmlns:a16="http://schemas.microsoft.com/office/drawing/2014/main" id="{FCE82EA6-0F7A-4347-91F8-D1EFD341AA09}"/>
            </a:ext>
          </a:extLst>
        </xdr:cNvPr>
        <xdr:cNvSpPr/>
      </xdr:nvSpPr>
      <xdr:spPr>
        <a:xfrm>
          <a:off x="16268700" y="13618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79</xdr:row>
      <xdr:rowOff>27195</xdr:rowOff>
    </xdr:from>
    <xdr:ext cx="405111" cy="259045"/>
    <xdr:sp macro="" textlink="">
      <xdr:nvSpPr>
        <xdr:cNvPr id="766" name="【消防施設】&#10;有形固定資産減価償却率該当値テキスト">
          <a:extLst>
            <a:ext uri="{FF2B5EF4-FFF2-40B4-BE49-F238E27FC236}">
              <a16:creationId xmlns:a16="http://schemas.microsoft.com/office/drawing/2014/main" id="{85E03B57-B400-4B65-8151-62A97B792CF0}"/>
            </a:ext>
          </a:extLst>
        </xdr:cNvPr>
        <xdr:cNvSpPr txBox="1"/>
      </xdr:nvSpPr>
      <xdr:spPr>
        <a:xfrm>
          <a:off x="16357600" y="135717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80</xdr:row>
      <xdr:rowOff>5587</xdr:rowOff>
    </xdr:from>
    <xdr:to>
      <xdr:col>81</xdr:col>
      <xdr:colOff>101600</xdr:colOff>
      <xdr:row>80</xdr:row>
      <xdr:rowOff>107187</xdr:rowOff>
    </xdr:to>
    <xdr:sp macro="" textlink="">
      <xdr:nvSpPr>
        <xdr:cNvPr id="767" name="楕円 766">
          <a:extLst>
            <a:ext uri="{FF2B5EF4-FFF2-40B4-BE49-F238E27FC236}">
              <a16:creationId xmlns:a16="http://schemas.microsoft.com/office/drawing/2014/main" id="{D7AD974F-095D-4695-9054-7CD29EF4431A}"/>
            </a:ext>
          </a:extLst>
        </xdr:cNvPr>
        <xdr:cNvSpPr/>
      </xdr:nvSpPr>
      <xdr:spPr>
        <a:xfrm>
          <a:off x="15430500" y="13721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79</xdr:row>
      <xdr:rowOff>124968</xdr:rowOff>
    </xdr:from>
    <xdr:to>
      <xdr:col>85</xdr:col>
      <xdr:colOff>127000</xdr:colOff>
      <xdr:row>80</xdr:row>
      <xdr:rowOff>56387</xdr:rowOff>
    </xdr:to>
    <xdr:cxnSp macro="">
      <xdr:nvCxnSpPr>
        <xdr:cNvPr id="768" name="直線コネクタ 767">
          <a:extLst>
            <a:ext uri="{FF2B5EF4-FFF2-40B4-BE49-F238E27FC236}">
              <a16:creationId xmlns:a16="http://schemas.microsoft.com/office/drawing/2014/main" id="{CAE58DFB-51B0-4AA0-89F3-96AC87ACD005}"/>
            </a:ext>
          </a:extLst>
        </xdr:cNvPr>
        <xdr:cNvCxnSpPr/>
      </xdr:nvCxnSpPr>
      <xdr:spPr>
        <a:xfrm flipV="1">
          <a:off x="15481300" y="13669518"/>
          <a:ext cx="838200" cy="102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80</xdr:row>
      <xdr:rowOff>51308</xdr:rowOff>
    </xdr:from>
    <xdr:to>
      <xdr:col>76</xdr:col>
      <xdr:colOff>165100</xdr:colOff>
      <xdr:row>80</xdr:row>
      <xdr:rowOff>152908</xdr:rowOff>
    </xdr:to>
    <xdr:sp macro="" textlink="">
      <xdr:nvSpPr>
        <xdr:cNvPr id="769" name="楕円 768">
          <a:extLst>
            <a:ext uri="{FF2B5EF4-FFF2-40B4-BE49-F238E27FC236}">
              <a16:creationId xmlns:a16="http://schemas.microsoft.com/office/drawing/2014/main" id="{6BF4568E-B5B0-4BD5-968F-45CFE3AF50D0}"/>
            </a:ext>
          </a:extLst>
        </xdr:cNvPr>
        <xdr:cNvSpPr/>
      </xdr:nvSpPr>
      <xdr:spPr>
        <a:xfrm>
          <a:off x="14541500" y="13767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80</xdr:row>
      <xdr:rowOff>56387</xdr:rowOff>
    </xdr:from>
    <xdr:to>
      <xdr:col>81</xdr:col>
      <xdr:colOff>50800</xdr:colOff>
      <xdr:row>80</xdr:row>
      <xdr:rowOff>102108</xdr:rowOff>
    </xdr:to>
    <xdr:cxnSp macro="">
      <xdr:nvCxnSpPr>
        <xdr:cNvPr id="770" name="直線コネクタ 769">
          <a:extLst>
            <a:ext uri="{FF2B5EF4-FFF2-40B4-BE49-F238E27FC236}">
              <a16:creationId xmlns:a16="http://schemas.microsoft.com/office/drawing/2014/main" id="{2EF2BF6D-6687-46A8-B1B0-99869524A5AB}"/>
            </a:ext>
          </a:extLst>
        </xdr:cNvPr>
        <xdr:cNvCxnSpPr/>
      </xdr:nvCxnSpPr>
      <xdr:spPr>
        <a:xfrm flipV="1">
          <a:off x="14592300" y="13772387"/>
          <a:ext cx="889000" cy="45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65024</xdr:rowOff>
    </xdr:from>
    <xdr:to>
      <xdr:col>72</xdr:col>
      <xdr:colOff>38100</xdr:colOff>
      <xdr:row>80</xdr:row>
      <xdr:rowOff>166624</xdr:rowOff>
    </xdr:to>
    <xdr:sp macro="" textlink="">
      <xdr:nvSpPr>
        <xdr:cNvPr id="771" name="楕円 770">
          <a:extLst>
            <a:ext uri="{FF2B5EF4-FFF2-40B4-BE49-F238E27FC236}">
              <a16:creationId xmlns:a16="http://schemas.microsoft.com/office/drawing/2014/main" id="{857AE3BE-DB93-4528-BB73-9775D7F8897B}"/>
            </a:ext>
          </a:extLst>
        </xdr:cNvPr>
        <xdr:cNvSpPr/>
      </xdr:nvSpPr>
      <xdr:spPr>
        <a:xfrm>
          <a:off x="13652500" y="13781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80</xdr:row>
      <xdr:rowOff>102108</xdr:rowOff>
    </xdr:from>
    <xdr:to>
      <xdr:col>76</xdr:col>
      <xdr:colOff>114300</xdr:colOff>
      <xdr:row>80</xdr:row>
      <xdr:rowOff>115824</xdr:rowOff>
    </xdr:to>
    <xdr:cxnSp macro="">
      <xdr:nvCxnSpPr>
        <xdr:cNvPr id="772" name="直線コネクタ 771">
          <a:extLst>
            <a:ext uri="{FF2B5EF4-FFF2-40B4-BE49-F238E27FC236}">
              <a16:creationId xmlns:a16="http://schemas.microsoft.com/office/drawing/2014/main" id="{C972A91A-9C20-4304-8124-D95BF9412FF9}"/>
            </a:ext>
          </a:extLst>
        </xdr:cNvPr>
        <xdr:cNvCxnSpPr/>
      </xdr:nvCxnSpPr>
      <xdr:spPr>
        <a:xfrm flipV="1">
          <a:off x="13703300" y="13818108"/>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80</xdr:row>
      <xdr:rowOff>69596</xdr:rowOff>
    </xdr:from>
    <xdr:to>
      <xdr:col>67</xdr:col>
      <xdr:colOff>101600</xdr:colOff>
      <xdr:row>80</xdr:row>
      <xdr:rowOff>171196</xdr:rowOff>
    </xdr:to>
    <xdr:sp macro="" textlink="">
      <xdr:nvSpPr>
        <xdr:cNvPr id="773" name="楕円 772">
          <a:extLst>
            <a:ext uri="{FF2B5EF4-FFF2-40B4-BE49-F238E27FC236}">
              <a16:creationId xmlns:a16="http://schemas.microsoft.com/office/drawing/2014/main" id="{25FE9433-B46C-446E-B624-E1659F51E1CD}"/>
            </a:ext>
          </a:extLst>
        </xdr:cNvPr>
        <xdr:cNvSpPr/>
      </xdr:nvSpPr>
      <xdr:spPr>
        <a:xfrm>
          <a:off x="12763500" y="13785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80</xdr:row>
      <xdr:rowOff>115824</xdr:rowOff>
    </xdr:from>
    <xdr:to>
      <xdr:col>71</xdr:col>
      <xdr:colOff>177800</xdr:colOff>
      <xdr:row>80</xdr:row>
      <xdr:rowOff>120396</xdr:rowOff>
    </xdr:to>
    <xdr:cxnSp macro="">
      <xdr:nvCxnSpPr>
        <xdr:cNvPr id="774" name="直線コネクタ 773">
          <a:extLst>
            <a:ext uri="{FF2B5EF4-FFF2-40B4-BE49-F238E27FC236}">
              <a16:creationId xmlns:a16="http://schemas.microsoft.com/office/drawing/2014/main" id="{0FC0EABD-A96B-460B-A939-76D2E331B2C3}"/>
            </a:ext>
          </a:extLst>
        </xdr:cNvPr>
        <xdr:cNvCxnSpPr/>
      </xdr:nvCxnSpPr>
      <xdr:spPr>
        <a:xfrm flipV="1">
          <a:off x="12814300" y="1383182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98314</xdr:rowOff>
    </xdr:from>
    <xdr:ext cx="405111" cy="259045"/>
    <xdr:sp macro="" textlink="">
      <xdr:nvSpPr>
        <xdr:cNvPr id="775" name="n_1aveValue【消防施設】&#10;有形固定資産減価償却率">
          <a:extLst>
            <a:ext uri="{FF2B5EF4-FFF2-40B4-BE49-F238E27FC236}">
              <a16:creationId xmlns:a16="http://schemas.microsoft.com/office/drawing/2014/main" id="{8547954A-F121-49D5-8664-9D15C996A978}"/>
            </a:ext>
          </a:extLst>
        </xdr:cNvPr>
        <xdr:cNvSpPr txBox="1"/>
      </xdr:nvSpPr>
      <xdr:spPr>
        <a:xfrm>
          <a:off x="15266044" y="143286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132605</xdr:rowOff>
    </xdr:from>
    <xdr:ext cx="405111" cy="259045"/>
    <xdr:sp macro="" textlink="">
      <xdr:nvSpPr>
        <xdr:cNvPr id="776" name="n_2aveValue【消防施設】&#10;有形固定資産減価償却率">
          <a:extLst>
            <a:ext uri="{FF2B5EF4-FFF2-40B4-BE49-F238E27FC236}">
              <a16:creationId xmlns:a16="http://schemas.microsoft.com/office/drawing/2014/main" id="{563017C9-C23C-4373-B48B-549BE9AEFF0D}"/>
            </a:ext>
          </a:extLst>
        </xdr:cNvPr>
        <xdr:cNvSpPr txBox="1"/>
      </xdr:nvSpPr>
      <xdr:spPr>
        <a:xfrm>
          <a:off x="14389744" y="143629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36592</xdr:rowOff>
    </xdr:from>
    <xdr:ext cx="405111" cy="259045"/>
    <xdr:sp macro="" textlink="">
      <xdr:nvSpPr>
        <xdr:cNvPr id="777" name="n_3aveValue【消防施設】&#10;有形固定資産減価償却率">
          <a:extLst>
            <a:ext uri="{FF2B5EF4-FFF2-40B4-BE49-F238E27FC236}">
              <a16:creationId xmlns:a16="http://schemas.microsoft.com/office/drawing/2014/main" id="{3C10605A-59CF-4577-85F9-FE28AE348AE0}"/>
            </a:ext>
          </a:extLst>
        </xdr:cNvPr>
        <xdr:cNvSpPr txBox="1"/>
      </xdr:nvSpPr>
      <xdr:spPr>
        <a:xfrm>
          <a:off x="13500744" y="142669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146321</xdr:rowOff>
    </xdr:from>
    <xdr:ext cx="405111" cy="259045"/>
    <xdr:sp macro="" textlink="">
      <xdr:nvSpPr>
        <xdr:cNvPr id="778" name="n_4aveValue【消防施設】&#10;有形固定資産減価償却率">
          <a:extLst>
            <a:ext uri="{FF2B5EF4-FFF2-40B4-BE49-F238E27FC236}">
              <a16:creationId xmlns:a16="http://schemas.microsoft.com/office/drawing/2014/main" id="{A1AA3FCD-C7E8-47ED-9585-BBF20CA9FF1F}"/>
            </a:ext>
          </a:extLst>
        </xdr:cNvPr>
        <xdr:cNvSpPr txBox="1"/>
      </xdr:nvSpPr>
      <xdr:spPr>
        <a:xfrm>
          <a:off x="12611744" y="14205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78</xdr:row>
      <xdr:rowOff>123714</xdr:rowOff>
    </xdr:from>
    <xdr:ext cx="405111" cy="259045"/>
    <xdr:sp macro="" textlink="">
      <xdr:nvSpPr>
        <xdr:cNvPr id="779" name="n_1mainValue【消防施設】&#10;有形固定資産減価償却率">
          <a:extLst>
            <a:ext uri="{FF2B5EF4-FFF2-40B4-BE49-F238E27FC236}">
              <a16:creationId xmlns:a16="http://schemas.microsoft.com/office/drawing/2014/main" id="{CA63BE93-1CC8-467D-B166-91A14DD8A101}"/>
            </a:ext>
          </a:extLst>
        </xdr:cNvPr>
        <xdr:cNvSpPr txBox="1"/>
      </xdr:nvSpPr>
      <xdr:spPr>
        <a:xfrm>
          <a:off x="15266044" y="134968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78</xdr:row>
      <xdr:rowOff>169435</xdr:rowOff>
    </xdr:from>
    <xdr:ext cx="405111" cy="259045"/>
    <xdr:sp macro="" textlink="">
      <xdr:nvSpPr>
        <xdr:cNvPr id="780" name="n_2mainValue【消防施設】&#10;有形固定資産減価償却率">
          <a:extLst>
            <a:ext uri="{FF2B5EF4-FFF2-40B4-BE49-F238E27FC236}">
              <a16:creationId xmlns:a16="http://schemas.microsoft.com/office/drawing/2014/main" id="{454DE872-8650-4B56-9D17-CC64BE41D6F6}"/>
            </a:ext>
          </a:extLst>
        </xdr:cNvPr>
        <xdr:cNvSpPr txBox="1"/>
      </xdr:nvSpPr>
      <xdr:spPr>
        <a:xfrm>
          <a:off x="14389744" y="135425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11701</xdr:rowOff>
    </xdr:from>
    <xdr:ext cx="405111" cy="259045"/>
    <xdr:sp macro="" textlink="">
      <xdr:nvSpPr>
        <xdr:cNvPr id="781" name="n_3mainValue【消防施設】&#10;有形固定資産減価償却率">
          <a:extLst>
            <a:ext uri="{FF2B5EF4-FFF2-40B4-BE49-F238E27FC236}">
              <a16:creationId xmlns:a16="http://schemas.microsoft.com/office/drawing/2014/main" id="{B027C2D4-D857-4E12-83CF-A37F59CB0772}"/>
            </a:ext>
          </a:extLst>
        </xdr:cNvPr>
        <xdr:cNvSpPr txBox="1"/>
      </xdr:nvSpPr>
      <xdr:spPr>
        <a:xfrm>
          <a:off x="13500744" y="135562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16273</xdr:rowOff>
    </xdr:from>
    <xdr:ext cx="405111" cy="259045"/>
    <xdr:sp macro="" textlink="">
      <xdr:nvSpPr>
        <xdr:cNvPr id="782" name="n_4mainValue【消防施設】&#10;有形固定資産減価償却率">
          <a:extLst>
            <a:ext uri="{FF2B5EF4-FFF2-40B4-BE49-F238E27FC236}">
              <a16:creationId xmlns:a16="http://schemas.microsoft.com/office/drawing/2014/main" id="{906AD778-E475-4E20-BD03-816E4C0E8E55}"/>
            </a:ext>
          </a:extLst>
        </xdr:cNvPr>
        <xdr:cNvSpPr txBox="1"/>
      </xdr:nvSpPr>
      <xdr:spPr>
        <a:xfrm>
          <a:off x="12611744" y="135608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83" name="正方形/長方形 782">
          <a:extLst>
            <a:ext uri="{FF2B5EF4-FFF2-40B4-BE49-F238E27FC236}">
              <a16:creationId xmlns:a16="http://schemas.microsoft.com/office/drawing/2014/main" id="{E6413C1F-19CE-4D71-B142-B09B140BF2B5}"/>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84" name="正方形/長方形 783">
          <a:extLst>
            <a:ext uri="{FF2B5EF4-FFF2-40B4-BE49-F238E27FC236}">
              <a16:creationId xmlns:a16="http://schemas.microsoft.com/office/drawing/2014/main" id="{ACE255DF-0799-4F6B-939F-3CAF341DC341}"/>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85" name="正方形/長方形 784">
          <a:extLst>
            <a:ext uri="{FF2B5EF4-FFF2-40B4-BE49-F238E27FC236}">
              <a16:creationId xmlns:a16="http://schemas.microsoft.com/office/drawing/2014/main" id="{4516ADA1-C86C-446A-BE99-E7834FE69483}"/>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86" name="正方形/長方形 785">
          <a:extLst>
            <a:ext uri="{FF2B5EF4-FFF2-40B4-BE49-F238E27FC236}">
              <a16:creationId xmlns:a16="http://schemas.microsoft.com/office/drawing/2014/main" id="{193AA406-EE37-4012-BFB7-6E6412A96FEA}"/>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87" name="正方形/長方形 786">
          <a:extLst>
            <a:ext uri="{FF2B5EF4-FFF2-40B4-BE49-F238E27FC236}">
              <a16:creationId xmlns:a16="http://schemas.microsoft.com/office/drawing/2014/main" id="{E9350C87-03CC-4A85-B2A4-932E62A7297B}"/>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88" name="正方形/長方形 787">
          <a:extLst>
            <a:ext uri="{FF2B5EF4-FFF2-40B4-BE49-F238E27FC236}">
              <a16:creationId xmlns:a16="http://schemas.microsoft.com/office/drawing/2014/main" id="{960E4B32-FC26-4E63-B0A8-263B356E6571}"/>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89" name="正方形/長方形 788">
          <a:extLst>
            <a:ext uri="{FF2B5EF4-FFF2-40B4-BE49-F238E27FC236}">
              <a16:creationId xmlns:a16="http://schemas.microsoft.com/office/drawing/2014/main" id="{D5D3518B-6777-4EB6-A263-519F6D40491D}"/>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90" name="正方形/長方形 789">
          <a:extLst>
            <a:ext uri="{FF2B5EF4-FFF2-40B4-BE49-F238E27FC236}">
              <a16:creationId xmlns:a16="http://schemas.microsoft.com/office/drawing/2014/main" id="{ABADB24F-4649-44E2-9F09-584A061D08C3}"/>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91" name="テキスト ボックス 790">
          <a:extLst>
            <a:ext uri="{FF2B5EF4-FFF2-40B4-BE49-F238E27FC236}">
              <a16:creationId xmlns:a16="http://schemas.microsoft.com/office/drawing/2014/main" id="{FAE62628-FF2F-4FD3-89B2-C15EE190B8EA}"/>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92" name="直線コネクタ 791">
          <a:extLst>
            <a:ext uri="{FF2B5EF4-FFF2-40B4-BE49-F238E27FC236}">
              <a16:creationId xmlns:a16="http://schemas.microsoft.com/office/drawing/2014/main" id="{1F1B4088-AC5E-4596-9F78-65BD47B2FFA4}"/>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793" name="直線コネクタ 792">
          <a:extLst>
            <a:ext uri="{FF2B5EF4-FFF2-40B4-BE49-F238E27FC236}">
              <a16:creationId xmlns:a16="http://schemas.microsoft.com/office/drawing/2014/main" id="{542263A5-8E54-4997-ADDC-49529B5DBC39}"/>
            </a:ext>
          </a:extLst>
        </xdr:cNvPr>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794" name="テキスト ボックス 793">
          <a:extLst>
            <a:ext uri="{FF2B5EF4-FFF2-40B4-BE49-F238E27FC236}">
              <a16:creationId xmlns:a16="http://schemas.microsoft.com/office/drawing/2014/main" id="{94632772-DFBA-4790-AC79-59B6F6FF65DB}"/>
            </a:ext>
          </a:extLst>
        </xdr:cNvPr>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795" name="直線コネクタ 794">
          <a:extLst>
            <a:ext uri="{FF2B5EF4-FFF2-40B4-BE49-F238E27FC236}">
              <a16:creationId xmlns:a16="http://schemas.microsoft.com/office/drawing/2014/main" id="{F1C54EB2-F771-4A83-906A-6C1BE00ADF61}"/>
            </a:ext>
          </a:extLst>
        </xdr:cNvPr>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796" name="テキスト ボックス 795">
          <a:extLst>
            <a:ext uri="{FF2B5EF4-FFF2-40B4-BE49-F238E27FC236}">
              <a16:creationId xmlns:a16="http://schemas.microsoft.com/office/drawing/2014/main" id="{DBC8E015-4F5A-4B28-96A4-3B3013756453}"/>
            </a:ext>
          </a:extLst>
        </xdr:cNvPr>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797" name="直線コネクタ 796">
          <a:extLst>
            <a:ext uri="{FF2B5EF4-FFF2-40B4-BE49-F238E27FC236}">
              <a16:creationId xmlns:a16="http://schemas.microsoft.com/office/drawing/2014/main" id="{680D6766-C712-4CF6-ABFA-B68B2FEA6E7B}"/>
            </a:ext>
          </a:extLst>
        </xdr:cNvPr>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798" name="テキスト ボックス 797">
          <a:extLst>
            <a:ext uri="{FF2B5EF4-FFF2-40B4-BE49-F238E27FC236}">
              <a16:creationId xmlns:a16="http://schemas.microsoft.com/office/drawing/2014/main" id="{6D4C39A4-064E-4B2B-A35E-B82F4906DD54}"/>
            </a:ext>
          </a:extLst>
        </xdr:cNvPr>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799" name="直線コネクタ 798">
          <a:extLst>
            <a:ext uri="{FF2B5EF4-FFF2-40B4-BE49-F238E27FC236}">
              <a16:creationId xmlns:a16="http://schemas.microsoft.com/office/drawing/2014/main" id="{50CF05E8-DC7D-4363-BA25-8EAC0675E99A}"/>
            </a:ext>
          </a:extLst>
        </xdr:cNvPr>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800" name="テキスト ボックス 799">
          <a:extLst>
            <a:ext uri="{FF2B5EF4-FFF2-40B4-BE49-F238E27FC236}">
              <a16:creationId xmlns:a16="http://schemas.microsoft.com/office/drawing/2014/main" id="{E777CDF4-FBB9-40B8-A542-BB2DAD9CD968}"/>
            </a:ext>
          </a:extLst>
        </xdr:cNvPr>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801" name="直線コネクタ 800">
          <a:extLst>
            <a:ext uri="{FF2B5EF4-FFF2-40B4-BE49-F238E27FC236}">
              <a16:creationId xmlns:a16="http://schemas.microsoft.com/office/drawing/2014/main" id="{3AED5A84-1E33-4EC8-BF1D-5686E3AB9521}"/>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802" name="テキスト ボックス 801">
          <a:extLst>
            <a:ext uri="{FF2B5EF4-FFF2-40B4-BE49-F238E27FC236}">
              <a16:creationId xmlns:a16="http://schemas.microsoft.com/office/drawing/2014/main" id="{B7E7CD36-4182-4EE2-9E76-64DB3B1F3A3B}"/>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803" name="【消防施設】&#10;一人当たり面積グラフ枠">
          <a:extLst>
            <a:ext uri="{FF2B5EF4-FFF2-40B4-BE49-F238E27FC236}">
              <a16:creationId xmlns:a16="http://schemas.microsoft.com/office/drawing/2014/main" id="{75DAA651-AA74-440B-95B7-E05F7677FCDD}"/>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76963</xdr:rowOff>
    </xdr:from>
    <xdr:to>
      <xdr:col>116</xdr:col>
      <xdr:colOff>62864</xdr:colOff>
      <xdr:row>85</xdr:row>
      <xdr:rowOff>136398</xdr:rowOff>
    </xdr:to>
    <xdr:cxnSp macro="">
      <xdr:nvCxnSpPr>
        <xdr:cNvPr id="804" name="直線コネクタ 803">
          <a:extLst>
            <a:ext uri="{FF2B5EF4-FFF2-40B4-BE49-F238E27FC236}">
              <a16:creationId xmlns:a16="http://schemas.microsoft.com/office/drawing/2014/main" id="{198A9AA1-0EE8-4652-B294-4FC713ABE5CC}"/>
            </a:ext>
          </a:extLst>
        </xdr:cNvPr>
        <xdr:cNvCxnSpPr/>
      </xdr:nvCxnSpPr>
      <xdr:spPr>
        <a:xfrm flipV="1">
          <a:off x="22160864" y="13278613"/>
          <a:ext cx="0" cy="14310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140225</xdr:rowOff>
    </xdr:from>
    <xdr:ext cx="469744" cy="259045"/>
    <xdr:sp macro="" textlink="">
      <xdr:nvSpPr>
        <xdr:cNvPr id="805" name="【消防施設】&#10;一人当たり面積最小値テキスト">
          <a:extLst>
            <a:ext uri="{FF2B5EF4-FFF2-40B4-BE49-F238E27FC236}">
              <a16:creationId xmlns:a16="http://schemas.microsoft.com/office/drawing/2014/main" id="{5FC21422-7867-4D7F-B3E0-6FF8BFB16289}"/>
            </a:ext>
          </a:extLst>
        </xdr:cNvPr>
        <xdr:cNvSpPr txBox="1"/>
      </xdr:nvSpPr>
      <xdr:spPr>
        <a:xfrm>
          <a:off x="22199600" y="147134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136398</xdr:rowOff>
    </xdr:from>
    <xdr:to>
      <xdr:col>116</xdr:col>
      <xdr:colOff>152400</xdr:colOff>
      <xdr:row>85</xdr:row>
      <xdr:rowOff>136398</xdr:rowOff>
    </xdr:to>
    <xdr:cxnSp macro="">
      <xdr:nvCxnSpPr>
        <xdr:cNvPr id="806" name="直線コネクタ 805">
          <a:extLst>
            <a:ext uri="{FF2B5EF4-FFF2-40B4-BE49-F238E27FC236}">
              <a16:creationId xmlns:a16="http://schemas.microsoft.com/office/drawing/2014/main" id="{7C3184D6-D228-4700-B200-D6E73BF013DB}"/>
            </a:ext>
          </a:extLst>
        </xdr:cNvPr>
        <xdr:cNvCxnSpPr/>
      </xdr:nvCxnSpPr>
      <xdr:spPr>
        <a:xfrm>
          <a:off x="22072600" y="14709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23640</xdr:rowOff>
    </xdr:from>
    <xdr:ext cx="469744" cy="259045"/>
    <xdr:sp macro="" textlink="">
      <xdr:nvSpPr>
        <xdr:cNvPr id="807" name="【消防施設】&#10;一人当たり面積最大値テキスト">
          <a:extLst>
            <a:ext uri="{FF2B5EF4-FFF2-40B4-BE49-F238E27FC236}">
              <a16:creationId xmlns:a16="http://schemas.microsoft.com/office/drawing/2014/main" id="{52D7C5EB-3DB6-45FA-87B6-27CD9693CBBF}"/>
            </a:ext>
          </a:extLst>
        </xdr:cNvPr>
        <xdr:cNvSpPr txBox="1"/>
      </xdr:nvSpPr>
      <xdr:spPr>
        <a:xfrm>
          <a:off x="22199600" y="130538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76963</xdr:rowOff>
    </xdr:from>
    <xdr:to>
      <xdr:col>116</xdr:col>
      <xdr:colOff>152400</xdr:colOff>
      <xdr:row>77</xdr:row>
      <xdr:rowOff>76963</xdr:rowOff>
    </xdr:to>
    <xdr:cxnSp macro="">
      <xdr:nvCxnSpPr>
        <xdr:cNvPr id="808" name="直線コネクタ 807">
          <a:extLst>
            <a:ext uri="{FF2B5EF4-FFF2-40B4-BE49-F238E27FC236}">
              <a16:creationId xmlns:a16="http://schemas.microsoft.com/office/drawing/2014/main" id="{8519E62D-34D5-4BEF-968D-A1E3C13A29A3}"/>
            </a:ext>
          </a:extLst>
        </xdr:cNvPr>
        <xdr:cNvCxnSpPr/>
      </xdr:nvCxnSpPr>
      <xdr:spPr>
        <a:xfrm>
          <a:off x="22072600" y="132786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81</xdr:row>
      <xdr:rowOff>165625</xdr:rowOff>
    </xdr:from>
    <xdr:ext cx="469744" cy="259045"/>
    <xdr:sp macro="" textlink="">
      <xdr:nvSpPr>
        <xdr:cNvPr id="809" name="【消防施設】&#10;一人当たり面積平均値テキスト">
          <a:extLst>
            <a:ext uri="{FF2B5EF4-FFF2-40B4-BE49-F238E27FC236}">
              <a16:creationId xmlns:a16="http://schemas.microsoft.com/office/drawing/2014/main" id="{8DAB5D3F-A528-4D6E-9319-D7D02413DB5A}"/>
            </a:ext>
          </a:extLst>
        </xdr:cNvPr>
        <xdr:cNvSpPr txBox="1"/>
      </xdr:nvSpPr>
      <xdr:spPr>
        <a:xfrm>
          <a:off x="22199600" y="1405307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82</xdr:row>
      <xdr:rowOff>142748</xdr:rowOff>
    </xdr:from>
    <xdr:to>
      <xdr:col>116</xdr:col>
      <xdr:colOff>114300</xdr:colOff>
      <xdr:row>83</xdr:row>
      <xdr:rowOff>72898</xdr:rowOff>
    </xdr:to>
    <xdr:sp macro="" textlink="">
      <xdr:nvSpPr>
        <xdr:cNvPr id="810" name="フローチャート: 判断 809">
          <a:extLst>
            <a:ext uri="{FF2B5EF4-FFF2-40B4-BE49-F238E27FC236}">
              <a16:creationId xmlns:a16="http://schemas.microsoft.com/office/drawing/2014/main" id="{24E93249-9AF4-4D76-A83E-90849EEBC501}"/>
            </a:ext>
          </a:extLst>
        </xdr:cNvPr>
        <xdr:cNvSpPr/>
      </xdr:nvSpPr>
      <xdr:spPr>
        <a:xfrm>
          <a:off x="22110700" y="14201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82</xdr:row>
      <xdr:rowOff>163322</xdr:rowOff>
    </xdr:from>
    <xdr:to>
      <xdr:col>112</xdr:col>
      <xdr:colOff>38100</xdr:colOff>
      <xdr:row>83</xdr:row>
      <xdr:rowOff>93472</xdr:rowOff>
    </xdr:to>
    <xdr:sp macro="" textlink="">
      <xdr:nvSpPr>
        <xdr:cNvPr id="811" name="フローチャート: 判断 810">
          <a:extLst>
            <a:ext uri="{FF2B5EF4-FFF2-40B4-BE49-F238E27FC236}">
              <a16:creationId xmlns:a16="http://schemas.microsoft.com/office/drawing/2014/main" id="{68EF03F6-8AE3-4B7D-B39F-85CBC5C80686}"/>
            </a:ext>
          </a:extLst>
        </xdr:cNvPr>
        <xdr:cNvSpPr/>
      </xdr:nvSpPr>
      <xdr:spPr>
        <a:xfrm>
          <a:off x="21272500" y="14222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103887</xdr:rowOff>
    </xdr:from>
    <xdr:to>
      <xdr:col>107</xdr:col>
      <xdr:colOff>101600</xdr:colOff>
      <xdr:row>84</xdr:row>
      <xdr:rowOff>34037</xdr:rowOff>
    </xdr:to>
    <xdr:sp macro="" textlink="">
      <xdr:nvSpPr>
        <xdr:cNvPr id="812" name="フローチャート: 判断 811">
          <a:extLst>
            <a:ext uri="{FF2B5EF4-FFF2-40B4-BE49-F238E27FC236}">
              <a16:creationId xmlns:a16="http://schemas.microsoft.com/office/drawing/2014/main" id="{880A1AE0-AFA7-4057-B6FA-8530E1B3FD8B}"/>
            </a:ext>
          </a:extLst>
        </xdr:cNvPr>
        <xdr:cNvSpPr/>
      </xdr:nvSpPr>
      <xdr:spPr>
        <a:xfrm>
          <a:off x="20383500" y="143342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113030</xdr:rowOff>
    </xdr:from>
    <xdr:to>
      <xdr:col>102</xdr:col>
      <xdr:colOff>165100</xdr:colOff>
      <xdr:row>84</xdr:row>
      <xdr:rowOff>43180</xdr:rowOff>
    </xdr:to>
    <xdr:sp macro="" textlink="">
      <xdr:nvSpPr>
        <xdr:cNvPr id="813" name="フローチャート: 判断 812">
          <a:extLst>
            <a:ext uri="{FF2B5EF4-FFF2-40B4-BE49-F238E27FC236}">
              <a16:creationId xmlns:a16="http://schemas.microsoft.com/office/drawing/2014/main" id="{82A53446-0F79-41DC-B629-9C80A355F62B}"/>
            </a:ext>
          </a:extLst>
        </xdr:cNvPr>
        <xdr:cNvSpPr/>
      </xdr:nvSpPr>
      <xdr:spPr>
        <a:xfrm>
          <a:off x="19494500" y="14343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124461</xdr:rowOff>
    </xdr:from>
    <xdr:to>
      <xdr:col>98</xdr:col>
      <xdr:colOff>38100</xdr:colOff>
      <xdr:row>84</xdr:row>
      <xdr:rowOff>54611</xdr:rowOff>
    </xdr:to>
    <xdr:sp macro="" textlink="">
      <xdr:nvSpPr>
        <xdr:cNvPr id="814" name="フローチャート: 判断 813">
          <a:extLst>
            <a:ext uri="{FF2B5EF4-FFF2-40B4-BE49-F238E27FC236}">
              <a16:creationId xmlns:a16="http://schemas.microsoft.com/office/drawing/2014/main" id="{C1F49AB1-E378-49C1-94DD-B3DDDC8FB3F9}"/>
            </a:ext>
          </a:extLst>
        </xdr:cNvPr>
        <xdr:cNvSpPr/>
      </xdr:nvSpPr>
      <xdr:spPr>
        <a:xfrm>
          <a:off x="18605500" y="14354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15" name="テキスト ボックス 814">
          <a:extLst>
            <a:ext uri="{FF2B5EF4-FFF2-40B4-BE49-F238E27FC236}">
              <a16:creationId xmlns:a16="http://schemas.microsoft.com/office/drawing/2014/main" id="{D81D8CC2-65E6-4936-B75F-436BA6B10778}"/>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16" name="テキスト ボックス 815">
          <a:extLst>
            <a:ext uri="{FF2B5EF4-FFF2-40B4-BE49-F238E27FC236}">
              <a16:creationId xmlns:a16="http://schemas.microsoft.com/office/drawing/2014/main" id="{86069E8D-85B7-410E-8054-36EBE29F9680}"/>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17" name="テキスト ボックス 816">
          <a:extLst>
            <a:ext uri="{FF2B5EF4-FFF2-40B4-BE49-F238E27FC236}">
              <a16:creationId xmlns:a16="http://schemas.microsoft.com/office/drawing/2014/main" id="{25ABC130-C418-443D-8DB6-CC8FBDB481F1}"/>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18" name="テキスト ボックス 817">
          <a:extLst>
            <a:ext uri="{FF2B5EF4-FFF2-40B4-BE49-F238E27FC236}">
              <a16:creationId xmlns:a16="http://schemas.microsoft.com/office/drawing/2014/main" id="{33C6B13A-8883-4BC1-980A-7DD34273D556}"/>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19" name="テキスト ボックス 818">
          <a:extLst>
            <a:ext uri="{FF2B5EF4-FFF2-40B4-BE49-F238E27FC236}">
              <a16:creationId xmlns:a16="http://schemas.microsoft.com/office/drawing/2014/main" id="{63A4E868-85A4-4804-AB45-26A6C32ECB6B}"/>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85598</xdr:rowOff>
    </xdr:from>
    <xdr:to>
      <xdr:col>116</xdr:col>
      <xdr:colOff>114300</xdr:colOff>
      <xdr:row>86</xdr:row>
      <xdr:rowOff>15748</xdr:rowOff>
    </xdr:to>
    <xdr:sp macro="" textlink="">
      <xdr:nvSpPr>
        <xdr:cNvPr id="820" name="楕円 819">
          <a:extLst>
            <a:ext uri="{FF2B5EF4-FFF2-40B4-BE49-F238E27FC236}">
              <a16:creationId xmlns:a16="http://schemas.microsoft.com/office/drawing/2014/main" id="{AC2F2C49-29E2-4FCB-ADA9-97E8CE5758AC}"/>
            </a:ext>
          </a:extLst>
        </xdr:cNvPr>
        <xdr:cNvSpPr/>
      </xdr:nvSpPr>
      <xdr:spPr>
        <a:xfrm>
          <a:off x="22110700" y="14658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525</xdr:rowOff>
    </xdr:from>
    <xdr:ext cx="469744" cy="259045"/>
    <xdr:sp macro="" textlink="">
      <xdr:nvSpPr>
        <xdr:cNvPr id="821" name="【消防施設】&#10;一人当たり面積該当値テキスト">
          <a:extLst>
            <a:ext uri="{FF2B5EF4-FFF2-40B4-BE49-F238E27FC236}">
              <a16:creationId xmlns:a16="http://schemas.microsoft.com/office/drawing/2014/main" id="{62DEC45E-8CDF-4574-824B-BE423A686AC6}"/>
            </a:ext>
          </a:extLst>
        </xdr:cNvPr>
        <xdr:cNvSpPr txBox="1"/>
      </xdr:nvSpPr>
      <xdr:spPr>
        <a:xfrm>
          <a:off x="22199600" y="145737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85598</xdr:rowOff>
    </xdr:from>
    <xdr:to>
      <xdr:col>112</xdr:col>
      <xdr:colOff>38100</xdr:colOff>
      <xdr:row>86</xdr:row>
      <xdr:rowOff>15748</xdr:rowOff>
    </xdr:to>
    <xdr:sp macro="" textlink="">
      <xdr:nvSpPr>
        <xdr:cNvPr id="822" name="楕円 821">
          <a:extLst>
            <a:ext uri="{FF2B5EF4-FFF2-40B4-BE49-F238E27FC236}">
              <a16:creationId xmlns:a16="http://schemas.microsoft.com/office/drawing/2014/main" id="{FC43933F-A8AE-4868-968D-20EC882A53EA}"/>
            </a:ext>
          </a:extLst>
        </xdr:cNvPr>
        <xdr:cNvSpPr/>
      </xdr:nvSpPr>
      <xdr:spPr>
        <a:xfrm>
          <a:off x="21272500" y="146588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136398</xdr:rowOff>
    </xdr:from>
    <xdr:to>
      <xdr:col>116</xdr:col>
      <xdr:colOff>63500</xdr:colOff>
      <xdr:row>85</xdr:row>
      <xdr:rowOff>136398</xdr:rowOff>
    </xdr:to>
    <xdr:cxnSp macro="">
      <xdr:nvCxnSpPr>
        <xdr:cNvPr id="823" name="直線コネクタ 822">
          <a:extLst>
            <a:ext uri="{FF2B5EF4-FFF2-40B4-BE49-F238E27FC236}">
              <a16:creationId xmlns:a16="http://schemas.microsoft.com/office/drawing/2014/main" id="{339E1E6A-678D-4155-8E82-6F4E0A1EC908}"/>
            </a:ext>
          </a:extLst>
        </xdr:cNvPr>
        <xdr:cNvCxnSpPr/>
      </xdr:nvCxnSpPr>
      <xdr:spPr>
        <a:xfrm>
          <a:off x="21323300" y="1470964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74168</xdr:rowOff>
    </xdr:from>
    <xdr:to>
      <xdr:col>107</xdr:col>
      <xdr:colOff>101600</xdr:colOff>
      <xdr:row>86</xdr:row>
      <xdr:rowOff>4318</xdr:rowOff>
    </xdr:to>
    <xdr:sp macro="" textlink="">
      <xdr:nvSpPr>
        <xdr:cNvPr id="824" name="楕円 823">
          <a:extLst>
            <a:ext uri="{FF2B5EF4-FFF2-40B4-BE49-F238E27FC236}">
              <a16:creationId xmlns:a16="http://schemas.microsoft.com/office/drawing/2014/main" id="{4CBE5CE4-DA26-4D6E-8793-1A6CAAAADF3A}"/>
            </a:ext>
          </a:extLst>
        </xdr:cNvPr>
        <xdr:cNvSpPr/>
      </xdr:nvSpPr>
      <xdr:spPr>
        <a:xfrm>
          <a:off x="20383500" y="14647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124968</xdr:rowOff>
    </xdr:from>
    <xdr:to>
      <xdr:col>111</xdr:col>
      <xdr:colOff>177800</xdr:colOff>
      <xdr:row>85</xdr:row>
      <xdr:rowOff>136398</xdr:rowOff>
    </xdr:to>
    <xdr:cxnSp macro="">
      <xdr:nvCxnSpPr>
        <xdr:cNvPr id="825" name="直線コネクタ 824">
          <a:extLst>
            <a:ext uri="{FF2B5EF4-FFF2-40B4-BE49-F238E27FC236}">
              <a16:creationId xmlns:a16="http://schemas.microsoft.com/office/drawing/2014/main" id="{3E5AEEE9-8B05-43CC-AEE0-939AFB3D1205}"/>
            </a:ext>
          </a:extLst>
        </xdr:cNvPr>
        <xdr:cNvCxnSpPr/>
      </xdr:nvCxnSpPr>
      <xdr:spPr>
        <a:xfrm>
          <a:off x="20434300" y="14698218"/>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76454</xdr:rowOff>
    </xdr:from>
    <xdr:to>
      <xdr:col>102</xdr:col>
      <xdr:colOff>165100</xdr:colOff>
      <xdr:row>86</xdr:row>
      <xdr:rowOff>6604</xdr:rowOff>
    </xdr:to>
    <xdr:sp macro="" textlink="">
      <xdr:nvSpPr>
        <xdr:cNvPr id="826" name="楕円 825">
          <a:extLst>
            <a:ext uri="{FF2B5EF4-FFF2-40B4-BE49-F238E27FC236}">
              <a16:creationId xmlns:a16="http://schemas.microsoft.com/office/drawing/2014/main" id="{96290C70-FEDD-4CF4-9569-6EBEEB090179}"/>
            </a:ext>
          </a:extLst>
        </xdr:cNvPr>
        <xdr:cNvSpPr/>
      </xdr:nvSpPr>
      <xdr:spPr>
        <a:xfrm>
          <a:off x="19494500" y="14649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124968</xdr:rowOff>
    </xdr:from>
    <xdr:to>
      <xdr:col>107</xdr:col>
      <xdr:colOff>50800</xdr:colOff>
      <xdr:row>85</xdr:row>
      <xdr:rowOff>127254</xdr:rowOff>
    </xdr:to>
    <xdr:cxnSp macro="">
      <xdr:nvCxnSpPr>
        <xdr:cNvPr id="827" name="直線コネクタ 826">
          <a:extLst>
            <a:ext uri="{FF2B5EF4-FFF2-40B4-BE49-F238E27FC236}">
              <a16:creationId xmlns:a16="http://schemas.microsoft.com/office/drawing/2014/main" id="{84B960C0-EB3E-4DA2-ACA1-97599369ED0E}"/>
            </a:ext>
          </a:extLst>
        </xdr:cNvPr>
        <xdr:cNvCxnSpPr/>
      </xdr:nvCxnSpPr>
      <xdr:spPr>
        <a:xfrm flipV="1">
          <a:off x="19545300" y="14698218"/>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74168</xdr:rowOff>
    </xdr:from>
    <xdr:to>
      <xdr:col>98</xdr:col>
      <xdr:colOff>38100</xdr:colOff>
      <xdr:row>86</xdr:row>
      <xdr:rowOff>4318</xdr:rowOff>
    </xdr:to>
    <xdr:sp macro="" textlink="">
      <xdr:nvSpPr>
        <xdr:cNvPr id="828" name="楕円 827">
          <a:extLst>
            <a:ext uri="{FF2B5EF4-FFF2-40B4-BE49-F238E27FC236}">
              <a16:creationId xmlns:a16="http://schemas.microsoft.com/office/drawing/2014/main" id="{FE485B2B-8AC6-41A1-9E69-F221312ADCC1}"/>
            </a:ext>
          </a:extLst>
        </xdr:cNvPr>
        <xdr:cNvSpPr/>
      </xdr:nvSpPr>
      <xdr:spPr>
        <a:xfrm>
          <a:off x="18605500" y="14647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124968</xdr:rowOff>
    </xdr:from>
    <xdr:to>
      <xdr:col>102</xdr:col>
      <xdr:colOff>114300</xdr:colOff>
      <xdr:row>85</xdr:row>
      <xdr:rowOff>127254</xdr:rowOff>
    </xdr:to>
    <xdr:cxnSp macro="">
      <xdr:nvCxnSpPr>
        <xdr:cNvPr id="829" name="直線コネクタ 828">
          <a:extLst>
            <a:ext uri="{FF2B5EF4-FFF2-40B4-BE49-F238E27FC236}">
              <a16:creationId xmlns:a16="http://schemas.microsoft.com/office/drawing/2014/main" id="{7620FC79-B310-47B5-85CE-DE9AE43DD8F9}"/>
            </a:ext>
          </a:extLst>
        </xdr:cNvPr>
        <xdr:cNvCxnSpPr/>
      </xdr:nvCxnSpPr>
      <xdr:spPr>
        <a:xfrm>
          <a:off x="18656300" y="14698218"/>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81</xdr:row>
      <xdr:rowOff>109999</xdr:rowOff>
    </xdr:from>
    <xdr:ext cx="469744" cy="259045"/>
    <xdr:sp macro="" textlink="">
      <xdr:nvSpPr>
        <xdr:cNvPr id="830" name="n_1aveValue【消防施設】&#10;一人当たり面積">
          <a:extLst>
            <a:ext uri="{FF2B5EF4-FFF2-40B4-BE49-F238E27FC236}">
              <a16:creationId xmlns:a16="http://schemas.microsoft.com/office/drawing/2014/main" id="{7BB8950A-CF8A-4BC0-96D0-CE5F59CD6015}"/>
            </a:ext>
          </a:extLst>
        </xdr:cNvPr>
        <xdr:cNvSpPr txBox="1"/>
      </xdr:nvSpPr>
      <xdr:spPr>
        <a:xfrm>
          <a:off x="21075727" y="139974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50564</xdr:rowOff>
    </xdr:from>
    <xdr:ext cx="469744" cy="259045"/>
    <xdr:sp macro="" textlink="">
      <xdr:nvSpPr>
        <xdr:cNvPr id="831" name="n_2aveValue【消防施設】&#10;一人当たり面積">
          <a:extLst>
            <a:ext uri="{FF2B5EF4-FFF2-40B4-BE49-F238E27FC236}">
              <a16:creationId xmlns:a16="http://schemas.microsoft.com/office/drawing/2014/main" id="{54C688B6-FE00-41D0-A1C6-A9ED178AD227}"/>
            </a:ext>
          </a:extLst>
        </xdr:cNvPr>
        <xdr:cNvSpPr txBox="1"/>
      </xdr:nvSpPr>
      <xdr:spPr>
        <a:xfrm>
          <a:off x="20199427" y="14109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59707</xdr:rowOff>
    </xdr:from>
    <xdr:ext cx="469744" cy="259045"/>
    <xdr:sp macro="" textlink="">
      <xdr:nvSpPr>
        <xdr:cNvPr id="832" name="n_3aveValue【消防施設】&#10;一人当たり面積">
          <a:extLst>
            <a:ext uri="{FF2B5EF4-FFF2-40B4-BE49-F238E27FC236}">
              <a16:creationId xmlns:a16="http://schemas.microsoft.com/office/drawing/2014/main" id="{5945E5E7-28AC-40A2-AB91-D36B03537ECB}"/>
            </a:ext>
          </a:extLst>
        </xdr:cNvPr>
        <xdr:cNvSpPr txBox="1"/>
      </xdr:nvSpPr>
      <xdr:spPr>
        <a:xfrm>
          <a:off x="19310427" y="14118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71138</xdr:rowOff>
    </xdr:from>
    <xdr:ext cx="469744" cy="259045"/>
    <xdr:sp macro="" textlink="">
      <xdr:nvSpPr>
        <xdr:cNvPr id="833" name="n_4aveValue【消防施設】&#10;一人当たり面積">
          <a:extLst>
            <a:ext uri="{FF2B5EF4-FFF2-40B4-BE49-F238E27FC236}">
              <a16:creationId xmlns:a16="http://schemas.microsoft.com/office/drawing/2014/main" id="{A7BE056D-450B-4219-AB07-18A0B13C294F}"/>
            </a:ext>
          </a:extLst>
        </xdr:cNvPr>
        <xdr:cNvSpPr txBox="1"/>
      </xdr:nvSpPr>
      <xdr:spPr>
        <a:xfrm>
          <a:off x="18421427" y="141300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6875</xdr:rowOff>
    </xdr:from>
    <xdr:ext cx="469744" cy="259045"/>
    <xdr:sp macro="" textlink="">
      <xdr:nvSpPr>
        <xdr:cNvPr id="834" name="n_1mainValue【消防施設】&#10;一人当たり面積">
          <a:extLst>
            <a:ext uri="{FF2B5EF4-FFF2-40B4-BE49-F238E27FC236}">
              <a16:creationId xmlns:a16="http://schemas.microsoft.com/office/drawing/2014/main" id="{9AC676AE-5304-40CC-B1DB-340F3FFBA22B}"/>
            </a:ext>
          </a:extLst>
        </xdr:cNvPr>
        <xdr:cNvSpPr txBox="1"/>
      </xdr:nvSpPr>
      <xdr:spPr>
        <a:xfrm>
          <a:off x="21075727" y="147515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166895</xdr:rowOff>
    </xdr:from>
    <xdr:ext cx="469744" cy="259045"/>
    <xdr:sp macro="" textlink="">
      <xdr:nvSpPr>
        <xdr:cNvPr id="835" name="n_2mainValue【消防施設】&#10;一人当たり面積">
          <a:extLst>
            <a:ext uri="{FF2B5EF4-FFF2-40B4-BE49-F238E27FC236}">
              <a16:creationId xmlns:a16="http://schemas.microsoft.com/office/drawing/2014/main" id="{9E4ED5DF-6A77-4026-8266-5F27723D4586}"/>
            </a:ext>
          </a:extLst>
        </xdr:cNvPr>
        <xdr:cNvSpPr txBox="1"/>
      </xdr:nvSpPr>
      <xdr:spPr>
        <a:xfrm>
          <a:off x="20199427" y="14740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169181</xdr:rowOff>
    </xdr:from>
    <xdr:ext cx="469744" cy="259045"/>
    <xdr:sp macro="" textlink="">
      <xdr:nvSpPr>
        <xdr:cNvPr id="836" name="n_3mainValue【消防施設】&#10;一人当たり面積">
          <a:extLst>
            <a:ext uri="{FF2B5EF4-FFF2-40B4-BE49-F238E27FC236}">
              <a16:creationId xmlns:a16="http://schemas.microsoft.com/office/drawing/2014/main" id="{CEE81256-2ABE-4F15-B632-261AB6C5A2EA}"/>
            </a:ext>
          </a:extLst>
        </xdr:cNvPr>
        <xdr:cNvSpPr txBox="1"/>
      </xdr:nvSpPr>
      <xdr:spPr>
        <a:xfrm>
          <a:off x="19310427" y="147424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166895</xdr:rowOff>
    </xdr:from>
    <xdr:ext cx="469744" cy="259045"/>
    <xdr:sp macro="" textlink="">
      <xdr:nvSpPr>
        <xdr:cNvPr id="837" name="n_4mainValue【消防施設】&#10;一人当たり面積">
          <a:extLst>
            <a:ext uri="{FF2B5EF4-FFF2-40B4-BE49-F238E27FC236}">
              <a16:creationId xmlns:a16="http://schemas.microsoft.com/office/drawing/2014/main" id="{D03ADEAC-F0B9-471D-8E8B-6D9DD31C626D}"/>
            </a:ext>
          </a:extLst>
        </xdr:cNvPr>
        <xdr:cNvSpPr txBox="1"/>
      </xdr:nvSpPr>
      <xdr:spPr>
        <a:xfrm>
          <a:off x="18421427" y="14740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38" name="正方形/長方形 837">
          <a:extLst>
            <a:ext uri="{FF2B5EF4-FFF2-40B4-BE49-F238E27FC236}">
              <a16:creationId xmlns:a16="http://schemas.microsoft.com/office/drawing/2014/main" id="{0E73EF07-12D5-4D2F-883A-409DE38BB26E}"/>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39" name="正方形/長方形 838">
          <a:extLst>
            <a:ext uri="{FF2B5EF4-FFF2-40B4-BE49-F238E27FC236}">
              <a16:creationId xmlns:a16="http://schemas.microsoft.com/office/drawing/2014/main" id="{36F3EAAE-5D2A-4221-9E93-2DE8EC719ACB}"/>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40" name="正方形/長方形 839">
          <a:extLst>
            <a:ext uri="{FF2B5EF4-FFF2-40B4-BE49-F238E27FC236}">
              <a16:creationId xmlns:a16="http://schemas.microsoft.com/office/drawing/2014/main" id="{D190AAC9-BDF9-4870-809A-6D2322DD06A3}"/>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41" name="正方形/長方形 840">
          <a:extLst>
            <a:ext uri="{FF2B5EF4-FFF2-40B4-BE49-F238E27FC236}">
              <a16:creationId xmlns:a16="http://schemas.microsoft.com/office/drawing/2014/main" id="{85B5BA94-4696-47BE-A7C8-198921AB0F7A}"/>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42" name="正方形/長方形 841">
          <a:extLst>
            <a:ext uri="{FF2B5EF4-FFF2-40B4-BE49-F238E27FC236}">
              <a16:creationId xmlns:a16="http://schemas.microsoft.com/office/drawing/2014/main" id="{CB222415-CAEF-41E4-BE12-1825F452594C}"/>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43" name="正方形/長方形 842">
          <a:extLst>
            <a:ext uri="{FF2B5EF4-FFF2-40B4-BE49-F238E27FC236}">
              <a16:creationId xmlns:a16="http://schemas.microsoft.com/office/drawing/2014/main" id="{2BA4632E-4C79-4E79-970D-3A7E2CA42213}"/>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44" name="正方形/長方形 843">
          <a:extLst>
            <a:ext uri="{FF2B5EF4-FFF2-40B4-BE49-F238E27FC236}">
              <a16:creationId xmlns:a16="http://schemas.microsoft.com/office/drawing/2014/main" id="{0B03CF96-5937-416C-9D17-C0ADEDE31D3F}"/>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45" name="正方形/長方形 844">
          <a:extLst>
            <a:ext uri="{FF2B5EF4-FFF2-40B4-BE49-F238E27FC236}">
              <a16:creationId xmlns:a16="http://schemas.microsoft.com/office/drawing/2014/main" id="{6461A23D-1B42-45C5-B6B8-5A1FBC8311D9}"/>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46" name="テキスト ボックス 845">
          <a:extLst>
            <a:ext uri="{FF2B5EF4-FFF2-40B4-BE49-F238E27FC236}">
              <a16:creationId xmlns:a16="http://schemas.microsoft.com/office/drawing/2014/main" id="{B351D0C2-C80C-4211-AC6B-78EBA88737A5}"/>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47" name="直線コネクタ 846">
          <a:extLst>
            <a:ext uri="{FF2B5EF4-FFF2-40B4-BE49-F238E27FC236}">
              <a16:creationId xmlns:a16="http://schemas.microsoft.com/office/drawing/2014/main" id="{EC0BA427-9C07-4030-8B73-EE984A302019}"/>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48" name="テキスト ボックス 847">
          <a:extLst>
            <a:ext uri="{FF2B5EF4-FFF2-40B4-BE49-F238E27FC236}">
              <a16:creationId xmlns:a16="http://schemas.microsoft.com/office/drawing/2014/main" id="{82AD9777-8D71-4B2E-B194-4D6ECCCDF7E2}"/>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849" name="直線コネクタ 848">
          <a:extLst>
            <a:ext uri="{FF2B5EF4-FFF2-40B4-BE49-F238E27FC236}">
              <a16:creationId xmlns:a16="http://schemas.microsoft.com/office/drawing/2014/main" id="{9F854935-43EB-40AC-B58E-EBC6CA4C6E68}"/>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850" name="テキスト ボックス 849">
          <a:extLst>
            <a:ext uri="{FF2B5EF4-FFF2-40B4-BE49-F238E27FC236}">
              <a16:creationId xmlns:a16="http://schemas.microsoft.com/office/drawing/2014/main" id="{B2A8D119-8310-4D59-B0FC-5AF0885D8E37}"/>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851" name="直線コネクタ 850">
          <a:extLst>
            <a:ext uri="{FF2B5EF4-FFF2-40B4-BE49-F238E27FC236}">
              <a16:creationId xmlns:a16="http://schemas.microsoft.com/office/drawing/2014/main" id="{5CEA384E-B552-4776-825A-A37E4B03BC34}"/>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852" name="テキスト ボックス 851">
          <a:extLst>
            <a:ext uri="{FF2B5EF4-FFF2-40B4-BE49-F238E27FC236}">
              <a16:creationId xmlns:a16="http://schemas.microsoft.com/office/drawing/2014/main" id="{3935E27B-652F-4723-BCA8-2E6F543850A4}"/>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853" name="直線コネクタ 852">
          <a:extLst>
            <a:ext uri="{FF2B5EF4-FFF2-40B4-BE49-F238E27FC236}">
              <a16:creationId xmlns:a16="http://schemas.microsoft.com/office/drawing/2014/main" id="{5F1CE468-E4AB-4672-838A-0A4BF028DE81}"/>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854" name="テキスト ボックス 853">
          <a:extLst>
            <a:ext uri="{FF2B5EF4-FFF2-40B4-BE49-F238E27FC236}">
              <a16:creationId xmlns:a16="http://schemas.microsoft.com/office/drawing/2014/main" id="{91AEC745-B40D-466D-9BCA-DDAB9DF1A879}"/>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855" name="直線コネクタ 854">
          <a:extLst>
            <a:ext uri="{FF2B5EF4-FFF2-40B4-BE49-F238E27FC236}">
              <a16:creationId xmlns:a16="http://schemas.microsoft.com/office/drawing/2014/main" id="{8C03A1D0-BD96-48B8-89F7-6B8C2DFF3A03}"/>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856" name="テキスト ボックス 855">
          <a:extLst>
            <a:ext uri="{FF2B5EF4-FFF2-40B4-BE49-F238E27FC236}">
              <a16:creationId xmlns:a16="http://schemas.microsoft.com/office/drawing/2014/main" id="{6D723D21-E9DC-4AEC-8FBA-5365FC5D109D}"/>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857" name="直線コネクタ 856">
          <a:extLst>
            <a:ext uri="{FF2B5EF4-FFF2-40B4-BE49-F238E27FC236}">
              <a16:creationId xmlns:a16="http://schemas.microsoft.com/office/drawing/2014/main" id="{C30F7F2B-B3D3-4957-9CFF-ED97D6F45BBC}"/>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858" name="テキスト ボックス 857">
          <a:extLst>
            <a:ext uri="{FF2B5EF4-FFF2-40B4-BE49-F238E27FC236}">
              <a16:creationId xmlns:a16="http://schemas.microsoft.com/office/drawing/2014/main" id="{4C2CE8D9-602C-48E1-9262-20F134AAE9BF}"/>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859" name="直線コネクタ 858">
          <a:extLst>
            <a:ext uri="{FF2B5EF4-FFF2-40B4-BE49-F238E27FC236}">
              <a16:creationId xmlns:a16="http://schemas.microsoft.com/office/drawing/2014/main" id="{561F3E71-CB32-44AD-8572-239186B34C08}"/>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860" name="テキスト ボックス 859">
          <a:extLst>
            <a:ext uri="{FF2B5EF4-FFF2-40B4-BE49-F238E27FC236}">
              <a16:creationId xmlns:a16="http://schemas.microsoft.com/office/drawing/2014/main" id="{0721CCE7-2534-4D33-812A-3C2330F94780}"/>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61" name="直線コネクタ 860">
          <a:extLst>
            <a:ext uri="{FF2B5EF4-FFF2-40B4-BE49-F238E27FC236}">
              <a16:creationId xmlns:a16="http://schemas.microsoft.com/office/drawing/2014/main" id="{9B35E1AB-AEDE-4418-BB30-A7B1183FC689}"/>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62" name="【庁舎】&#10;有形固定資産減価償却率グラフ枠">
          <a:extLst>
            <a:ext uri="{FF2B5EF4-FFF2-40B4-BE49-F238E27FC236}">
              <a16:creationId xmlns:a16="http://schemas.microsoft.com/office/drawing/2014/main" id="{B4713EF9-C7E3-431E-963F-BC8A0ED43D36}"/>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45176</xdr:rowOff>
    </xdr:from>
    <xdr:to>
      <xdr:col>85</xdr:col>
      <xdr:colOff>126364</xdr:colOff>
      <xdr:row>108</xdr:row>
      <xdr:rowOff>85998</xdr:rowOff>
    </xdr:to>
    <xdr:cxnSp macro="">
      <xdr:nvCxnSpPr>
        <xdr:cNvPr id="863" name="直線コネクタ 862">
          <a:extLst>
            <a:ext uri="{FF2B5EF4-FFF2-40B4-BE49-F238E27FC236}">
              <a16:creationId xmlns:a16="http://schemas.microsoft.com/office/drawing/2014/main" id="{B17E59FC-D367-4B67-A362-D02AF8C0516E}"/>
            </a:ext>
          </a:extLst>
        </xdr:cNvPr>
        <xdr:cNvCxnSpPr/>
      </xdr:nvCxnSpPr>
      <xdr:spPr>
        <a:xfrm flipV="1">
          <a:off x="16318864" y="17190176"/>
          <a:ext cx="0" cy="14124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89825</xdr:rowOff>
    </xdr:from>
    <xdr:ext cx="405111" cy="259045"/>
    <xdr:sp macro="" textlink="">
      <xdr:nvSpPr>
        <xdr:cNvPr id="864" name="【庁舎】&#10;有形固定資産減価償却率最小値テキスト">
          <a:extLst>
            <a:ext uri="{FF2B5EF4-FFF2-40B4-BE49-F238E27FC236}">
              <a16:creationId xmlns:a16="http://schemas.microsoft.com/office/drawing/2014/main" id="{F4D70948-5181-41AB-B395-686AD46778E7}"/>
            </a:ext>
          </a:extLst>
        </xdr:cNvPr>
        <xdr:cNvSpPr txBox="1"/>
      </xdr:nvSpPr>
      <xdr:spPr>
        <a:xfrm>
          <a:off x="16357600" y="186064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85998</xdr:rowOff>
    </xdr:from>
    <xdr:to>
      <xdr:col>86</xdr:col>
      <xdr:colOff>25400</xdr:colOff>
      <xdr:row>108</xdr:row>
      <xdr:rowOff>85998</xdr:rowOff>
    </xdr:to>
    <xdr:cxnSp macro="">
      <xdr:nvCxnSpPr>
        <xdr:cNvPr id="865" name="直線コネクタ 864">
          <a:extLst>
            <a:ext uri="{FF2B5EF4-FFF2-40B4-BE49-F238E27FC236}">
              <a16:creationId xmlns:a16="http://schemas.microsoft.com/office/drawing/2014/main" id="{CBDC86D0-DD2B-4E51-A2A7-279562253EBB}"/>
            </a:ext>
          </a:extLst>
        </xdr:cNvPr>
        <xdr:cNvCxnSpPr/>
      </xdr:nvCxnSpPr>
      <xdr:spPr>
        <a:xfrm>
          <a:off x="16230600" y="186025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163303</xdr:rowOff>
    </xdr:from>
    <xdr:ext cx="340478" cy="259045"/>
    <xdr:sp macro="" textlink="">
      <xdr:nvSpPr>
        <xdr:cNvPr id="866" name="【庁舎】&#10;有形固定資産減価償却率最大値テキスト">
          <a:extLst>
            <a:ext uri="{FF2B5EF4-FFF2-40B4-BE49-F238E27FC236}">
              <a16:creationId xmlns:a16="http://schemas.microsoft.com/office/drawing/2014/main" id="{01867FB9-625B-4A83-B580-F89D69582EAB}"/>
            </a:ext>
          </a:extLst>
        </xdr:cNvPr>
        <xdr:cNvSpPr txBox="1"/>
      </xdr:nvSpPr>
      <xdr:spPr>
        <a:xfrm>
          <a:off x="16357600" y="1696540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45176</xdr:rowOff>
    </xdr:from>
    <xdr:to>
      <xdr:col>86</xdr:col>
      <xdr:colOff>25400</xdr:colOff>
      <xdr:row>100</xdr:row>
      <xdr:rowOff>45176</xdr:rowOff>
    </xdr:to>
    <xdr:cxnSp macro="">
      <xdr:nvCxnSpPr>
        <xdr:cNvPr id="867" name="直線コネクタ 866">
          <a:extLst>
            <a:ext uri="{FF2B5EF4-FFF2-40B4-BE49-F238E27FC236}">
              <a16:creationId xmlns:a16="http://schemas.microsoft.com/office/drawing/2014/main" id="{AA5CCA6F-2EA4-459D-9EF0-DF5E83201293}"/>
            </a:ext>
          </a:extLst>
        </xdr:cNvPr>
        <xdr:cNvCxnSpPr/>
      </xdr:nvCxnSpPr>
      <xdr:spPr>
        <a:xfrm>
          <a:off x="16230600" y="171901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95266</xdr:rowOff>
    </xdr:from>
    <xdr:ext cx="405111" cy="259045"/>
    <xdr:sp macro="" textlink="">
      <xdr:nvSpPr>
        <xdr:cNvPr id="868" name="【庁舎】&#10;有形固定資産減価償却率平均値テキスト">
          <a:extLst>
            <a:ext uri="{FF2B5EF4-FFF2-40B4-BE49-F238E27FC236}">
              <a16:creationId xmlns:a16="http://schemas.microsoft.com/office/drawing/2014/main" id="{1926C433-F2E5-4144-A084-88239AA1AB5D}"/>
            </a:ext>
          </a:extLst>
        </xdr:cNvPr>
        <xdr:cNvSpPr txBox="1"/>
      </xdr:nvSpPr>
      <xdr:spPr>
        <a:xfrm>
          <a:off x="16357600" y="1792606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116839</xdr:rowOff>
    </xdr:from>
    <xdr:to>
      <xdr:col>85</xdr:col>
      <xdr:colOff>177800</xdr:colOff>
      <xdr:row>105</xdr:row>
      <xdr:rowOff>46989</xdr:rowOff>
    </xdr:to>
    <xdr:sp macro="" textlink="">
      <xdr:nvSpPr>
        <xdr:cNvPr id="869" name="フローチャート: 判断 868">
          <a:extLst>
            <a:ext uri="{FF2B5EF4-FFF2-40B4-BE49-F238E27FC236}">
              <a16:creationId xmlns:a16="http://schemas.microsoft.com/office/drawing/2014/main" id="{D9A40053-F203-4BD4-975A-741CBA7EB00C}"/>
            </a:ext>
          </a:extLst>
        </xdr:cNvPr>
        <xdr:cNvSpPr/>
      </xdr:nvSpPr>
      <xdr:spPr>
        <a:xfrm>
          <a:off x="16268700" y="1794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93980</xdr:rowOff>
    </xdr:from>
    <xdr:to>
      <xdr:col>81</xdr:col>
      <xdr:colOff>101600</xdr:colOff>
      <xdr:row>105</xdr:row>
      <xdr:rowOff>24130</xdr:rowOff>
    </xdr:to>
    <xdr:sp macro="" textlink="">
      <xdr:nvSpPr>
        <xdr:cNvPr id="870" name="フローチャート: 判断 869">
          <a:extLst>
            <a:ext uri="{FF2B5EF4-FFF2-40B4-BE49-F238E27FC236}">
              <a16:creationId xmlns:a16="http://schemas.microsoft.com/office/drawing/2014/main" id="{1488CCB3-8718-41C4-B182-4EB37D28B496}"/>
            </a:ext>
          </a:extLst>
        </xdr:cNvPr>
        <xdr:cNvSpPr/>
      </xdr:nvSpPr>
      <xdr:spPr>
        <a:xfrm>
          <a:off x="15430500" y="1792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61323</xdr:rowOff>
    </xdr:from>
    <xdr:to>
      <xdr:col>76</xdr:col>
      <xdr:colOff>165100</xdr:colOff>
      <xdr:row>104</xdr:row>
      <xdr:rowOff>162923</xdr:rowOff>
    </xdr:to>
    <xdr:sp macro="" textlink="">
      <xdr:nvSpPr>
        <xdr:cNvPr id="871" name="フローチャート: 判断 870">
          <a:extLst>
            <a:ext uri="{FF2B5EF4-FFF2-40B4-BE49-F238E27FC236}">
              <a16:creationId xmlns:a16="http://schemas.microsoft.com/office/drawing/2014/main" id="{1D639ADD-98DE-47EC-AA6E-0E77B11047B1}"/>
            </a:ext>
          </a:extLst>
        </xdr:cNvPr>
        <xdr:cNvSpPr/>
      </xdr:nvSpPr>
      <xdr:spPr>
        <a:xfrm>
          <a:off x="14541500" y="17892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71120</xdr:rowOff>
    </xdr:from>
    <xdr:to>
      <xdr:col>72</xdr:col>
      <xdr:colOff>38100</xdr:colOff>
      <xdr:row>105</xdr:row>
      <xdr:rowOff>1270</xdr:rowOff>
    </xdr:to>
    <xdr:sp macro="" textlink="">
      <xdr:nvSpPr>
        <xdr:cNvPr id="872" name="フローチャート: 判断 871">
          <a:extLst>
            <a:ext uri="{FF2B5EF4-FFF2-40B4-BE49-F238E27FC236}">
              <a16:creationId xmlns:a16="http://schemas.microsoft.com/office/drawing/2014/main" id="{D8A2D722-9DA5-4A22-8EFA-A01782A5731A}"/>
            </a:ext>
          </a:extLst>
        </xdr:cNvPr>
        <xdr:cNvSpPr/>
      </xdr:nvSpPr>
      <xdr:spPr>
        <a:xfrm>
          <a:off x="13652500" y="1790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40095</xdr:rowOff>
    </xdr:from>
    <xdr:to>
      <xdr:col>67</xdr:col>
      <xdr:colOff>101600</xdr:colOff>
      <xdr:row>104</xdr:row>
      <xdr:rowOff>141695</xdr:rowOff>
    </xdr:to>
    <xdr:sp macro="" textlink="">
      <xdr:nvSpPr>
        <xdr:cNvPr id="873" name="フローチャート: 判断 872">
          <a:extLst>
            <a:ext uri="{FF2B5EF4-FFF2-40B4-BE49-F238E27FC236}">
              <a16:creationId xmlns:a16="http://schemas.microsoft.com/office/drawing/2014/main" id="{0AF8703B-D2A3-4558-BE02-A5AB3361B094}"/>
            </a:ext>
          </a:extLst>
        </xdr:cNvPr>
        <xdr:cNvSpPr/>
      </xdr:nvSpPr>
      <xdr:spPr>
        <a:xfrm>
          <a:off x="12763500" y="17870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74" name="テキスト ボックス 873">
          <a:extLst>
            <a:ext uri="{FF2B5EF4-FFF2-40B4-BE49-F238E27FC236}">
              <a16:creationId xmlns:a16="http://schemas.microsoft.com/office/drawing/2014/main" id="{DABDD96F-989D-4252-93C7-F7A3FA2B32D6}"/>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75" name="テキスト ボックス 874">
          <a:extLst>
            <a:ext uri="{FF2B5EF4-FFF2-40B4-BE49-F238E27FC236}">
              <a16:creationId xmlns:a16="http://schemas.microsoft.com/office/drawing/2014/main" id="{4074777B-88AB-4B3E-BD17-62A55E848766}"/>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76" name="テキスト ボックス 875">
          <a:extLst>
            <a:ext uri="{FF2B5EF4-FFF2-40B4-BE49-F238E27FC236}">
              <a16:creationId xmlns:a16="http://schemas.microsoft.com/office/drawing/2014/main" id="{57930F60-67D0-4E2D-A71D-79E56992EB43}"/>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77" name="テキスト ボックス 876">
          <a:extLst>
            <a:ext uri="{FF2B5EF4-FFF2-40B4-BE49-F238E27FC236}">
              <a16:creationId xmlns:a16="http://schemas.microsoft.com/office/drawing/2014/main" id="{17E94248-96A3-467F-82B0-13B550F3BA29}"/>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78" name="テキスト ボックス 877">
          <a:extLst>
            <a:ext uri="{FF2B5EF4-FFF2-40B4-BE49-F238E27FC236}">
              <a16:creationId xmlns:a16="http://schemas.microsoft.com/office/drawing/2014/main" id="{611D977F-C5DF-4A0C-BB82-D7A3874AA592}"/>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169092</xdr:rowOff>
    </xdr:from>
    <xdr:to>
      <xdr:col>85</xdr:col>
      <xdr:colOff>177800</xdr:colOff>
      <xdr:row>103</xdr:row>
      <xdr:rowOff>99242</xdr:rowOff>
    </xdr:to>
    <xdr:sp macro="" textlink="">
      <xdr:nvSpPr>
        <xdr:cNvPr id="879" name="楕円 878">
          <a:extLst>
            <a:ext uri="{FF2B5EF4-FFF2-40B4-BE49-F238E27FC236}">
              <a16:creationId xmlns:a16="http://schemas.microsoft.com/office/drawing/2014/main" id="{53CFA698-8785-42CF-A9FE-66C5B75BBC75}"/>
            </a:ext>
          </a:extLst>
        </xdr:cNvPr>
        <xdr:cNvSpPr/>
      </xdr:nvSpPr>
      <xdr:spPr>
        <a:xfrm>
          <a:off x="16268700" y="17656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102</xdr:row>
      <xdr:rowOff>20519</xdr:rowOff>
    </xdr:from>
    <xdr:ext cx="405111" cy="259045"/>
    <xdr:sp macro="" textlink="">
      <xdr:nvSpPr>
        <xdr:cNvPr id="880" name="【庁舎】&#10;有形固定資産減価償却率該当値テキスト">
          <a:extLst>
            <a:ext uri="{FF2B5EF4-FFF2-40B4-BE49-F238E27FC236}">
              <a16:creationId xmlns:a16="http://schemas.microsoft.com/office/drawing/2014/main" id="{4CD3C5B6-0351-46F7-9ECE-07D111838D58}"/>
            </a:ext>
          </a:extLst>
        </xdr:cNvPr>
        <xdr:cNvSpPr txBox="1"/>
      </xdr:nvSpPr>
      <xdr:spPr>
        <a:xfrm>
          <a:off x="16357600" y="175084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115207</xdr:rowOff>
    </xdr:from>
    <xdr:to>
      <xdr:col>81</xdr:col>
      <xdr:colOff>101600</xdr:colOff>
      <xdr:row>103</xdr:row>
      <xdr:rowOff>45357</xdr:rowOff>
    </xdr:to>
    <xdr:sp macro="" textlink="">
      <xdr:nvSpPr>
        <xdr:cNvPr id="881" name="楕円 880">
          <a:extLst>
            <a:ext uri="{FF2B5EF4-FFF2-40B4-BE49-F238E27FC236}">
              <a16:creationId xmlns:a16="http://schemas.microsoft.com/office/drawing/2014/main" id="{0197C36A-3574-46B2-A83A-1DCEE6037754}"/>
            </a:ext>
          </a:extLst>
        </xdr:cNvPr>
        <xdr:cNvSpPr/>
      </xdr:nvSpPr>
      <xdr:spPr>
        <a:xfrm>
          <a:off x="15430500" y="17603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166007</xdr:rowOff>
    </xdr:from>
    <xdr:to>
      <xdr:col>85</xdr:col>
      <xdr:colOff>127000</xdr:colOff>
      <xdr:row>103</xdr:row>
      <xdr:rowOff>48442</xdr:rowOff>
    </xdr:to>
    <xdr:cxnSp macro="">
      <xdr:nvCxnSpPr>
        <xdr:cNvPr id="882" name="直線コネクタ 881">
          <a:extLst>
            <a:ext uri="{FF2B5EF4-FFF2-40B4-BE49-F238E27FC236}">
              <a16:creationId xmlns:a16="http://schemas.microsoft.com/office/drawing/2014/main" id="{FE617C38-E7D0-4ACB-8EE3-F54EDE37B768}"/>
            </a:ext>
          </a:extLst>
        </xdr:cNvPr>
        <xdr:cNvCxnSpPr/>
      </xdr:nvCxnSpPr>
      <xdr:spPr>
        <a:xfrm>
          <a:off x="15481300" y="17653907"/>
          <a:ext cx="83820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102</xdr:row>
      <xdr:rowOff>74386</xdr:rowOff>
    </xdr:from>
    <xdr:to>
      <xdr:col>76</xdr:col>
      <xdr:colOff>165100</xdr:colOff>
      <xdr:row>103</xdr:row>
      <xdr:rowOff>4536</xdr:rowOff>
    </xdr:to>
    <xdr:sp macro="" textlink="">
      <xdr:nvSpPr>
        <xdr:cNvPr id="883" name="楕円 882">
          <a:extLst>
            <a:ext uri="{FF2B5EF4-FFF2-40B4-BE49-F238E27FC236}">
              <a16:creationId xmlns:a16="http://schemas.microsoft.com/office/drawing/2014/main" id="{D71ED754-D24C-4C5D-B49A-BCAB30453C68}"/>
            </a:ext>
          </a:extLst>
        </xdr:cNvPr>
        <xdr:cNvSpPr/>
      </xdr:nvSpPr>
      <xdr:spPr>
        <a:xfrm>
          <a:off x="14541500" y="17562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125186</xdr:rowOff>
    </xdr:from>
    <xdr:to>
      <xdr:col>81</xdr:col>
      <xdr:colOff>50800</xdr:colOff>
      <xdr:row>102</xdr:row>
      <xdr:rowOff>166007</xdr:rowOff>
    </xdr:to>
    <xdr:cxnSp macro="">
      <xdr:nvCxnSpPr>
        <xdr:cNvPr id="884" name="直線コネクタ 883">
          <a:extLst>
            <a:ext uri="{FF2B5EF4-FFF2-40B4-BE49-F238E27FC236}">
              <a16:creationId xmlns:a16="http://schemas.microsoft.com/office/drawing/2014/main" id="{EF6A29AB-8C48-4347-A7EF-F8114421FC22}"/>
            </a:ext>
          </a:extLst>
        </xdr:cNvPr>
        <xdr:cNvCxnSpPr/>
      </xdr:nvCxnSpPr>
      <xdr:spPr>
        <a:xfrm>
          <a:off x="14592300" y="17613086"/>
          <a:ext cx="889000" cy="40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102</xdr:row>
      <xdr:rowOff>12337</xdr:rowOff>
    </xdr:from>
    <xdr:to>
      <xdr:col>72</xdr:col>
      <xdr:colOff>38100</xdr:colOff>
      <xdr:row>102</xdr:row>
      <xdr:rowOff>113937</xdr:rowOff>
    </xdr:to>
    <xdr:sp macro="" textlink="">
      <xdr:nvSpPr>
        <xdr:cNvPr id="885" name="楕円 884">
          <a:extLst>
            <a:ext uri="{FF2B5EF4-FFF2-40B4-BE49-F238E27FC236}">
              <a16:creationId xmlns:a16="http://schemas.microsoft.com/office/drawing/2014/main" id="{A5E9F75F-BBA2-4A7B-9562-857C4C56BF49}"/>
            </a:ext>
          </a:extLst>
        </xdr:cNvPr>
        <xdr:cNvSpPr/>
      </xdr:nvSpPr>
      <xdr:spPr>
        <a:xfrm>
          <a:off x="13652500" y="17500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63137</xdr:rowOff>
    </xdr:from>
    <xdr:to>
      <xdr:col>76</xdr:col>
      <xdr:colOff>114300</xdr:colOff>
      <xdr:row>102</xdr:row>
      <xdr:rowOff>125186</xdr:rowOff>
    </xdr:to>
    <xdr:cxnSp macro="">
      <xdr:nvCxnSpPr>
        <xdr:cNvPr id="886" name="直線コネクタ 885">
          <a:extLst>
            <a:ext uri="{FF2B5EF4-FFF2-40B4-BE49-F238E27FC236}">
              <a16:creationId xmlns:a16="http://schemas.microsoft.com/office/drawing/2014/main" id="{5905EF45-1F9B-4690-9158-AA9F0F25106E}"/>
            </a:ext>
          </a:extLst>
        </xdr:cNvPr>
        <xdr:cNvCxnSpPr/>
      </xdr:nvCxnSpPr>
      <xdr:spPr>
        <a:xfrm>
          <a:off x="13703300" y="17551037"/>
          <a:ext cx="889000" cy="62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101</xdr:row>
      <xdr:rowOff>129902</xdr:rowOff>
    </xdr:from>
    <xdr:to>
      <xdr:col>67</xdr:col>
      <xdr:colOff>101600</xdr:colOff>
      <xdr:row>102</xdr:row>
      <xdr:rowOff>60052</xdr:rowOff>
    </xdr:to>
    <xdr:sp macro="" textlink="">
      <xdr:nvSpPr>
        <xdr:cNvPr id="887" name="楕円 886">
          <a:extLst>
            <a:ext uri="{FF2B5EF4-FFF2-40B4-BE49-F238E27FC236}">
              <a16:creationId xmlns:a16="http://schemas.microsoft.com/office/drawing/2014/main" id="{9BF9EB1E-DAB9-437F-9D90-55782B6629BA}"/>
            </a:ext>
          </a:extLst>
        </xdr:cNvPr>
        <xdr:cNvSpPr/>
      </xdr:nvSpPr>
      <xdr:spPr>
        <a:xfrm>
          <a:off x="12763500" y="17446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102</xdr:row>
      <xdr:rowOff>9252</xdr:rowOff>
    </xdr:from>
    <xdr:to>
      <xdr:col>71</xdr:col>
      <xdr:colOff>177800</xdr:colOff>
      <xdr:row>102</xdr:row>
      <xdr:rowOff>63137</xdr:rowOff>
    </xdr:to>
    <xdr:cxnSp macro="">
      <xdr:nvCxnSpPr>
        <xdr:cNvPr id="888" name="直線コネクタ 887">
          <a:extLst>
            <a:ext uri="{FF2B5EF4-FFF2-40B4-BE49-F238E27FC236}">
              <a16:creationId xmlns:a16="http://schemas.microsoft.com/office/drawing/2014/main" id="{D30D3EAA-B385-48E7-8097-BFA85E851EF1}"/>
            </a:ext>
          </a:extLst>
        </xdr:cNvPr>
        <xdr:cNvCxnSpPr/>
      </xdr:nvCxnSpPr>
      <xdr:spPr>
        <a:xfrm>
          <a:off x="12814300" y="17497152"/>
          <a:ext cx="88900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15257</xdr:rowOff>
    </xdr:from>
    <xdr:ext cx="405111" cy="259045"/>
    <xdr:sp macro="" textlink="">
      <xdr:nvSpPr>
        <xdr:cNvPr id="889" name="n_1aveValue【庁舎】&#10;有形固定資産減価償却率">
          <a:extLst>
            <a:ext uri="{FF2B5EF4-FFF2-40B4-BE49-F238E27FC236}">
              <a16:creationId xmlns:a16="http://schemas.microsoft.com/office/drawing/2014/main" id="{FE7DF091-0D48-4888-A51C-49CB77BC27F2}"/>
            </a:ext>
          </a:extLst>
        </xdr:cNvPr>
        <xdr:cNvSpPr txBox="1"/>
      </xdr:nvSpPr>
      <xdr:spPr>
        <a:xfrm>
          <a:off x="15266044" y="18017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154050</xdr:rowOff>
    </xdr:from>
    <xdr:ext cx="405111" cy="259045"/>
    <xdr:sp macro="" textlink="">
      <xdr:nvSpPr>
        <xdr:cNvPr id="890" name="n_2aveValue【庁舎】&#10;有形固定資産減価償却率">
          <a:extLst>
            <a:ext uri="{FF2B5EF4-FFF2-40B4-BE49-F238E27FC236}">
              <a16:creationId xmlns:a16="http://schemas.microsoft.com/office/drawing/2014/main" id="{A2E2D175-EB7B-463C-83A0-148048107EFD}"/>
            </a:ext>
          </a:extLst>
        </xdr:cNvPr>
        <xdr:cNvSpPr txBox="1"/>
      </xdr:nvSpPr>
      <xdr:spPr>
        <a:xfrm>
          <a:off x="14389744" y="179848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163847</xdr:rowOff>
    </xdr:from>
    <xdr:ext cx="405111" cy="259045"/>
    <xdr:sp macro="" textlink="">
      <xdr:nvSpPr>
        <xdr:cNvPr id="891" name="n_3aveValue【庁舎】&#10;有形固定資産減価償却率">
          <a:extLst>
            <a:ext uri="{FF2B5EF4-FFF2-40B4-BE49-F238E27FC236}">
              <a16:creationId xmlns:a16="http://schemas.microsoft.com/office/drawing/2014/main" id="{35F6DC23-EE38-49C6-AB6A-18B5070AE14C}"/>
            </a:ext>
          </a:extLst>
        </xdr:cNvPr>
        <xdr:cNvSpPr txBox="1"/>
      </xdr:nvSpPr>
      <xdr:spPr>
        <a:xfrm>
          <a:off x="13500744" y="17994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132822</xdr:rowOff>
    </xdr:from>
    <xdr:ext cx="405111" cy="259045"/>
    <xdr:sp macro="" textlink="">
      <xdr:nvSpPr>
        <xdr:cNvPr id="892" name="n_4aveValue【庁舎】&#10;有形固定資産減価償却率">
          <a:extLst>
            <a:ext uri="{FF2B5EF4-FFF2-40B4-BE49-F238E27FC236}">
              <a16:creationId xmlns:a16="http://schemas.microsoft.com/office/drawing/2014/main" id="{EF142A9C-64E7-4570-9D34-03EF384017D2}"/>
            </a:ext>
          </a:extLst>
        </xdr:cNvPr>
        <xdr:cNvSpPr txBox="1"/>
      </xdr:nvSpPr>
      <xdr:spPr>
        <a:xfrm>
          <a:off x="12611744" y="179636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101</xdr:row>
      <xdr:rowOff>61884</xdr:rowOff>
    </xdr:from>
    <xdr:ext cx="405111" cy="259045"/>
    <xdr:sp macro="" textlink="">
      <xdr:nvSpPr>
        <xdr:cNvPr id="893" name="n_1mainValue【庁舎】&#10;有形固定資産減価償却率">
          <a:extLst>
            <a:ext uri="{FF2B5EF4-FFF2-40B4-BE49-F238E27FC236}">
              <a16:creationId xmlns:a16="http://schemas.microsoft.com/office/drawing/2014/main" id="{8EE55592-F589-4C8D-B072-31C0435CA42F}"/>
            </a:ext>
          </a:extLst>
        </xdr:cNvPr>
        <xdr:cNvSpPr txBox="1"/>
      </xdr:nvSpPr>
      <xdr:spPr>
        <a:xfrm>
          <a:off x="15266044" y="173783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21063</xdr:rowOff>
    </xdr:from>
    <xdr:ext cx="405111" cy="259045"/>
    <xdr:sp macro="" textlink="">
      <xdr:nvSpPr>
        <xdr:cNvPr id="894" name="n_2mainValue【庁舎】&#10;有形固定資産減価償却率">
          <a:extLst>
            <a:ext uri="{FF2B5EF4-FFF2-40B4-BE49-F238E27FC236}">
              <a16:creationId xmlns:a16="http://schemas.microsoft.com/office/drawing/2014/main" id="{E1764B4B-284D-46ED-A7BB-1685173E61F1}"/>
            </a:ext>
          </a:extLst>
        </xdr:cNvPr>
        <xdr:cNvSpPr txBox="1"/>
      </xdr:nvSpPr>
      <xdr:spPr>
        <a:xfrm>
          <a:off x="14389744" y="17337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100</xdr:row>
      <xdr:rowOff>130464</xdr:rowOff>
    </xdr:from>
    <xdr:ext cx="405111" cy="259045"/>
    <xdr:sp macro="" textlink="">
      <xdr:nvSpPr>
        <xdr:cNvPr id="895" name="n_3mainValue【庁舎】&#10;有形固定資産減価償却率">
          <a:extLst>
            <a:ext uri="{FF2B5EF4-FFF2-40B4-BE49-F238E27FC236}">
              <a16:creationId xmlns:a16="http://schemas.microsoft.com/office/drawing/2014/main" id="{40209B9A-39B3-44EB-A236-F2F43A04F767}"/>
            </a:ext>
          </a:extLst>
        </xdr:cNvPr>
        <xdr:cNvSpPr txBox="1"/>
      </xdr:nvSpPr>
      <xdr:spPr>
        <a:xfrm>
          <a:off x="13500744" y="17275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100</xdr:row>
      <xdr:rowOff>76579</xdr:rowOff>
    </xdr:from>
    <xdr:ext cx="405111" cy="259045"/>
    <xdr:sp macro="" textlink="">
      <xdr:nvSpPr>
        <xdr:cNvPr id="896" name="n_4mainValue【庁舎】&#10;有形固定資産減価償却率">
          <a:extLst>
            <a:ext uri="{FF2B5EF4-FFF2-40B4-BE49-F238E27FC236}">
              <a16:creationId xmlns:a16="http://schemas.microsoft.com/office/drawing/2014/main" id="{49AEDD51-6B5C-42F9-B662-C605A3C1D85B}"/>
            </a:ext>
          </a:extLst>
        </xdr:cNvPr>
        <xdr:cNvSpPr txBox="1"/>
      </xdr:nvSpPr>
      <xdr:spPr>
        <a:xfrm>
          <a:off x="12611744" y="172215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97" name="正方形/長方形 896">
          <a:extLst>
            <a:ext uri="{FF2B5EF4-FFF2-40B4-BE49-F238E27FC236}">
              <a16:creationId xmlns:a16="http://schemas.microsoft.com/office/drawing/2014/main" id="{07AD64C5-F5BF-41E1-A4A8-C8400C965E82}"/>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98" name="正方形/長方形 897">
          <a:extLst>
            <a:ext uri="{FF2B5EF4-FFF2-40B4-BE49-F238E27FC236}">
              <a16:creationId xmlns:a16="http://schemas.microsoft.com/office/drawing/2014/main" id="{257874F0-CC00-4FE1-AEB1-75FF9CE0608F}"/>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99" name="正方形/長方形 898">
          <a:extLst>
            <a:ext uri="{FF2B5EF4-FFF2-40B4-BE49-F238E27FC236}">
              <a16:creationId xmlns:a16="http://schemas.microsoft.com/office/drawing/2014/main" id="{F297D386-6312-4DF0-A548-F39C0BB1B41F}"/>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900" name="正方形/長方形 899">
          <a:extLst>
            <a:ext uri="{FF2B5EF4-FFF2-40B4-BE49-F238E27FC236}">
              <a16:creationId xmlns:a16="http://schemas.microsoft.com/office/drawing/2014/main" id="{F351BE30-DA92-465F-93FA-EA7F9FC07F77}"/>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901" name="正方形/長方形 900">
          <a:extLst>
            <a:ext uri="{FF2B5EF4-FFF2-40B4-BE49-F238E27FC236}">
              <a16:creationId xmlns:a16="http://schemas.microsoft.com/office/drawing/2014/main" id="{ED4C6A74-7308-4C1D-8CF4-5ADAD2479113}"/>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902" name="正方形/長方形 901">
          <a:extLst>
            <a:ext uri="{FF2B5EF4-FFF2-40B4-BE49-F238E27FC236}">
              <a16:creationId xmlns:a16="http://schemas.microsoft.com/office/drawing/2014/main" id="{5666758B-D43A-4C6F-9273-D398E92F7AE2}"/>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903" name="正方形/長方形 902">
          <a:extLst>
            <a:ext uri="{FF2B5EF4-FFF2-40B4-BE49-F238E27FC236}">
              <a16:creationId xmlns:a16="http://schemas.microsoft.com/office/drawing/2014/main" id="{0F620CD9-5980-45E7-8E9B-07F79230490C}"/>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904" name="正方形/長方形 903">
          <a:extLst>
            <a:ext uri="{FF2B5EF4-FFF2-40B4-BE49-F238E27FC236}">
              <a16:creationId xmlns:a16="http://schemas.microsoft.com/office/drawing/2014/main" id="{375BD109-5383-45B9-88CF-57CF773081AA}"/>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905" name="テキスト ボックス 904">
          <a:extLst>
            <a:ext uri="{FF2B5EF4-FFF2-40B4-BE49-F238E27FC236}">
              <a16:creationId xmlns:a16="http://schemas.microsoft.com/office/drawing/2014/main" id="{9CE06389-2710-4E06-83FB-6A92E6FCCFD3}"/>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906" name="直線コネクタ 905">
          <a:extLst>
            <a:ext uri="{FF2B5EF4-FFF2-40B4-BE49-F238E27FC236}">
              <a16:creationId xmlns:a16="http://schemas.microsoft.com/office/drawing/2014/main" id="{66EC8B04-00FB-439C-91CF-9C0D97BF7C57}"/>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110</xdr:row>
      <xdr:rowOff>48277</xdr:rowOff>
    </xdr:from>
    <xdr:ext cx="467179" cy="259045"/>
    <xdr:sp macro="" textlink="">
      <xdr:nvSpPr>
        <xdr:cNvPr id="907" name="テキスト ボックス 906">
          <a:extLst>
            <a:ext uri="{FF2B5EF4-FFF2-40B4-BE49-F238E27FC236}">
              <a16:creationId xmlns:a16="http://schemas.microsoft.com/office/drawing/2014/main" id="{91E76FEF-175E-413B-A44D-ACA4583F940A}"/>
            </a:ext>
          </a:extLst>
        </xdr:cNvPr>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109</xdr:row>
      <xdr:rowOff>35379</xdr:rowOff>
    </xdr:from>
    <xdr:to>
      <xdr:col>120</xdr:col>
      <xdr:colOff>114300</xdr:colOff>
      <xdr:row>109</xdr:row>
      <xdr:rowOff>35379</xdr:rowOff>
    </xdr:to>
    <xdr:cxnSp macro="">
      <xdr:nvCxnSpPr>
        <xdr:cNvPr id="908" name="直線コネクタ 907">
          <a:extLst>
            <a:ext uri="{FF2B5EF4-FFF2-40B4-BE49-F238E27FC236}">
              <a16:creationId xmlns:a16="http://schemas.microsoft.com/office/drawing/2014/main" id="{E8CE0D94-26E2-4C23-A697-9D86491A02E1}"/>
            </a:ext>
          </a:extLst>
        </xdr:cNvPr>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909" name="テキスト ボックス 908">
          <a:extLst>
            <a:ext uri="{FF2B5EF4-FFF2-40B4-BE49-F238E27FC236}">
              <a16:creationId xmlns:a16="http://schemas.microsoft.com/office/drawing/2014/main" id="{2C53A1C6-8B96-4223-B146-8A34E20BEDB8}"/>
            </a:ext>
          </a:extLst>
        </xdr:cNvPr>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910" name="直線コネクタ 909">
          <a:extLst>
            <a:ext uri="{FF2B5EF4-FFF2-40B4-BE49-F238E27FC236}">
              <a16:creationId xmlns:a16="http://schemas.microsoft.com/office/drawing/2014/main" id="{5B1FCDAA-F405-47E3-969F-665E18F44564}"/>
            </a:ext>
          </a:extLst>
        </xdr:cNvPr>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911" name="テキスト ボックス 910">
          <a:extLst>
            <a:ext uri="{FF2B5EF4-FFF2-40B4-BE49-F238E27FC236}">
              <a16:creationId xmlns:a16="http://schemas.microsoft.com/office/drawing/2014/main" id="{22E82CE8-99F1-4BCB-AD69-D6EE48ABE4D8}"/>
            </a:ext>
          </a:extLst>
        </xdr:cNvPr>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912" name="直線コネクタ 911">
          <a:extLst>
            <a:ext uri="{FF2B5EF4-FFF2-40B4-BE49-F238E27FC236}">
              <a16:creationId xmlns:a16="http://schemas.microsoft.com/office/drawing/2014/main" id="{DF10D3AF-7BAB-4A25-949C-D507612F7BCD}"/>
            </a:ext>
          </a:extLst>
        </xdr:cNvPr>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913" name="テキスト ボックス 912">
          <a:extLst>
            <a:ext uri="{FF2B5EF4-FFF2-40B4-BE49-F238E27FC236}">
              <a16:creationId xmlns:a16="http://schemas.microsoft.com/office/drawing/2014/main" id="{58174BD3-42C6-4404-A967-DF90542016DB}"/>
            </a:ext>
          </a:extLst>
        </xdr:cNvPr>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914" name="直線コネクタ 913">
          <a:extLst>
            <a:ext uri="{FF2B5EF4-FFF2-40B4-BE49-F238E27FC236}">
              <a16:creationId xmlns:a16="http://schemas.microsoft.com/office/drawing/2014/main" id="{6BD2A7AE-9C87-46BB-9789-63ABE0619C7A}"/>
            </a:ext>
          </a:extLst>
        </xdr:cNvPr>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915" name="テキスト ボックス 914">
          <a:extLst>
            <a:ext uri="{FF2B5EF4-FFF2-40B4-BE49-F238E27FC236}">
              <a16:creationId xmlns:a16="http://schemas.microsoft.com/office/drawing/2014/main" id="{53CB8CC0-6E26-4215-B6EB-DF73E2D672D3}"/>
            </a:ext>
          </a:extLst>
        </xdr:cNvPr>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916" name="直線コネクタ 915">
          <a:extLst>
            <a:ext uri="{FF2B5EF4-FFF2-40B4-BE49-F238E27FC236}">
              <a16:creationId xmlns:a16="http://schemas.microsoft.com/office/drawing/2014/main" id="{926C04E3-86A8-4763-8AF3-41CD94FFA7FD}"/>
            </a:ext>
          </a:extLst>
        </xdr:cNvPr>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917" name="テキスト ボックス 916">
          <a:extLst>
            <a:ext uri="{FF2B5EF4-FFF2-40B4-BE49-F238E27FC236}">
              <a16:creationId xmlns:a16="http://schemas.microsoft.com/office/drawing/2014/main" id="{886084DD-431B-4306-BEF8-055AD337660E}"/>
            </a:ext>
          </a:extLst>
        </xdr:cNvPr>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918" name="直線コネクタ 917">
          <a:extLst>
            <a:ext uri="{FF2B5EF4-FFF2-40B4-BE49-F238E27FC236}">
              <a16:creationId xmlns:a16="http://schemas.microsoft.com/office/drawing/2014/main" id="{47570BF3-ED8A-4EB8-81CD-556FD7D6FE3F}"/>
            </a:ext>
          </a:extLst>
        </xdr:cNvPr>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919" name="テキスト ボックス 918">
          <a:extLst>
            <a:ext uri="{FF2B5EF4-FFF2-40B4-BE49-F238E27FC236}">
              <a16:creationId xmlns:a16="http://schemas.microsoft.com/office/drawing/2014/main" id="{D12178F6-44D8-4D73-A4AE-077760FE49FC}"/>
            </a:ext>
          </a:extLst>
        </xdr:cNvPr>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20" name="直線コネクタ 919">
          <a:extLst>
            <a:ext uri="{FF2B5EF4-FFF2-40B4-BE49-F238E27FC236}">
              <a16:creationId xmlns:a16="http://schemas.microsoft.com/office/drawing/2014/main" id="{7AB46816-7CD5-4D38-BCE2-6F5E09396FE8}"/>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21" name="テキスト ボックス 920">
          <a:extLst>
            <a:ext uri="{FF2B5EF4-FFF2-40B4-BE49-F238E27FC236}">
              <a16:creationId xmlns:a16="http://schemas.microsoft.com/office/drawing/2014/main" id="{E35E3C6C-8933-413B-8BB8-994B7FA6FB55}"/>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22" name="【庁舎】&#10;一人当たり面積グラフ枠">
          <a:extLst>
            <a:ext uri="{FF2B5EF4-FFF2-40B4-BE49-F238E27FC236}">
              <a16:creationId xmlns:a16="http://schemas.microsoft.com/office/drawing/2014/main" id="{573385D8-9E8D-4AB3-A85A-6B8D549BDC3E}"/>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95794</xdr:rowOff>
    </xdr:from>
    <xdr:to>
      <xdr:col>116</xdr:col>
      <xdr:colOff>62864</xdr:colOff>
      <xdr:row>109</xdr:row>
      <xdr:rowOff>35379</xdr:rowOff>
    </xdr:to>
    <xdr:cxnSp macro="">
      <xdr:nvCxnSpPr>
        <xdr:cNvPr id="923" name="直線コネクタ 922">
          <a:extLst>
            <a:ext uri="{FF2B5EF4-FFF2-40B4-BE49-F238E27FC236}">
              <a16:creationId xmlns:a16="http://schemas.microsoft.com/office/drawing/2014/main" id="{45BB194D-3BD7-4C90-86DD-95CF78A855F2}"/>
            </a:ext>
          </a:extLst>
        </xdr:cNvPr>
        <xdr:cNvCxnSpPr/>
      </xdr:nvCxnSpPr>
      <xdr:spPr>
        <a:xfrm flipV="1">
          <a:off x="22160864" y="17240794"/>
          <a:ext cx="0" cy="14826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39206</xdr:rowOff>
    </xdr:from>
    <xdr:ext cx="469744" cy="259045"/>
    <xdr:sp macro="" textlink="">
      <xdr:nvSpPr>
        <xdr:cNvPr id="924" name="【庁舎】&#10;一人当たり面積最小値テキスト">
          <a:extLst>
            <a:ext uri="{FF2B5EF4-FFF2-40B4-BE49-F238E27FC236}">
              <a16:creationId xmlns:a16="http://schemas.microsoft.com/office/drawing/2014/main" id="{AC8B44C2-C25B-493D-973B-D9F64C8AE319}"/>
            </a:ext>
          </a:extLst>
        </xdr:cNvPr>
        <xdr:cNvSpPr txBox="1"/>
      </xdr:nvSpPr>
      <xdr:spPr>
        <a:xfrm>
          <a:off x="22199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35379</xdr:rowOff>
    </xdr:from>
    <xdr:to>
      <xdr:col>116</xdr:col>
      <xdr:colOff>152400</xdr:colOff>
      <xdr:row>109</xdr:row>
      <xdr:rowOff>35379</xdr:rowOff>
    </xdr:to>
    <xdr:cxnSp macro="">
      <xdr:nvCxnSpPr>
        <xdr:cNvPr id="925" name="直線コネクタ 924">
          <a:extLst>
            <a:ext uri="{FF2B5EF4-FFF2-40B4-BE49-F238E27FC236}">
              <a16:creationId xmlns:a16="http://schemas.microsoft.com/office/drawing/2014/main" id="{7A10B32F-0387-46A5-A9A1-603F13915B77}"/>
            </a:ext>
          </a:extLst>
        </xdr:cNvPr>
        <xdr:cNvCxnSpPr/>
      </xdr:nvCxnSpPr>
      <xdr:spPr>
        <a:xfrm>
          <a:off x="22072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42471</xdr:rowOff>
    </xdr:from>
    <xdr:ext cx="469744" cy="259045"/>
    <xdr:sp macro="" textlink="">
      <xdr:nvSpPr>
        <xdr:cNvPr id="926" name="【庁舎】&#10;一人当たり面積最大値テキスト">
          <a:extLst>
            <a:ext uri="{FF2B5EF4-FFF2-40B4-BE49-F238E27FC236}">
              <a16:creationId xmlns:a16="http://schemas.microsoft.com/office/drawing/2014/main" id="{1DCFFE72-5F4C-483E-B777-E327E1CC62F2}"/>
            </a:ext>
          </a:extLst>
        </xdr:cNvPr>
        <xdr:cNvSpPr txBox="1"/>
      </xdr:nvSpPr>
      <xdr:spPr>
        <a:xfrm>
          <a:off x="22199600" y="170160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95794</xdr:rowOff>
    </xdr:from>
    <xdr:to>
      <xdr:col>116</xdr:col>
      <xdr:colOff>152400</xdr:colOff>
      <xdr:row>100</xdr:row>
      <xdr:rowOff>95794</xdr:rowOff>
    </xdr:to>
    <xdr:cxnSp macro="">
      <xdr:nvCxnSpPr>
        <xdr:cNvPr id="927" name="直線コネクタ 926">
          <a:extLst>
            <a:ext uri="{FF2B5EF4-FFF2-40B4-BE49-F238E27FC236}">
              <a16:creationId xmlns:a16="http://schemas.microsoft.com/office/drawing/2014/main" id="{A44A6D9B-A006-480B-81AD-B18B95CEFA02}"/>
            </a:ext>
          </a:extLst>
        </xdr:cNvPr>
        <xdr:cNvCxnSpPr/>
      </xdr:nvCxnSpPr>
      <xdr:spPr>
        <a:xfrm>
          <a:off x="22072600" y="17240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78939</xdr:rowOff>
    </xdr:from>
    <xdr:ext cx="469744" cy="259045"/>
    <xdr:sp macro="" textlink="">
      <xdr:nvSpPr>
        <xdr:cNvPr id="928" name="【庁舎】&#10;一人当たり面積平均値テキスト">
          <a:extLst>
            <a:ext uri="{FF2B5EF4-FFF2-40B4-BE49-F238E27FC236}">
              <a16:creationId xmlns:a16="http://schemas.microsoft.com/office/drawing/2014/main" id="{0581B7C0-19EE-40B9-8C5C-AC9B85489EF8}"/>
            </a:ext>
          </a:extLst>
        </xdr:cNvPr>
        <xdr:cNvSpPr txBox="1"/>
      </xdr:nvSpPr>
      <xdr:spPr>
        <a:xfrm>
          <a:off x="22199600" y="1790973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104</xdr:row>
      <xdr:rowOff>100512</xdr:rowOff>
    </xdr:from>
    <xdr:to>
      <xdr:col>116</xdr:col>
      <xdr:colOff>114300</xdr:colOff>
      <xdr:row>105</xdr:row>
      <xdr:rowOff>30662</xdr:rowOff>
    </xdr:to>
    <xdr:sp macro="" textlink="">
      <xdr:nvSpPr>
        <xdr:cNvPr id="929" name="フローチャート: 判断 928">
          <a:extLst>
            <a:ext uri="{FF2B5EF4-FFF2-40B4-BE49-F238E27FC236}">
              <a16:creationId xmlns:a16="http://schemas.microsoft.com/office/drawing/2014/main" id="{C0766EB5-9ECA-453B-B526-B0C129FF163A}"/>
            </a:ext>
          </a:extLst>
        </xdr:cNvPr>
        <xdr:cNvSpPr/>
      </xdr:nvSpPr>
      <xdr:spPr>
        <a:xfrm>
          <a:off x="22110700" y="17931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104</xdr:row>
      <xdr:rowOff>129902</xdr:rowOff>
    </xdr:from>
    <xdr:to>
      <xdr:col>112</xdr:col>
      <xdr:colOff>38100</xdr:colOff>
      <xdr:row>105</xdr:row>
      <xdr:rowOff>60052</xdr:rowOff>
    </xdr:to>
    <xdr:sp macro="" textlink="">
      <xdr:nvSpPr>
        <xdr:cNvPr id="930" name="フローチャート: 判断 929">
          <a:extLst>
            <a:ext uri="{FF2B5EF4-FFF2-40B4-BE49-F238E27FC236}">
              <a16:creationId xmlns:a16="http://schemas.microsoft.com/office/drawing/2014/main" id="{42A4BAF8-70A9-4CCE-B95E-251C4CA2CDC0}"/>
            </a:ext>
          </a:extLst>
        </xdr:cNvPr>
        <xdr:cNvSpPr/>
      </xdr:nvSpPr>
      <xdr:spPr>
        <a:xfrm>
          <a:off x="21272500" y="17960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104</xdr:row>
      <xdr:rowOff>149498</xdr:rowOff>
    </xdr:from>
    <xdr:to>
      <xdr:col>107</xdr:col>
      <xdr:colOff>101600</xdr:colOff>
      <xdr:row>105</xdr:row>
      <xdr:rowOff>79648</xdr:rowOff>
    </xdr:to>
    <xdr:sp macro="" textlink="">
      <xdr:nvSpPr>
        <xdr:cNvPr id="931" name="フローチャート: 判断 930">
          <a:extLst>
            <a:ext uri="{FF2B5EF4-FFF2-40B4-BE49-F238E27FC236}">
              <a16:creationId xmlns:a16="http://schemas.microsoft.com/office/drawing/2014/main" id="{D68957DD-A430-4D63-8E93-A05A5E658E4F}"/>
            </a:ext>
          </a:extLst>
        </xdr:cNvPr>
        <xdr:cNvSpPr/>
      </xdr:nvSpPr>
      <xdr:spPr>
        <a:xfrm>
          <a:off x="20383500" y="17980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79284</xdr:rowOff>
    </xdr:from>
    <xdr:to>
      <xdr:col>102</xdr:col>
      <xdr:colOff>165100</xdr:colOff>
      <xdr:row>106</xdr:row>
      <xdr:rowOff>9434</xdr:rowOff>
    </xdr:to>
    <xdr:sp macro="" textlink="">
      <xdr:nvSpPr>
        <xdr:cNvPr id="932" name="フローチャート: 判断 931">
          <a:extLst>
            <a:ext uri="{FF2B5EF4-FFF2-40B4-BE49-F238E27FC236}">
              <a16:creationId xmlns:a16="http://schemas.microsoft.com/office/drawing/2014/main" id="{A2109D12-7F15-4530-817D-6474DA77181F}"/>
            </a:ext>
          </a:extLst>
        </xdr:cNvPr>
        <xdr:cNvSpPr/>
      </xdr:nvSpPr>
      <xdr:spPr>
        <a:xfrm>
          <a:off x="19494500" y="18081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121738</xdr:rowOff>
    </xdr:from>
    <xdr:to>
      <xdr:col>98</xdr:col>
      <xdr:colOff>38100</xdr:colOff>
      <xdr:row>106</xdr:row>
      <xdr:rowOff>51888</xdr:rowOff>
    </xdr:to>
    <xdr:sp macro="" textlink="">
      <xdr:nvSpPr>
        <xdr:cNvPr id="933" name="フローチャート: 判断 932">
          <a:extLst>
            <a:ext uri="{FF2B5EF4-FFF2-40B4-BE49-F238E27FC236}">
              <a16:creationId xmlns:a16="http://schemas.microsoft.com/office/drawing/2014/main" id="{75A2634A-AB15-4F70-8891-C5B0B991F6A8}"/>
            </a:ext>
          </a:extLst>
        </xdr:cNvPr>
        <xdr:cNvSpPr/>
      </xdr:nvSpPr>
      <xdr:spPr>
        <a:xfrm>
          <a:off x="18605500" y="18123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34" name="テキスト ボックス 933">
          <a:extLst>
            <a:ext uri="{FF2B5EF4-FFF2-40B4-BE49-F238E27FC236}">
              <a16:creationId xmlns:a16="http://schemas.microsoft.com/office/drawing/2014/main" id="{0434C4C2-D3FB-49DF-BC3D-C0B18A08EC8F}"/>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35" name="テキスト ボックス 934">
          <a:extLst>
            <a:ext uri="{FF2B5EF4-FFF2-40B4-BE49-F238E27FC236}">
              <a16:creationId xmlns:a16="http://schemas.microsoft.com/office/drawing/2014/main" id="{F9F39AEF-086B-44D1-AC0B-293C4DE12A8C}"/>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36" name="テキスト ボックス 935">
          <a:extLst>
            <a:ext uri="{FF2B5EF4-FFF2-40B4-BE49-F238E27FC236}">
              <a16:creationId xmlns:a16="http://schemas.microsoft.com/office/drawing/2014/main" id="{4F13460B-70BB-4043-8A0E-B9EEBA19168A}"/>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37" name="テキスト ボックス 936">
          <a:extLst>
            <a:ext uri="{FF2B5EF4-FFF2-40B4-BE49-F238E27FC236}">
              <a16:creationId xmlns:a16="http://schemas.microsoft.com/office/drawing/2014/main" id="{0E876789-F729-4880-B8C1-FDDAC1B81A61}"/>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38" name="テキスト ボックス 937">
          <a:extLst>
            <a:ext uri="{FF2B5EF4-FFF2-40B4-BE49-F238E27FC236}">
              <a16:creationId xmlns:a16="http://schemas.microsoft.com/office/drawing/2014/main" id="{D70AA9C5-3788-4B52-BD36-F601C4AAAD57}"/>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101</xdr:row>
      <xdr:rowOff>30299</xdr:rowOff>
    </xdr:from>
    <xdr:to>
      <xdr:col>116</xdr:col>
      <xdr:colOff>114300</xdr:colOff>
      <xdr:row>101</xdr:row>
      <xdr:rowOff>131899</xdr:rowOff>
    </xdr:to>
    <xdr:sp macro="" textlink="">
      <xdr:nvSpPr>
        <xdr:cNvPr id="939" name="楕円 938">
          <a:extLst>
            <a:ext uri="{FF2B5EF4-FFF2-40B4-BE49-F238E27FC236}">
              <a16:creationId xmlns:a16="http://schemas.microsoft.com/office/drawing/2014/main" id="{C249E615-8C4E-473D-9E1F-DCA6A5885F86}"/>
            </a:ext>
          </a:extLst>
        </xdr:cNvPr>
        <xdr:cNvSpPr/>
      </xdr:nvSpPr>
      <xdr:spPr>
        <a:xfrm>
          <a:off x="22110700" y="173467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100</xdr:row>
      <xdr:rowOff>53176</xdr:rowOff>
    </xdr:from>
    <xdr:ext cx="469744" cy="259045"/>
    <xdr:sp macro="" textlink="">
      <xdr:nvSpPr>
        <xdr:cNvPr id="940" name="【庁舎】&#10;一人当たり面積該当値テキスト">
          <a:extLst>
            <a:ext uri="{FF2B5EF4-FFF2-40B4-BE49-F238E27FC236}">
              <a16:creationId xmlns:a16="http://schemas.microsoft.com/office/drawing/2014/main" id="{DADAAC16-DAFD-42B0-9E3F-CCC79A15DECD}"/>
            </a:ext>
          </a:extLst>
        </xdr:cNvPr>
        <xdr:cNvSpPr txBox="1"/>
      </xdr:nvSpPr>
      <xdr:spPr>
        <a:xfrm>
          <a:off x="22199600" y="171981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101</xdr:row>
      <xdr:rowOff>72752</xdr:rowOff>
    </xdr:from>
    <xdr:to>
      <xdr:col>112</xdr:col>
      <xdr:colOff>38100</xdr:colOff>
      <xdr:row>102</xdr:row>
      <xdr:rowOff>2902</xdr:rowOff>
    </xdr:to>
    <xdr:sp macro="" textlink="">
      <xdr:nvSpPr>
        <xdr:cNvPr id="941" name="楕円 940">
          <a:extLst>
            <a:ext uri="{FF2B5EF4-FFF2-40B4-BE49-F238E27FC236}">
              <a16:creationId xmlns:a16="http://schemas.microsoft.com/office/drawing/2014/main" id="{4677E52C-E8CC-408B-8ABA-898018BF6273}"/>
            </a:ext>
          </a:extLst>
        </xdr:cNvPr>
        <xdr:cNvSpPr/>
      </xdr:nvSpPr>
      <xdr:spPr>
        <a:xfrm>
          <a:off x="21272500" y="17389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101</xdr:row>
      <xdr:rowOff>81099</xdr:rowOff>
    </xdr:from>
    <xdr:to>
      <xdr:col>116</xdr:col>
      <xdr:colOff>63500</xdr:colOff>
      <xdr:row>101</xdr:row>
      <xdr:rowOff>123552</xdr:rowOff>
    </xdr:to>
    <xdr:cxnSp macro="">
      <xdr:nvCxnSpPr>
        <xdr:cNvPr id="942" name="直線コネクタ 941">
          <a:extLst>
            <a:ext uri="{FF2B5EF4-FFF2-40B4-BE49-F238E27FC236}">
              <a16:creationId xmlns:a16="http://schemas.microsoft.com/office/drawing/2014/main" id="{3ECBE4F3-9585-4D34-9F9D-5B1DDBB037C2}"/>
            </a:ext>
          </a:extLst>
        </xdr:cNvPr>
        <xdr:cNvCxnSpPr/>
      </xdr:nvCxnSpPr>
      <xdr:spPr>
        <a:xfrm flipV="1">
          <a:off x="21323300" y="17397549"/>
          <a:ext cx="838200" cy="42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101</xdr:row>
      <xdr:rowOff>118473</xdr:rowOff>
    </xdr:from>
    <xdr:to>
      <xdr:col>107</xdr:col>
      <xdr:colOff>101600</xdr:colOff>
      <xdr:row>102</xdr:row>
      <xdr:rowOff>48623</xdr:rowOff>
    </xdr:to>
    <xdr:sp macro="" textlink="">
      <xdr:nvSpPr>
        <xdr:cNvPr id="943" name="楕円 942">
          <a:extLst>
            <a:ext uri="{FF2B5EF4-FFF2-40B4-BE49-F238E27FC236}">
              <a16:creationId xmlns:a16="http://schemas.microsoft.com/office/drawing/2014/main" id="{2F08AAC7-49AA-49EA-8B8C-93A1B8E67527}"/>
            </a:ext>
          </a:extLst>
        </xdr:cNvPr>
        <xdr:cNvSpPr/>
      </xdr:nvSpPr>
      <xdr:spPr>
        <a:xfrm>
          <a:off x="20383500" y="17434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101</xdr:row>
      <xdr:rowOff>123552</xdr:rowOff>
    </xdr:from>
    <xdr:to>
      <xdr:col>111</xdr:col>
      <xdr:colOff>177800</xdr:colOff>
      <xdr:row>101</xdr:row>
      <xdr:rowOff>169273</xdr:rowOff>
    </xdr:to>
    <xdr:cxnSp macro="">
      <xdr:nvCxnSpPr>
        <xdr:cNvPr id="944" name="直線コネクタ 943">
          <a:extLst>
            <a:ext uri="{FF2B5EF4-FFF2-40B4-BE49-F238E27FC236}">
              <a16:creationId xmlns:a16="http://schemas.microsoft.com/office/drawing/2014/main" id="{20308BE1-02B8-43F3-8995-E8D93D4F8191}"/>
            </a:ext>
          </a:extLst>
        </xdr:cNvPr>
        <xdr:cNvCxnSpPr/>
      </xdr:nvCxnSpPr>
      <xdr:spPr>
        <a:xfrm flipV="1">
          <a:off x="20434300" y="17440002"/>
          <a:ext cx="889000" cy="45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102</xdr:row>
      <xdr:rowOff>38463</xdr:rowOff>
    </xdr:from>
    <xdr:to>
      <xdr:col>102</xdr:col>
      <xdr:colOff>165100</xdr:colOff>
      <xdr:row>102</xdr:row>
      <xdr:rowOff>140063</xdr:rowOff>
    </xdr:to>
    <xdr:sp macro="" textlink="">
      <xdr:nvSpPr>
        <xdr:cNvPr id="945" name="楕円 944">
          <a:extLst>
            <a:ext uri="{FF2B5EF4-FFF2-40B4-BE49-F238E27FC236}">
              <a16:creationId xmlns:a16="http://schemas.microsoft.com/office/drawing/2014/main" id="{427CFE54-BE91-4CDB-A2B7-514BB4792966}"/>
            </a:ext>
          </a:extLst>
        </xdr:cNvPr>
        <xdr:cNvSpPr/>
      </xdr:nvSpPr>
      <xdr:spPr>
        <a:xfrm>
          <a:off x="19494500" y="17526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101</xdr:row>
      <xdr:rowOff>169273</xdr:rowOff>
    </xdr:from>
    <xdr:to>
      <xdr:col>107</xdr:col>
      <xdr:colOff>50800</xdr:colOff>
      <xdr:row>102</xdr:row>
      <xdr:rowOff>89263</xdr:rowOff>
    </xdr:to>
    <xdr:cxnSp macro="">
      <xdr:nvCxnSpPr>
        <xdr:cNvPr id="946" name="直線コネクタ 945">
          <a:extLst>
            <a:ext uri="{FF2B5EF4-FFF2-40B4-BE49-F238E27FC236}">
              <a16:creationId xmlns:a16="http://schemas.microsoft.com/office/drawing/2014/main" id="{42748132-CE80-43F1-9F1D-F6963B52B762}"/>
            </a:ext>
          </a:extLst>
        </xdr:cNvPr>
        <xdr:cNvCxnSpPr/>
      </xdr:nvCxnSpPr>
      <xdr:spPr>
        <a:xfrm flipV="1">
          <a:off x="19545300" y="17485723"/>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102</xdr:row>
      <xdr:rowOff>80918</xdr:rowOff>
    </xdr:from>
    <xdr:to>
      <xdr:col>98</xdr:col>
      <xdr:colOff>38100</xdr:colOff>
      <xdr:row>103</xdr:row>
      <xdr:rowOff>11068</xdr:rowOff>
    </xdr:to>
    <xdr:sp macro="" textlink="">
      <xdr:nvSpPr>
        <xdr:cNvPr id="947" name="楕円 946">
          <a:extLst>
            <a:ext uri="{FF2B5EF4-FFF2-40B4-BE49-F238E27FC236}">
              <a16:creationId xmlns:a16="http://schemas.microsoft.com/office/drawing/2014/main" id="{4DFDDF20-FCA1-414E-956D-2E1474970F2A}"/>
            </a:ext>
          </a:extLst>
        </xdr:cNvPr>
        <xdr:cNvSpPr/>
      </xdr:nvSpPr>
      <xdr:spPr>
        <a:xfrm>
          <a:off x="18605500" y="17568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102</xdr:row>
      <xdr:rowOff>89263</xdr:rowOff>
    </xdr:from>
    <xdr:to>
      <xdr:col>102</xdr:col>
      <xdr:colOff>114300</xdr:colOff>
      <xdr:row>102</xdr:row>
      <xdr:rowOff>131718</xdr:rowOff>
    </xdr:to>
    <xdr:cxnSp macro="">
      <xdr:nvCxnSpPr>
        <xdr:cNvPr id="948" name="直線コネクタ 947">
          <a:extLst>
            <a:ext uri="{FF2B5EF4-FFF2-40B4-BE49-F238E27FC236}">
              <a16:creationId xmlns:a16="http://schemas.microsoft.com/office/drawing/2014/main" id="{A0EF682C-0045-431A-9961-967B9CA58A75}"/>
            </a:ext>
          </a:extLst>
        </xdr:cNvPr>
        <xdr:cNvCxnSpPr/>
      </xdr:nvCxnSpPr>
      <xdr:spPr>
        <a:xfrm flipV="1">
          <a:off x="18656300" y="17577163"/>
          <a:ext cx="889000" cy="42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51179</xdr:rowOff>
    </xdr:from>
    <xdr:ext cx="469744" cy="259045"/>
    <xdr:sp macro="" textlink="">
      <xdr:nvSpPr>
        <xdr:cNvPr id="949" name="n_1aveValue【庁舎】&#10;一人当たり面積">
          <a:extLst>
            <a:ext uri="{FF2B5EF4-FFF2-40B4-BE49-F238E27FC236}">
              <a16:creationId xmlns:a16="http://schemas.microsoft.com/office/drawing/2014/main" id="{6E1599BC-6B21-4AA8-8E7A-13382BB520E5}"/>
            </a:ext>
          </a:extLst>
        </xdr:cNvPr>
        <xdr:cNvSpPr txBox="1"/>
      </xdr:nvSpPr>
      <xdr:spPr>
        <a:xfrm>
          <a:off x="21075727" y="180534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70775</xdr:rowOff>
    </xdr:from>
    <xdr:ext cx="469744" cy="259045"/>
    <xdr:sp macro="" textlink="">
      <xdr:nvSpPr>
        <xdr:cNvPr id="950" name="n_2aveValue【庁舎】&#10;一人当たり面積">
          <a:extLst>
            <a:ext uri="{FF2B5EF4-FFF2-40B4-BE49-F238E27FC236}">
              <a16:creationId xmlns:a16="http://schemas.microsoft.com/office/drawing/2014/main" id="{1E4DBA87-04B2-48D8-869F-E8FA88D5C537}"/>
            </a:ext>
          </a:extLst>
        </xdr:cNvPr>
        <xdr:cNvSpPr txBox="1"/>
      </xdr:nvSpPr>
      <xdr:spPr>
        <a:xfrm>
          <a:off x="20199427" y="180730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561</xdr:rowOff>
    </xdr:from>
    <xdr:ext cx="469744" cy="259045"/>
    <xdr:sp macro="" textlink="">
      <xdr:nvSpPr>
        <xdr:cNvPr id="951" name="n_3aveValue【庁舎】&#10;一人当たり面積">
          <a:extLst>
            <a:ext uri="{FF2B5EF4-FFF2-40B4-BE49-F238E27FC236}">
              <a16:creationId xmlns:a16="http://schemas.microsoft.com/office/drawing/2014/main" id="{DAE8458A-10C1-4213-ADAF-A77A5CA738F0}"/>
            </a:ext>
          </a:extLst>
        </xdr:cNvPr>
        <xdr:cNvSpPr txBox="1"/>
      </xdr:nvSpPr>
      <xdr:spPr>
        <a:xfrm>
          <a:off x="19310427" y="18174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43015</xdr:rowOff>
    </xdr:from>
    <xdr:ext cx="469744" cy="259045"/>
    <xdr:sp macro="" textlink="">
      <xdr:nvSpPr>
        <xdr:cNvPr id="952" name="n_4aveValue【庁舎】&#10;一人当たり面積">
          <a:extLst>
            <a:ext uri="{FF2B5EF4-FFF2-40B4-BE49-F238E27FC236}">
              <a16:creationId xmlns:a16="http://schemas.microsoft.com/office/drawing/2014/main" id="{97D93F56-22D6-409C-B9D1-63E2AABB62E9}"/>
            </a:ext>
          </a:extLst>
        </xdr:cNvPr>
        <xdr:cNvSpPr txBox="1"/>
      </xdr:nvSpPr>
      <xdr:spPr>
        <a:xfrm>
          <a:off x="18421427" y="182167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100</xdr:row>
      <xdr:rowOff>19429</xdr:rowOff>
    </xdr:from>
    <xdr:ext cx="469744" cy="259045"/>
    <xdr:sp macro="" textlink="">
      <xdr:nvSpPr>
        <xdr:cNvPr id="953" name="n_1mainValue【庁舎】&#10;一人当たり面積">
          <a:extLst>
            <a:ext uri="{FF2B5EF4-FFF2-40B4-BE49-F238E27FC236}">
              <a16:creationId xmlns:a16="http://schemas.microsoft.com/office/drawing/2014/main" id="{E40EC6BA-3174-4EB3-A340-A10B03E1EBAC}"/>
            </a:ext>
          </a:extLst>
        </xdr:cNvPr>
        <xdr:cNvSpPr txBox="1"/>
      </xdr:nvSpPr>
      <xdr:spPr>
        <a:xfrm>
          <a:off x="21075727" y="171644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100</xdr:row>
      <xdr:rowOff>65150</xdr:rowOff>
    </xdr:from>
    <xdr:ext cx="469744" cy="259045"/>
    <xdr:sp macro="" textlink="">
      <xdr:nvSpPr>
        <xdr:cNvPr id="954" name="n_2mainValue【庁舎】&#10;一人当たり面積">
          <a:extLst>
            <a:ext uri="{FF2B5EF4-FFF2-40B4-BE49-F238E27FC236}">
              <a16:creationId xmlns:a16="http://schemas.microsoft.com/office/drawing/2014/main" id="{91C35E99-0203-46A8-91BD-DED047331D9B}"/>
            </a:ext>
          </a:extLst>
        </xdr:cNvPr>
        <xdr:cNvSpPr txBox="1"/>
      </xdr:nvSpPr>
      <xdr:spPr>
        <a:xfrm>
          <a:off x="20199427" y="172101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100</xdr:row>
      <xdr:rowOff>156590</xdr:rowOff>
    </xdr:from>
    <xdr:ext cx="469744" cy="259045"/>
    <xdr:sp macro="" textlink="">
      <xdr:nvSpPr>
        <xdr:cNvPr id="955" name="n_3mainValue【庁舎】&#10;一人当たり面積">
          <a:extLst>
            <a:ext uri="{FF2B5EF4-FFF2-40B4-BE49-F238E27FC236}">
              <a16:creationId xmlns:a16="http://schemas.microsoft.com/office/drawing/2014/main" id="{F69A43ED-EAA0-4395-81D3-8015C7988B69}"/>
            </a:ext>
          </a:extLst>
        </xdr:cNvPr>
        <xdr:cNvSpPr txBox="1"/>
      </xdr:nvSpPr>
      <xdr:spPr>
        <a:xfrm>
          <a:off x="19310427" y="173015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101</xdr:row>
      <xdr:rowOff>27595</xdr:rowOff>
    </xdr:from>
    <xdr:ext cx="469744" cy="259045"/>
    <xdr:sp macro="" textlink="">
      <xdr:nvSpPr>
        <xdr:cNvPr id="956" name="n_4mainValue【庁舎】&#10;一人当たり面積">
          <a:extLst>
            <a:ext uri="{FF2B5EF4-FFF2-40B4-BE49-F238E27FC236}">
              <a16:creationId xmlns:a16="http://schemas.microsoft.com/office/drawing/2014/main" id="{B3D6D9D5-D852-4DBD-84D4-F2C8EE40958D}"/>
            </a:ext>
          </a:extLst>
        </xdr:cNvPr>
        <xdr:cNvSpPr txBox="1"/>
      </xdr:nvSpPr>
      <xdr:spPr>
        <a:xfrm>
          <a:off x="18421427" y="17344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57" name="正方形/長方形 956">
          <a:extLst>
            <a:ext uri="{FF2B5EF4-FFF2-40B4-BE49-F238E27FC236}">
              <a16:creationId xmlns:a16="http://schemas.microsoft.com/office/drawing/2014/main" id="{50074E93-A4B3-472A-A8E2-E254D44CDA51}"/>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58" name="正方形/長方形 957">
          <a:extLst>
            <a:ext uri="{FF2B5EF4-FFF2-40B4-BE49-F238E27FC236}">
              <a16:creationId xmlns:a16="http://schemas.microsoft.com/office/drawing/2014/main" id="{545C210D-C85D-4AC8-9C2A-35034B5FDC68}"/>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59" name="テキスト ボックス 958">
          <a:extLst>
            <a:ext uri="{FF2B5EF4-FFF2-40B4-BE49-F238E27FC236}">
              <a16:creationId xmlns:a16="http://schemas.microsoft.com/office/drawing/2014/main" id="{0E980465-C02E-4A4E-9C00-71833C2026AC}"/>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令和４年度における有形固定資産減価償却率は、ほとんどの類型において類似団体平均と同等または下回っていますが、福祉施設、市民会館、保健センターは類似団体平均を上回っており老朽化が進んでいます。 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に策定した「四万十町公共施設等総合管理計画」および令和３年度策定の「四万十町個別施設計画」に基づき、施設の利用率や地域の実情等も考慮しつつ、長期的な視点で更新、統廃合、長寿命化等を図りながら適切な施設の維持管理に努めていきます。 </a:t>
          </a:r>
        </a:p>
      </xdr:txBody>
    </xdr:sp>
    <xdr:clientData/>
  </xdr:twoCellAnchor>
</xdr:wsDr>
</file>

<file path=xl/externalLinks/_rels/externalLink1.xml.rels>&#65279;<?xml version="1.0" encoding="utf-8" standalone="yes"?>
<Relationships xmlns="http://schemas.openxmlformats.org/package/2006/relationships">
  <Relationship Id="rId2" Type="http://schemas.openxmlformats.org/officeDocument/2006/relationships/externalLinkPath" Target="file:///S:\3104&#32207;&#21209;\08_&#36001;&#25919;&#29677;\05_&#36001;&#25919;&#35336;&#30011;&#12539;&#20107;&#24773;\07_&#36001;&#25919;&#29366;&#27841;&#36039;&#26009;&#38598;&#65288;&#20844;&#34920;&#29992;&#65289;\&#12304;&#26032;&#12305;&#36001;&#25919;&#29366;&#27841;&#36039;&#26009;&#38598;&#65288;&#65309;&#36001;&#25919;&#27604;&#36611;&#20998;&#26512;&#34920;&#65291;&#36001;&#25919;&#29366;&#27841;&#19968;&#35239;&#34920;&#65289;&#32113;&#21512;&#24460;\R04&#27770;&#31639;&#20998;\2&#22238;&#30446;\03_&#22238;&#31572;\&#12304;&#36001;&#25919;&#29366;&#27841;&#36039;&#26009;&#38598;&#12305;_394122_&#22235;&#19975;&#21313;&#30010;_2022(2&#22238;&#30446;).xlsx" TargetMode="External" />
  <Relationship Id="rId1" Type="http://schemas.openxmlformats.org/officeDocument/2006/relationships/externalLinkPath" Target="/3104&#32207;&#21209;/08_&#36001;&#25919;&#29677;/05_&#36001;&#25919;&#35336;&#30011;&#12539;&#20107;&#24773;/07_&#36001;&#25919;&#29366;&#27841;&#36039;&#26009;&#38598;&#65288;&#20844;&#34920;&#29992;&#65289;/&#12304;&#26032;&#12305;&#36001;&#25919;&#29366;&#27841;&#36039;&#26009;&#38598;&#65288;&#65309;&#36001;&#25919;&#27604;&#36611;&#20998;&#26512;&#34920;&#65291;&#36001;&#25919;&#29366;&#27841;&#19968;&#35239;&#34920;&#65289;&#32113;&#21512;&#24460;/R04&#27770;&#31639;&#20998;/2&#22238;&#30446;/03_&#22238;&#31572;/&#12304;&#36001;&#25919;&#29366;&#27841;&#36039;&#26009;&#38598;&#12305;_394122_&#22235;&#19975;&#21313;&#30010;_2022(2&#22238;&#30446;).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公会計指標分析・財政指標組合せ分析表"/>
      <sheetName val="施設類型別ストック情報分析表①"/>
      <sheetName val="施設類型別ストック情報分析表②"/>
    </sheetNames>
    <sheetDataSet>
      <sheetData sheetId="0">
        <row r="50">
          <cell r="BP50" t="str">
            <v>H30</v>
          </cell>
          <cell r="BX50" t="str">
            <v>R01</v>
          </cell>
          <cell r="CF50" t="str">
            <v>R02</v>
          </cell>
          <cell r="CN50" t="str">
            <v>R03</v>
          </cell>
          <cell r="CV50" t="str">
            <v>R04</v>
          </cell>
        </row>
        <row r="51">
          <cell r="AN51" t="str">
            <v>当該団体値</v>
          </cell>
        </row>
        <row r="53">
          <cell r="BP53">
            <v>55.1</v>
          </cell>
          <cell r="BX53">
            <v>56.7</v>
          </cell>
          <cell r="CF53">
            <v>57.4</v>
          </cell>
          <cell r="CN53">
            <v>58.5</v>
          </cell>
          <cell r="CV53">
            <v>60</v>
          </cell>
        </row>
        <row r="55">
          <cell r="AN55" t="str">
            <v>類似団体内平均値</v>
          </cell>
          <cell r="BP55">
            <v>19.8</v>
          </cell>
          <cell r="BX55">
            <v>20</v>
          </cell>
          <cell r="CF55">
            <v>10.199999999999999</v>
          </cell>
          <cell r="CN55">
            <v>0</v>
          </cell>
          <cell r="CV55">
            <v>0</v>
          </cell>
        </row>
        <row r="57">
          <cell r="BP57">
            <v>59.7</v>
          </cell>
          <cell r="BX57">
            <v>60.7</v>
          </cell>
          <cell r="CF57">
            <v>61.1</v>
          </cell>
          <cell r="CN57">
            <v>63.1</v>
          </cell>
          <cell r="CV57">
            <v>65.400000000000006</v>
          </cell>
        </row>
        <row r="72">
          <cell r="BP72" t="str">
            <v>H30</v>
          </cell>
          <cell r="BX72" t="str">
            <v>R01</v>
          </cell>
          <cell r="CF72" t="str">
            <v>R02</v>
          </cell>
          <cell r="CN72" t="str">
            <v>R03</v>
          </cell>
          <cell r="CV72" t="str">
            <v>R04</v>
          </cell>
        </row>
        <row r="73">
          <cell r="AN73" t="str">
            <v>当該団体値</v>
          </cell>
        </row>
        <row r="75">
          <cell r="BP75">
            <v>7.9</v>
          </cell>
          <cell r="BX75">
            <v>7.2</v>
          </cell>
          <cell r="CF75">
            <v>6</v>
          </cell>
          <cell r="CN75">
            <v>6.1</v>
          </cell>
          <cell r="CV75">
            <v>6</v>
          </cell>
        </row>
        <row r="77">
          <cell r="AN77" t="str">
            <v>類似団体内平均値</v>
          </cell>
          <cell r="BP77">
            <v>19.8</v>
          </cell>
          <cell r="BX77">
            <v>20</v>
          </cell>
          <cell r="CF77">
            <v>10.199999999999999</v>
          </cell>
          <cell r="CN77">
            <v>0</v>
          </cell>
          <cell r="CV77">
            <v>0</v>
          </cell>
        </row>
        <row r="79">
          <cell r="BP79">
            <v>8.8000000000000007</v>
          </cell>
          <cell r="BX79">
            <v>8.9</v>
          </cell>
          <cell r="CF79">
            <v>8.6999999999999993</v>
          </cell>
          <cell r="CN79">
            <v>8</v>
          </cell>
          <cell r="CV79">
            <v>8.1</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74" customWidth="1"/>
    <col min="12" max="12" width="2.25" style="174" customWidth="1"/>
    <col min="13" max="17" width="2.375" style="174" customWidth="1"/>
    <col min="18" max="119" width="2.125" style="174" customWidth="1"/>
    <col min="120" max="16384" width="0" style="174" hidden="1"/>
  </cols>
  <sheetData>
    <row r="1" spans="1:119" ht="33" customHeight="1" x14ac:dyDescent="0.15">
      <c r="B1" s="578" t="s">
        <v>82</v>
      </c>
      <c r="C1" s="578"/>
      <c r="D1" s="578"/>
      <c r="E1" s="578"/>
      <c r="F1" s="578"/>
      <c r="G1" s="578"/>
      <c r="H1" s="578"/>
      <c r="I1" s="578"/>
      <c r="J1" s="578"/>
      <c r="K1" s="578"/>
      <c r="L1" s="578"/>
      <c r="M1" s="578"/>
      <c r="N1" s="578"/>
      <c r="O1" s="578"/>
      <c r="P1" s="578"/>
      <c r="Q1" s="578"/>
      <c r="R1" s="578"/>
      <c r="S1" s="578"/>
      <c r="T1" s="578"/>
      <c r="U1" s="578"/>
      <c r="V1" s="578"/>
      <c r="W1" s="578"/>
      <c r="X1" s="578"/>
      <c r="Y1" s="578"/>
      <c r="Z1" s="578"/>
      <c r="AA1" s="578"/>
      <c r="AB1" s="578"/>
      <c r="AC1" s="578"/>
      <c r="AD1" s="578"/>
      <c r="AE1" s="578"/>
      <c r="AF1" s="578"/>
      <c r="AG1" s="578"/>
      <c r="AH1" s="578"/>
      <c r="AI1" s="578"/>
      <c r="AJ1" s="578"/>
      <c r="AK1" s="578"/>
      <c r="AL1" s="578"/>
      <c r="AM1" s="578"/>
      <c r="AN1" s="578"/>
      <c r="AO1" s="578"/>
      <c r="AP1" s="578"/>
      <c r="AQ1" s="578"/>
      <c r="AR1" s="578"/>
      <c r="AS1" s="578"/>
      <c r="AT1" s="578"/>
      <c r="AU1" s="578"/>
      <c r="AV1" s="578"/>
      <c r="AW1" s="578"/>
      <c r="AX1" s="578"/>
      <c r="AY1" s="578"/>
      <c r="AZ1" s="578"/>
      <c r="BA1" s="578"/>
      <c r="BB1" s="578"/>
      <c r="BC1" s="578"/>
      <c r="BD1" s="578"/>
      <c r="BE1" s="578"/>
      <c r="BF1" s="578"/>
      <c r="BG1" s="578"/>
      <c r="BH1" s="578"/>
      <c r="BI1" s="578"/>
      <c r="BJ1" s="578"/>
      <c r="BK1" s="578"/>
      <c r="BL1" s="578"/>
      <c r="BM1" s="578"/>
      <c r="BN1" s="578"/>
      <c r="BO1" s="578"/>
      <c r="BP1" s="578"/>
      <c r="BQ1" s="578"/>
      <c r="BR1" s="578"/>
      <c r="BS1" s="578"/>
      <c r="BT1" s="578"/>
      <c r="BU1" s="578"/>
      <c r="BV1" s="578"/>
      <c r="BW1" s="578"/>
      <c r="BX1" s="578"/>
      <c r="BY1" s="578"/>
      <c r="BZ1" s="578"/>
      <c r="CA1" s="578"/>
      <c r="CB1" s="578"/>
      <c r="CC1" s="578"/>
      <c r="CD1" s="578"/>
      <c r="CE1" s="578"/>
      <c r="CF1" s="578"/>
      <c r="CG1" s="578"/>
      <c r="CH1" s="578"/>
      <c r="CI1" s="578"/>
      <c r="CJ1" s="578"/>
      <c r="CK1" s="578"/>
      <c r="CL1" s="578"/>
      <c r="CM1" s="578"/>
      <c r="CN1" s="578"/>
      <c r="CO1" s="578"/>
      <c r="CP1" s="578"/>
      <c r="CQ1" s="578"/>
      <c r="CR1" s="578"/>
      <c r="CS1" s="578"/>
      <c r="CT1" s="578"/>
      <c r="CU1" s="578"/>
      <c r="CV1" s="578"/>
      <c r="CW1" s="578"/>
      <c r="CX1" s="578"/>
      <c r="CY1" s="578"/>
      <c r="CZ1" s="578"/>
      <c r="DA1" s="578"/>
      <c r="DB1" s="578"/>
      <c r="DC1" s="578"/>
      <c r="DD1" s="578"/>
      <c r="DE1" s="578"/>
      <c r="DF1" s="578"/>
      <c r="DG1" s="578"/>
      <c r="DH1" s="578"/>
      <c r="DI1" s="578"/>
      <c r="DJ1" s="175"/>
      <c r="DK1" s="175"/>
      <c r="DL1" s="175"/>
      <c r="DM1" s="175"/>
      <c r="DN1" s="175"/>
      <c r="DO1" s="175"/>
    </row>
    <row r="2" spans="1:119" ht="24.75" thickBot="1" x14ac:dyDescent="0.2">
      <c r="B2" s="176" t="s">
        <v>83</v>
      </c>
      <c r="C2" s="176"/>
      <c r="D2" s="177"/>
    </row>
    <row r="3" spans="1:119" ht="18.75" customHeight="1" thickBot="1" x14ac:dyDescent="0.2">
      <c r="A3" s="175"/>
      <c r="B3" s="579" t="s">
        <v>84</v>
      </c>
      <c r="C3" s="580"/>
      <c r="D3" s="580"/>
      <c r="E3" s="581"/>
      <c r="F3" s="581"/>
      <c r="G3" s="581"/>
      <c r="H3" s="581"/>
      <c r="I3" s="581"/>
      <c r="J3" s="581"/>
      <c r="K3" s="581"/>
      <c r="L3" s="581" t="s">
        <v>85</v>
      </c>
      <c r="M3" s="581"/>
      <c r="N3" s="581"/>
      <c r="O3" s="581"/>
      <c r="P3" s="581"/>
      <c r="Q3" s="581"/>
      <c r="R3" s="584"/>
      <c r="S3" s="584"/>
      <c r="T3" s="584"/>
      <c r="U3" s="584"/>
      <c r="V3" s="585"/>
      <c r="W3" s="475" t="s">
        <v>86</v>
      </c>
      <c r="X3" s="476"/>
      <c r="Y3" s="476"/>
      <c r="Z3" s="476"/>
      <c r="AA3" s="476"/>
      <c r="AB3" s="580"/>
      <c r="AC3" s="584" t="s">
        <v>87</v>
      </c>
      <c r="AD3" s="476"/>
      <c r="AE3" s="476"/>
      <c r="AF3" s="476"/>
      <c r="AG3" s="476"/>
      <c r="AH3" s="476"/>
      <c r="AI3" s="476"/>
      <c r="AJ3" s="476"/>
      <c r="AK3" s="476"/>
      <c r="AL3" s="546"/>
      <c r="AM3" s="475" t="s">
        <v>88</v>
      </c>
      <c r="AN3" s="476"/>
      <c r="AO3" s="476"/>
      <c r="AP3" s="476"/>
      <c r="AQ3" s="476"/>
      <c r="AR3" s="476"/>
      <c r="AS3" s="476"/>
      <c r="AT3" s="476"/>
      <c r="AU3" s="476"/>
      <c r="AV3" s="476"/>
      <c r="AW3" s="476"/>
      <c r="AX3" s="546"/>
      <c r="AY3" s="538" t="s">
        <v>1</v>
      </c>
      <c r="AZ3" s="539"/>
      <c r="BA3" s="539"/>
      <c r="BB3" s="539"/>
      <c r="BC3" s="539"/>
      <c r="BD3" s="539"/>
      <c r="BE3" s="539"/>
      <c r="BF3" s="539"/>
      <c r="BG3" s="539"/>
      <c r="BH3" s="539"/>
      <c r="BI3" s="539"/>
      <c r="BJ3" s="539"/>
      <c r="BK3" s="539"/>
      <c r="BL3" s="539"/>
      <c r="BM3" s="588"/>
      <c r="BN3" s="475" t="s">
        <v>89</v>
      </c>
      <c r="BO3" s="476"/>
      <c r="BP3" s="476"/>
      <c r="BQ3" s="476"/>
      <c r="BR3" s="476"/>
      <c r="BS3" s="476"/>
      <c r="BT3" s="476"/>
      <c r="BU3" s="546"/>
      <c r="BV3" s="475" t="s">
        <v>90</v>
      </c>
      <c r="BW3" s="476"/>
      <c r="BX3" s="476"/>
      <c r="BY3" s="476"/>
      <c r="BZ3" s="476"/>
      <c r="CA3" s="476"/>
      <c r="CB3" s="476"/>
      <c r="CC3" s="546"/>
      <c r="CD3" s="538" t="s">
        <v>1</v>
      </c>
      <c r="CE3" s="539"/>
      <c r="CF3" s="539"/>
      <c r="CG3" s="539"/>
      <c r="CH3" s="539"/>
      <c r="CI3" s="539"/>
      <c r="CJ3" s="539"/>
      <c r="CK3" s="539"/>
      <c r="CL3" s="539"/>
      <c r="CM3" s="539"/>
      <c r="CN3" s="539"/>
      <c r="CO3" s="539"/>
      <c r="CP3" s="539"/>
      <c r="CQ3" s="539"/>
      <c r="CR3" s="539"/>
      <c r="CS3" s="588"/>
      <c r="CT3" s="475" t="s">
        <v>91</v>
      </c>
      <c r="CU3" s="476"/>
      <c r="CV3" s="476"/>
      <c r="CW3" s="476"/>
      <c r="CX3" s="476"/>
      <c r="CY3" s="476"/>
      <c r="CZ3" s="476"/>
      <c r="DA3" s="546"/>
      <c r="DB3" s="475" t="s">
        <v>92</v>
      </c>
      <c r="DC3" s="476"/>
      <c r="DD3" s="476"/>
      <c r="DE3" s="476"/>
      <c r="DF3" s="476"/>
      <c r="DG3" s="476"/>
      <c r="DH3" s="476"/>
      <c r="DI3" s="546"/>
    </row>
    <row r="4" spans="1:119" ht="18.75" customHeight="1" x14ac:dyDescent="0.15">
      <c r="A4" s="175"/>
      <c r="B4" s="554"/>
      <c r="C4" s="555"/>
      <c r="D4" s="555"/>
      <c r="E4" s="556"/>
      <c r="F4" s="556"/>
      <c r="G4" s="556"/>
      <c r="H4" s="556"/>
      <c r="I4" s="556"/>
      <c r="J4" s="556"/>
      <c r="K4" s="556"/>
      <c r="L4" s="556"/>
      <c r="M4" s="556"/>
      <c r="N4" s="556"/>
      <c r="O4" s="556"/>
      <c r="P4" s="556"/>
      <c r="Q4" s="556"/>
      <c r="R4" s="560"/>
      <c r="S4" s="560"/>
      <c r="T4" s="560"/>
      <c r="U4" s="560"/>
      <c r="V4" s="561"/>
      <c r="W4" s="547"/>
      <c r="X4" s="357"/>
      <c r="Y4" s="357"/>
      <c r="Z4" s="357"/>
      <c r="AA4" s="357"/>
      <c r="AB4" s="555"/>
      <c r="AC4" s="560"/>
      <c r="AD4" s="357"/>
      <c r="AE4" s="357"/>
      <c r="AF4" s="357"/>
      <c r="AG4" s="357"/>
      <c r="AH4" s="357"/>
      <c r="AI4" s="357"/>
      <c r="AJ4" s="357"/>
      <c r="AK4" s="357"/>
      <c r="AL4" s="548"/>
      <c r="AM4" s="497"/>
      <c r="AN4" s="395"/>
      <c r="AO4" s="395"/>
      <c r="AP4" s="395"/>
      <c r="AQ4" s="395"/>
      <c r="AR4" s="395"/>
      <c r="AS4" s="395"/>
      <c r="AT4" s="395"/>
      <c r="AU4" s="395"/>
      <c r="AV4" s="395"/>
      <c r="AW4" s="395"/>
      <c r="AX4" s="587"/>
      <c r="AY4" s="432" t="s">
        <v>93</v>
      </c>
      <c r="AZ4" s="433"/>
      <c r="BA4" s="433"/>
      <c r="BB4" s="433"/>
      <c r="BC4" s="433"/>
      <c r="BD4" s="433"/>
      <c r="BE4" s="433"/>
      <c r="BF4" s="433"/>
      <c r="BG4" s="433"/>
      <c r="BH4" s="433"/>
      <c r="BI4" s="433"/>
      <c r="BJ4" s="433"/>
      <c r="BK4" s="433"/>
      <c r="BL4" s="433"/>
      <c r="BM4" s="434"/>
      <c r="BN4" s="435">
        <v>19666654</v>
      </c>
      <c r="BO4" s="436"/>
      <c r="BP4" s="436"/>
      <c r="BQ4" s="436"/>
      <c r="BR4" s="436"/>
      <c r="BS4" s="436"/>
      <c r="BT4" s="436"/>
      <c r="BU4" s="437"/>
      <c r="BV4" s="435">
        <v>20725538</v>
      </c>
      <c r="BW4" s="436"/>
      <c r="BX4" s="436"/>
      <c r="BY4" s="436"/>
      <c r="BZ4" s="436"/>
      <c r="CA4" s="436"/>
      <c r="CB4" s="436"/>
      <c r="CC4" s="437"/>
      <c r="CD4" s="572" t="s">
        <v>94</v>
      </c>
      <c r="CE4" s="573"/>
      <c r="CF4" s="573"/>
      <c r="CG4" s="573"/>
      <c r="CH4" s="573"/>
      <c r="CI4" s="573"/>
      <c r="CJ4" s="573"/>
      <c r="CK4" s="573"/>
      <c r="CL4" s="573"/>
      <c r="CM4" s="573"/>
      <c r="CN4" s="573"/>
      <c r="CO4" s="573"/>
      <c r="CP4" s="573"/>
      <c r="CQ4" s="573"/>
      <c r="CR4" s="573"/>
      <c r="CS4" s="574"/>
      <c r="CT4" s="575">
        <v>6.2</v>
      </c>
      <c r="CU4" s="576"/>
      <c r="CV4" s="576"/>
      <c r="CW4" s="576"/>
      <c r="CX4" s="576"/>
      <c r="CY4" s="576"/>
      <c r="CZ4" s="576"/>
      <c r="DA4" s="577"/>
      <c r="DB4" s="575">
        <v>6.2</v>
      </c>
      <c r="DC4" s="576"/>
      <c r="DD4" s="576"/>
      <c r="DE4" s="576"/>
      <c r="DF4" s="576"/>
      <c r="DG4" s="576"/>
      <c r="DH4" s="576"/>
      <c r="DI4" s="577"/>
    </row>
    <row r="5" spans="1:119" ht="18.75" customHeight="1" x14ac:dyDescent="0.15">
      <c r="A5" s="175"/>
      <c r="B5" s="582"/>
      <c r="C5" s="396"/>
      <c r="D5" s="396"/>
      <c r="E5" s="583"/>
      <c r="F5" s="583"/>
      <c r="G5" s="583"/>
      <c r="H5" s="583"/>
      <c r="I5" s="583"/>
      <c r="J5" s="583"/>
      <c r="K5" s="583"/>
      <c r="L5" s="583"/>
      <c r="M5" s="583"/>
      <c r="N5" s="583"/>
      <c r="O5" s="583"/>
      <c r="P5" s="583"/>
      <c r="Q5" s="583"/>
      <c r="R5" s="394"/>
      <c r="S5" s="394"/>
      <c r="T5" s="394"/>
      <c r="U5" s="394"/>
      <c r="V5" s="586"/>
      <c r="W5" s="497"/>
      <c r="X5" s="395"/>
      <c r="Y5" s="395"/>
      <c r="Z5" s="395"/>
      <c r="AA5" s="395"/>
      <c r="AB5" s="396"/>
      <c r="AC5" s="394"/>
      <c r="AD5" s="395"/>
      <c r="AE5" s="395"/>
      <c r="AF5" s="395"/>
      <c r="AG5" s="395"/>
      <c r="AH5" s="395"/>
      <c r="AI5" s="395"/>
      <c r="AJ5" s="395"/>
      <c r="AK5" s="395"/>
      <c r="AL5" s="587"/>
      <c r="AM5" s="463" t="s">
        <v>95</v>
      </c>
      <c r="AN5" s="363"/>
      <c r="AO5" s="363"/>
      <c r="AP5" s="363"/>
      <c r="AQ5" s="363"/>
      <c r="AR5" s="363"/>
      <c r="AS5" s="363"/>
      <c r="AT5" s="364"/>
      <c r="AU5" s="464" t="s">
        <v>96</v>
      </c>
      <c r="AV5" s="465"/>
      <c r="AW5" s="465"/>
      <c r="AX5" s="465"/>
      <c r="AY5" s="420" t="s">
        <v>97</v>
      </c>
      <c r="AZ5" s="421"/>
      <c r="BA5" s="421"/>
      <c r="BB5" s="421"/>
      <c r="BC5" s="421"/>
      <c r="BD5" s="421"/>
      <c r="BE5" s="421"/>
      <c r="BF5" s="421"/>
      <c r="BG5" s="421"/>
      <c r="BH5" s="421"/>
      <c r="BI5" s="421"/>
      <c r="BJ5" s="421"/>
      <c r="BK5" s="421"/>
      <c r="BL5" s="421"/>
      <c r="BM5" s="422"/>
      <c r="BN5" s="406">
        <v>18891716</v>
      </c>
      <c r="BO5" s="407"/>
      <c r="BP5" s="407"/>
      <c r="BQ5" s="407"/>
      <c r="BR5" s="407"/>
      <c r="BS5" s="407"/>
      <c r="BT5" s="407"/>
      <c r="BU5" s="408"/>
      <c r="BV5" s="406">
        <v>19919052</v>
      </c>
      <c r="BW5" s="407"/>
      <c r="BX5" s="407"/>
      <c r="BY5" s="407"/>
      <c r="BZ5" s="407"/>
      <c r="CA5" s="407"/>
      <c r="CB5" s="407"/>
      <c r="CC5" s="408"/>
      <c r="CD5" s="446" t="s">
        <v>98</v>
      </c>
      <c r="CE5" s="366"/>
      <c r="CF5" s="366"/>
      <c r="CG5" s="366"/>
      <c r="CH5" s="366"/>
      <c r="CI5" s="366"/>
      <c r="CJ5" s="366"/>
      <c r="CK5" s="366"/>
      <c r="CL5" s="366"/>
      <c r="CM5" s="366"/>
      <c r="CN5" s="366"/>
      <c r="CO5" s="366"/>
      <c r="CP5" s="366"/>
      <c r="CQ5" s="366"/>
      <c r="CR5" s="366"/>
      <c r="CS5" s="447"/>
      <c r="CT5" s="403">
        <v>89.1</v>
      </c>
      <c r="CU5" s="404"/>
      <c r="CV5" s="404"/>
      <c r="CW5" s="404"/>
      <c r="CX5" s="404"/>
      <c r="CY5" s="404"/>
      <c r="CZ5" s="404"/>
      <c r="DA5" s="405"/>
      <c r="DB5" s="403">
        <v>85.4</v>
      </c>
      <c r="DC5" s="404"/>
      <c r="DD5" s="404"/>
      <c r="DE5" s="404"/>
      <c r="DF5" s="404"/>
      <c r="DG5" s="404"/>
      <c r="DH5" s="404"/>
      <c r="DI5" s="405"/>
    </row>
    <row r="6" spans="1:119" ht="18.75" customHeight="1" x14ac:dyDescent="0.15">
      <c r="A6" s="175"/>
      <c r="B6" s="552" t="s">
        <v>99</v>
      </c>
      <c r="C6" s="393"/>
      <c r="D6" s="393"/>
      <c r="E6" s="553"/>
      <c r="F6" s="553"/>
      <c r="G6" s="553"/>
      <c r="H6" s="553"/>
      <c r="I6" s="553"/>
      <c r="J6" s="553"/>
      <c r="K6" s="553"/>
      <c r="L6" s="553" t="s">
        <v>100</v>
      </c>
      <c r="M6" s="553"/>
      <c r="N6" s="553"/>
      <c r="O6" s="553"/>
      <c r="P6" s="553"/>
      <c r="Q6" s="553"/>
      <c r="R6" s="391"/>
      <c r="S6" s="391"/>
      <c r="T6" s="391"/>
      <c r="U6" s="391"/>
      <c r="V6" s="559"/>
      <c r="W6" s="496" t="s">
        <v>101</v>
      </c>
      <c r="X6" s="392"/>
      <c r="Y6" s="392"/>
      <c r="Z6" s="392"/>
      <c r="AA6" s="392"/>
      <c r="AB6" s="393"/>
      <c r="AC6" s="564" t="s">
        <v>102</v>
      </c>
      <c r="AD6" s="565"/>
      <c r="AE6" s="565"/>
      <c r="AF6" s="565"/>
      <c r="AG6" s="565"/>
      <c r="AH6" s="565"/>
      <c r="AI6" s="565"/>
      <c r="AJ6" s="565"/>
      <c r="AK6" s="565"/>
      <c r="AL6" s="566"/>
      <c r="AM6" s="463" t="s">
        <v>103</v>
      </c>
      <c r="AN6" s="363"/>
      <c r="AO6" s="363"/>
      <c r="AP6" s="363"/>
      <c r="AQ6" s="363"/>
      <c r="AR6" s="363"/>
      <c r="AS6" s="363"/>
      <c r="AT6" s="364"/>
      <c r="AU6" s="464" t="s">
        <v>96</v>
      </c>
      <c r="AV6" s="465"/>
      <c r="AW6" s="465"/>
      <c r="AX6" s="465"/>
      <c r="AY6" s="420" t="s">
        <v>104</v>
      </c>
      <c r="AZ6" s="421"/>
      <c r="BA6" s="421"/>
      <c r="BB6" s="421"/>
      <c r="BC6" s="421"/>
      <c r="BD6" s="421"/>
      <c r="BE6" s="421"/>
      <c r="BF6" s="421"/>
      <c r="BG6" s="421"/>
      <c r="BH6" s="421"/>
      <c r="BI6" s="421"/>
      <c r="BJ6" s="421"/>
      <c r="BK6" s="421"/>
      <c r="BL6" s="421"/>
      <c r="BM6" s="422"/>
      <c r="BN6" s="406">
        <v>774938</v>
      </c>
      <c r="BO6" s="407"/>
      <c r="BP6" s="407"/>
      <c r="BQ6" s="407"/>
      <c r="BR6" s="407"/>
      <c r="BS6" s="407"/>
      <c r="BT6" s="407"/>
      <c r="BU6" s="408"/>
      <c r="BV6" s="406">
        <v>806486</v>
      </c>
      <c r="BW6" s="407"/>
      <c r="BX6" s="407"/>
      <c r="BY6" s="407"/>
      <c r="BZ6" s="407"/>
      <c r="CA6" s="407"/>
      <c r="CB6" s="407"/>
      <c r="CC6" s="408"/>
      <c r="CD6" s="446" t="s">
        <v>105</v>
      </c>
      <c r="CE6" s="366"/>
      <c r="CF6" s="366"/>
      <c r="CG6" s="366"/>
      <c r="CH6" s="366"/>
      <c r="CI6" s="366"/>
      <c r="CJ6" s="366"/>
      <c r="CK6" s="366"/>
      <c r="CL6" s="366"/>
      <c r="CM6" s="366"/>
      <c r="CN6" s="366"/>
      <c r="CO6" s="366"/>
      <c r="CP6" s="366"/>
      <c r="CQ6" s="366"/>
      <c r="CR6" s="366"/>
      <c r="CS6" s="447"/>
      <c r="CT6" s="549">
        <v>89.9</v>
      </c>
      <c r="CU6" s="550"/>
      <c r="CV6" s="550"/>
      <c r="CW6" s="550"/>
      <c r="CX6" s="550"/>
      <c r="CY6" s="550"/>
      <c r="CZ6" s="550"/>
      <c r="DA6" s="551"/>
      <c r="DB6" s="549">
        <v>88.4</v>
      </c>
      <c r="DC6" s="550"/>
      <c r="DD6" s="550"/>
      <c r="DE6" s="550"/>
      <c r="DF6" s="550"/>
      <c r="DG6" s="550"/>
      <c r="DH6" s="550"/>
      <c r="DI6" s="551"/>
    </row>
    <row r="7" spans="1:119" ht="18.75" customHeight="1" x14ac:dyDescent="0.15">
      <c r="A7" s="175"/>
      <c r="B7" s="554"/>
      <c r="C7" s="555"/>
      <c r="D7" s="555"/>
      <c r="E7" s="556"/>
      <c r="F7" s="556"/>
      <c r="G7" s="556"/>
      <c r="H7" s="556"/>
      <c r="I7" s="556"/>
      <c r="J7" s="556"/>
      <c r="K7" s="556"/>
      <c r="L7" s="556"/>
      <c r="M7" s="556"/>
      <c r="N7" s="556"/>
      <c r="O7" s="556"/>
      <c r="P7" s="556"/>
      <c r="Q7" s="556"/>
      <c r="R7" s="560"/>
      <c r="S7" s="560"/>
      <c r="T7" s="560"/>
      <c r="U7" s="560"/>
      <c r="V7" s="561"/>
      <c r="W7" s="547"/>
      <c r="X7" s="357"/>
      <c r="Y7" s="357"/>
      <c r="Z7" s="357"/>
      <c r="AA7" s="357"/>
      <c r="AB7" s="555"/>
      <c r="AC7" s="567"/>
      <c r="AD7" s="358"/>
      <c r="AE7" s="358"/>
      <c r="AF7" s="358"/>
      <c r="AG7" s="358"/>
      <c r="AH7" s="358"/>
      <c r="AI7" s="358"/>
      <c r="AJ7" s="358"/>
      <c r="AK7" s="358"/>
      <c r="AL7" s="568"/>
      <c r="AM7" s="463" t="s">
        <v>106</v>
      </c>
      <c r="AN7" s="363"/>
      <c r="AO7" s="363"/>
      <c r="AP7" s="363"/>
      <c r="AQ7" s="363"/>
      <c r="AR7" s="363"/>
      <c r="AS7" s="363"/>
      <c r="AT7" s="364"/>
      <c r="AU7" s="464" t="s">
        <v>107</v>
      </c>
      <c r="AV7" s="465"/>
      <c r="AW7" s="465"/>
      <c r="AX7" s="465"/>
      <c r="AY7" s="420" t="s">
        <v>108</v>
      </c>
      <c r="AZ7" s="421"/>
      <c r="BA7" s="421"/>
      <c r="BB7" s="421"/>
      <c r="BC7" s="421"/>
      <c r="BD7" s="421"/>
      <c r="BE7" s="421"/>
      <c r="BF7" s="421"/>
      <c r="BG7" s="421"/>
      <c r="BH7" s="421"/>
      <c r="BI7" s="421"/>
      <c r="BJ7" s="421"/>
      <c r="BK7" s="421"/>
      <c r="BL7" s="421"/>
      <c r="BM7" s="422"/>
      <c r="BN7" s="406">
        <v>223235</v>
      </c>
      <c r="BO7" s="407"/>
      <c r="BP7" s="407"/>
      <c r="BQ7" s="407"/>
      <c r="BR7" s="407"/>
      <c r="BS7" s="407"/>
      <c r="BT7" s="407"/>
      <c r="BU7" s="408"/>
      <c r="BV7" s="406">
        <v>229226</v>
      </c>
      <c r="BW7" s="407"/>
      <c r="BX7" s="407"/>
      <c r="BY7" s="407"/>
      <c r="BZ7" s="407"/>
      <c r="CA7" s="407"/>
      <c r="CB7" s="407"/>
      <c r="CC7" s="408"/>
      <c r="CD7" s="446" t="s">
        <v>109</v>
      </c>
      <c r="CE7" s="366"/>
      <c r="CF7" s="366"/>
      <c r="CG7" s="366"/>
      <c r="CH7" s="366"/>
      <c r="CI7" s="366"/>
      <c r="CJ7" s="366"/>
      <c r="CK7" s="366"/>
      <c r="CL7" s="366"/>
      <c r="CM7" s="366"/>
      <c r="CN7" s="366"/>
      <c r="CO7" s="366"/>
      <c r="CP7" s="366"/>
      <c r="CQ7" s="366"/>
      <c r="CR7" s="366"/>
      <c r="CS7" s="447"/>
      <c r="CT7" s="406">
        <v>8878316</v>
      </c>
      <c r="CU7" s="407"/>
      <c r="CV7" s="407"/>
      <c r="CW7" s="407"/>
      <c r="CX7" s="407"/>
      <c r="CY7" s="407"/>
      <c r="CZ7" s="407"/>
      <c r="DA7" s="408"/>
      <c r="DB7" s="406">
        <v>9322908</v>
      </c>
      <c r="DC7" s="407"/>
      <c r="DD7" s="407"/>
      <c r="DE7" s="407"/>
      <c r="DF7" s="407"/>
      <c r="DG7" s="407"/>
      <c r="DH7" s="407"/>
      <c r="DI7" s="408"/>
    </row>
    <row r="8" spans="1:119" ht="18.75" customHeight="1" thickBot="1" x14ac:dyDescent="0.2">
      <c r="A8" s="175"/>
      <c r="B8" s="557"/>
      <c r="C8" s="502"/>
      <c r="D8" s="502"/>
      <c r="E8" s="558"/>
      <c r="F8" s="558"/>
      <c r="G8" s="558"/>
      <c r="H8" s="558"/>
      <c r="I8" s="558"/>
      <c r="J8" s="558"/>
      <c r="K8" s="558"/>
      <c r="L8" s="558"/>
      <c r="M8" s="558"/>
      <c r="N8" s="558"/>
      <c r="O8" s="558"/>
      <c r="P8" s="558"/>
      <c r="Q8" s="558"/>
      <c r="R8" s="562"/>
      <c r="S8" s="562"/>
      <c r="T8" s="562"/>
      <c r="U8" s="562"/>
      <c r="V8" s="563"/>
      <c r="W8" s="477"/>
      <c r="X8" s="478"/>
      <c r="Y8" s="478"/>
      <c r="Z8" s="478"/>
      <c r="AA8" s="478"/>
      <c r="AB8" s="502"/>
      <c r="AC8" s="569"/>
      <c r="AD8" s="570"/>
      <c r="AE8" s="570"/>
      <c r="AF8" s="570"/>
      <c r="AG8" s="570"/>
      <c r="AH8" s="570"/>
      <c r="AI8" s="570"/>
      <c r="AJ8" s="570"/>
      <c r="AK8" s="570"/>
      <c r="AL8" s="571"/>
      <c r="AM8" s="463" t="s">
        <v>110</v>
      </c>
      <c r="AN8" s="363"/>
      <c r="AO8" s="363"/>
      <c r="AP8" s="363"/>
      <c r="AQ8" s="363"/>
      <c r="AR8" s="363"/>
      <c r="AS8" s="363"/>
      <c r="AT8" s="364"/>
      <c r="AU8" s="464" t="s">
        <v>111</v>
      </c>
      <c r="AV8" s="465"/>
      <c r="AW8" s="465"/>
      <c r="AX8" s="465"/>
      <c r="AY8" s="420" t="s">
        <v>112</v>
      </c>
      <c r="AZ8" s="421"/>
      <c r="BA8" s="421"/>
      <c r="BB8" s="421"/>
      <c r="BC8" s="421"/>
      <c r="BD8" s="421"/>
      <c r="BE8" s="421"/>
      <c r="BF8" s="421"/>
      <c r="BG8" s="421"/>
      <c r="BH8" s="421"/>
      <c r="BI8" s="421"/>
      <c r="BJ8" s="421"/>
      <c r="BK8" s="421"/>
      <c r="BL8" s="421"/>
      <c r="BM8" s="422"/>
      <c r="BN8" s="406">
        <v>551703</v>
      </c>
      <c r="BO8" s="407"/>
      <c r="BP8" s="407"/>
      <c r="BQ8" s="407"/>
      <c r="BR8" s="407"/>
      <c r="BS8" s="407"/>
      <c r="BT8" s="407"/>
      <c r="BU8" s="408"/>
      <c r="BV8" s="406">
        <v>577260</v>
      </c>
      <c r="BW8" s="407"/>
      <c r="BX8" s="407"/>
      <c r="BY8" s="407"/>
      <c r="BZ8" s="407"/>
      <c r="CA8" s="407"/>
      <c r="CB8" s="407"/>
      <c r="CC8" s="408"/>
      <c r="CD8" s="446" t="s">
        <v>113</v>
      </c>
      <c r="CE8" s="366"/>
      <c r="CF8" s="366"/>
      <c r="CG8" s="366"/>
      <c r="CH8" s="366"/>
      <c r="CI8" s="366"/>
      <c r="CJ8" s="366"/>
      <c r="CK8" s="366"/>
      <c r="CL8" s="366"/>
      <c r="CM8" s="366"/>
      <c r="CN8" s="366"/>
      <c r="CO8" s="366"/>
      <c r="CP8" s="366"/>
      <c r="CQ8" s="366"/>
      <c r="CR8" s="366"/>
      <c r="CS8" s="447"/>
      <c r="CT8" s="509">
        <v>0.22</v>
      </c>
      <c r="CU8" s="510"/>
      <c r="CV8" s="510"/>
      <c r="CW8" s="510"/>
      <c r="CX8" s="510"/>
      <c r="CY8" s="510"/>
      <c r="CZ8" s="510"/>
      <c r="DA8" s="511"/>
      <c r="DB8" s="509">
        <v>0.22</v>
      </c>
      <c r="DC8" s="510"/>
      <c r="DD8" s="510"/>
      <c r="DE8" s="510"/>
      <c r="DF8" s="510"/>
      <c r="DG8" s="510"/>
      <c r="DH8" s="510"/>
      <c r="DI8" s="511"/>
    </row>
    <row r="9" spans="1:119" ht="18.75" customHeight="1" thickBot="1" x14ac:dyDescent="0.2">
      <c r="A9" s="175"/>
      <c r="B9" s="538" t="s">
        <v>114</v>
      </c>
      <c r="C9" s="539"/>
      <c r="D9" s="539"/>
      <c r="E9" s="539"/>
      <c r="F9" s="539"/>
      <c r="G9" s="539"/>
      <c r="H9" s="539"/>
      <c r="I9" s="539"/>
      <c r="J9" s="539"/>
      <c r="K9" s="457"/>
      <c r="L9" s="540" t="s">
        <v>115</v>
      </c>
      <c r="M9" s="541"/>
      <c r="N9" s="541"/>
      <c r="O9" s="541"/>
      <c r="P9" s="541"/>
      <c r="Q9" s="542"/>
      <c r="R9" s="543">
        <v>15607</v>
      </c>
      <c r="S9" s="544"/>
      <c r="T9" s="544"/>
      <c r="U9" s="544"/>
      <c r="V9" s="545"/>
      <c r="W9" s="475" t="s">
        <v>116</v>
      </c>
      <c r="X9" s="476"/>
      <c r="Y9" s="476"/>
      <c r="Z9" s="476"/>
      <c r="AA9" s="476"/>
      <c r="AB9" s="476"/>
      <c r="AC9" s="476"/>
      <c r="AD9" s="476"/>
      <c r="AE9" s="476"/>
      <c r="AF9" s="476"/>
      <c r="AG9" s="476"/>
      <c r="AH9" s="476"/>
      <c r="AI9" s="476"/>
      <c r="AJ9" s="476"/>
      <c r="AK9" s="476"/>
      <c r="AL9" s="546"/>
      <c r="AM9" s="463" t="s">
        <v>117</v>
      </c>
      <c r="AN9" s="363"/>
      <c r="AO9" s="363"/>
      <c r="AP9" s="363"/>
      <c r="AQ9" s="363"/>
      <c r="AR9" s="363"/>
      <c r="AS9" s="363"/>
      <c r="AT9" s="364"/>
      <c r="AU9" s="464" t="s">
        <v>96</v>
      </c>
      <c r="AV9" s="465"/>
      <c r="AW9" s="465"/>
      <c r="AX9" s="465"/>
      <c r="AY9" s="420" t="s">
        <v>118</v>
      </c>
      <c r="AZ9" s="421"/>
      <c r="BA9" s="421"/>
      <c r="BB9" s="421"/>
      <c r="BC9" s="421"/>
      <c r="BD9" s="421"/>
      <c r="BE9" s="421"/>
      <c r="BF9" s="421"/>
      <c r="BG9" s="421"/>
      <c r="BH9" s="421"/>
      <c r="BI9" s="421"/>
      <c r="BJ9" s="421"/>
      <c r="BK9" s="421"/>
      <c r="BL9" s="421"/>
      <c r="BM9" s="422"/>
      <c r="BN9" s="406">
        <v>-25557</v>
      </c>
      <c r="BO9" s="407"/>
      <c r="BP9" s="407"/>
      <c r="BQ9" s="407"/>
      <c r="BR9" s="407"/>
      <c r="BS9" s="407"/>
      <c r="BT9" s="407"/>
      <c r="BU9" s="408"/>
      <c r="BV9" s="406">
        <v>182082</v>
      </c>
      <c r="BW9" s="407"/>
      <c r="BX9" s="407"/>
      <c r="BY9" s="407"/>
      <c r="BZ9" s="407"/>
      <c r="CA9" s="407"/>
      <c r="CB9" s="407"/>
      <c r="CC9" s="408"/>
      <c r="CD9" s="446" t="s">
        <v>119</v>
      </c>
      <c r="CE9" s="366"/>
      <c r="CF9" s="366"/>
      <c r="CG9" s="366"/>
      <c r="CH9" s="366"/>
      <c r="CI9" s="366"/>
      <c r="CJ9" s="366"/>
      <c r="CK9" s="366"/>
      <c r="CL9" s="366"/>
      <c r="CM9" s="366"/>
      <c r="CN9" s="366"/>
      <c r="CO9" s="366"/>
      <c r="CP9" s="366"/>
      <c r="CQ9" s="366"/>
      <c r="CR9" s="366"/>
      <c r="CS9" s="447"/>
      <c r="CT9" s="403">
        <v>13.5</v>
      </c>
      <c r="CU9" s="404"/>
      <c r="CV9" s="404"/>
      <c r="CW9" s="404"/>
      <c r="CX9" s="404"/>
      <c r="CY9" s="404"/>
      <c r="CZ9" s="404"/>
      <c r="DA9" s="405"/>
      <c r="DB9" s="403">
        <v>17.5</v>
      </c>
      <c r="DC9" s="404"/>
      <c r="DD9" s="404"/>
      <c r="DE9" s="404"/>
      <c r="DF9" s="404"/>
      <c r="DG9" s="404"/>
      <c r="DH9" s="404"/>
      <c r="DI9" s="405"/>
    </row>
    <row r="10" spans="1:119" ht="18.75" customHeight="1" thickBot="1" x14ac:dyDescent="0.2">
      <c r="A10" s="175"/>
      <c r="B10" s="538"/>
      <c r="C10" s="539"/>
      <c r="D10" s="539"/>
      <c r="E10" s="539"/>
      <c r="F10" s="539"/>
      <c r="G10" s="539"/>
      <c r="H10" s="539"/>
      <c r="I10" s="539"/>
      <c r="J10" s="539"/>
      <c r="K10" s="457"/>
      <c r="L10" s="362" t="s">
        <v>120</v>
      </c>
      <c r="M10" s="363"/>
      <c r="N10" s="363"/>
      <c r="O10" s="363"/>
      <c r="P10" s="363"/>
      <c r="Q10" s="364"/>
      <c r="R10" s="359">
        <v>17325</v>
      </c>
      <c r="S10" s="360"/>
      <c r="T10" s="360"/>
      <c r="U10" s="360"/>
      <c r="V10" s="419"/>
      <c r="W10" s="547"/>
      <c r="X10" s="357"/>
      <c r="Y10" s="357"/>
      <c r="Z10" s="357"/>
      <c r="AA10" s="357"/>
      <c r="AB10" s="357"/>
      <c r="AC10" s="357"/>
      <c r="AD10" s="357"/>
      <c r="AE10" s="357"/>
      <c r="AF10" s="357"/>
      <c r="AG10" s="357"/>
      <c r="AH10" s="357"/>
      <c r="AI10" s="357"/>
      <c r="AJ10" s="357"/>
      <c r="AK10" s="357"/>
      <c r="AL10" s="548"/>
      <c r="AM10" s="463" t="s">
        <v>121</v>
      </c>
      <c r="AN10" s="363"/>
      <c r="AO10" s="363"/>
      <c r="AP10" s="363"/>
      <c r="AQ10" s="363"/>
      <c r="AR10" s="363"/>
      <c r="AS10" s="363"/>
      <c r="AT10" s="364"/>
      <c r="AU10" s="464" t="s">
        <v>122</v>
      </c>
      <c r="AV10" s="465"/>
      <c r="AW10" s="465"/>
      <c r="AX10" s="465"/>
      <c r="AY10" s="420" t="s">
        <v>123</v>
      </c>
      <c r="AZ10" s="421"/>
      <c r="BA10" s="421"/>
      <c r="BB10" s="421"/>
      <c r="BC10" s="421"/>
      <c r="BD10" s="421"/>
      <c r="BE10" s="421"/>
      <c r="BF10" s="421"/>
      <c r="BG10" s="421"/>
      <c r="BH10" s="421"/>
      <c r="BI10" s="421"/>
      <c r="BJ10" s="421"/>
      <c r="BK10" s="421"/>
      <c r="BL10" s="421"/>
      <c r="BM10" s="422"/>
      <c r="BN10" s="406">
        <v>7065</v>
      </c>
      <c r="BO10" s="407"/>
      <c r="BP10" s="407"/>
      <c r="BQ10" s="407"/>
      <c r="BR10" s="407"/>
      <c r="BS10" s="407"/>
      <c r="BT10" s="407"/>
      <c r="BU10" s="408"/>
      <c r="BV10" s="406">
        <v>6573</v>
      </c>
      <c r="BW10" s="407"/>
      <c r="BX10" s="407"/>
      <c r="BY10" s="407"/>
      <c r="BZ10" s="407"/>
      <c r="CA10" s="407"/>
      <c r="CB10" s="407"/>
      <c r="CC10" s="408"/>
      <c r="CD10" s="181" t="s">
        <v>124</v>
      </c>
      <c r="CE10" s="182"/>
      <c r="CF10" s="182"/>
      <c r="CG10" s="182"/>
      <c r="CH10" s="182"/>
      <c r="CI10" s="182"/>
      <c r="CJ10" s="182"/>
      <c r="CK10" s="182"/>
      <c r="CL10" s="182"/>
      <c r="CM10" s="182"/>
      <c r="CN10" s="182"/>
      <c r="CO10" s="182"/>
      <c r="CP10" s="182"/>
      <c r="CQ10" s="182"/>
      <c r="CR10" s="182"/>
      <c r="CS10" s="183"/>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75"/>
      <c r="B11" s="538"/>
      <c r="C11" s="539"/>
      <c r="D11" s="539"/>
      <c r="E11" s="539"/>
      <c r="F11" s="539"/>
      <c r="G11" s="539"/>
      <c r="H11" s="539"/>
      <c r="I11" s="539"/>
      <c r="J11" s="539"/>
      <c r="K11" s="457"/>
      <c r="L11" s="367" t="s">
        <v>125</v>
      </c>
      <c r="M11" s="368"/>
      <c r="N11" s="368"/>
      <c r="O11" s="368"/>
      <c r="P11" s="368"/>
      <c r="Q11" s="369"/>
      <c r="R11" s="535" t="s">
        <v>126</v>
      </c>
      <c r="S11" s="536"/>
      <c r="T11" s="536"/>
      <c r="U11" s="536"/>
      <c r="V11" s="537"/>
      <c r="W11" s="547"/>
      <c r="X11" s="357"/>
      <c r="Y11" s="357"/>
      <c r="Z11" s="357"/>
      <c r="AA11" s="357"/>
      <c r="AB11" s="357"/>
      <c r="AC11" s="357"/>
      <c r="AD11" s="357"/>
      <c r="AE11" s="357"/>
      <c r="AF11" s="357"/>
      <c r="AG11" s="357"/>
      <c r="AH11" s="357"/>
      <c r="AI11" s="357"/>
      <c r="AJ11" s="357"/>
      <c r="AK11" s="357"/>
      <c r="AL11" s="548"/>
      <c r="AM11" s="463" t="s">
        <v>127</v>
      </c>
      <c r="AN11" s="363"/>
      <c r="AO11" s="363"/>
      <c r="AP11" s="363"/>
      <c r="AQ11" s="363"/>
      <c r="AR11" s="363"/>
      <c r="AS11" s="363"/>
      <c r="AT11" s="364"/>
      <c r="AU11" s="464" t="s">
        <v>122</v>
      </c>
      <c r="AV11" s="465"/>
      <c r="AW11" s="465"/>
      <c r="AX11" s="465"/>
      <c r="AY11" s="420" t="s">
        <v>128</v>
      </c>
      <c r="AZ11" s="421"/>
      <c r="BA11" s="421"/>
      <c r="BB11" s="421"/>
      <c r="BC11" s="421"/>
      <c r="BD11" s="421"/>
      <c r="BE11" s="421"/>
      <c r="BF11" s="421"/>
      <c r="BG11" s="421"/>
      <c r="BH11" s="421"/>
      <c r="BI11" s="421"/>
      <c r="BJ11" s="421"/>
      <c r="BK11" s="421"/>
      <c r="BL11" s="421"/>
      <c r="BM11" s="422"/>
      <c r="BN11" s="406">
        <v>0</v>
      </c>
      <c r="BO11" s="407"/>
      <c r="BP11" s="407"/>
      <c r="BQ11" s="407"/>
      <c r="BR11" s="407"/>
      <c r="BS11" s="407"/>
      <c r="BT11" s="407"/>
      <c r="BU11" s="408"/>
      <c r="BV11" s="406">
        <v>393825</v>
      </c>
      <c r="BW11" s="407"/>
      <c r="BX11" s="407"/>
      <c r="BY11" s="407"/>
      <c r="BZ11" s="407"/>
      <c r="CA11" s="407"/>
      <c r="CB11" s="407"/>
      <c r="CC11" s="408"/>
      <c r="CD11" s="446" t="s">
        <v>129</v>
      </c>
      <c r="CE11" s="366"/>
      <c r="CF11" s="366"/>
      <c r="CG11" s="366"/>
      <c r="CH11" s="366"/>
      <c r="CI11" s="366"/>
      <c r="CJ11" s="366"/>
      <c r="CK11" s="366"/>
      <c r="CL11" s="366"/>
      <c r="CM11" s="366"/>
      <c r="CN11" s="366"/>
      <c r="CO11" s="366"/>
      <c r="CP11" s="366"/>
      <c r="CQ11" s="366"/>
      <c r="CR11" s="366"/>
      <c r="CS11" s="447"/>
      <c r="CT11" s="509" t="s">
        <v>130</v>
      </c>
      <c r="CU11" s="510"/>
      <c r="CV11" s="510"/>
      <c r="CW11" s="510"/>
      <c r="CX11" s="510"/>
      <c r="CY11" s="510"/>
      <c r="CZ11" s="510"/>
      <c r="DA11" s="511"/>
      <c r="DB11" s="509" t="s">
        <v>131</v>
      </c>
      <c r="DC11" s="510"/>
      <c r="DD11" s="510"/>
      <c r="DE11" s="510"/>
      <c r="DF11" s="510"/>
      <c r="DG11" s="510"/>
      <c r="DH11" s="510"/>
      <c r="DI11" s="511"/>
    </row>
    <row r="12" spans="1:119" ht="18.75" customHeight="1" x14ac:dyDescent="0.15">
      <c r="A12" s="175"/>
      <c r="B12" s="512" t="s">
        <v>132</v>
      </c>
      <c r="C12" s="513"/>
      <c r="D12" s="513"/>
      <c r="E12" s="513"/>
      <c r="F12" s="513"/>
      <c r="G12" s="513"/>
      <c r="H12" s="513"/>
      <c r="I12" s="513"/>
      <c r="J12" s="513"/>
      <c r="K12" s="514"/>
      <c r="L12" s="521" t="s">
        <v>133</v>
      </c>
      <c r="M12" s="522"/>
      <c r="N12" s="522"/>
      <c r="O12" s="522"/>
      <c r="P12" s="522"/>
      <c r="Q12" s="523"/>
      <c r="R12" s="524">
        <v>15761</v>
      </c>
      <c r="S12" s="525"/>
      <c r="T12" s="525"/>
      <c r="U12" s="525"/>
      <c r="V12" s="526"/>
      <c r="W12" s="527" t="s">
        <v>1</v>
      </c>
      <c r="X12" s="465"/>
      <c r="Y12" s="465"/>
      <c r="Z12" s="465"/>
      <c r="AA12" s="465"/>
      <c r="AB12" s="528"/>
      <c r="AC12" s="529" t="s">
        <v>134</v>
      </c>
      <c r="AD12" s="530"/>
      <c r="AE12" s="530"/>
      <c r="AF12" s="530"/>
      <c r="AG12" s="531"/>
      <c r="AH12" s="529" t="s">
        <v>135</v>
      </c>
      <c r="AI12" s="530"/>
      <c r="AJ12" s="530"/>
      <c r="AK12" s="530"/>
      <c r="AL12" s="532"/>
      <c r="AM12" s="463" t="s">
        <v>136</v>
      </c>
      <c r="AN12" s="363"/>
      <c r="AO12" s="363"/>
      <c r="AP12" s="363"/>
      <c r="AQ12" s="363"/>
      <c r="AR12" s="363"/>
      <c r="AS12" s="363"/>
      <c r="AT12" s="364"/>
      <c r="AU12" s="464" t="s">
        <v>96</v>
      </c>
      <c r="AV12" s="465"/>
      <c r="AW12" s="465"/>
      <c r="AX12" s="465"/>
      <c r="AY12" s="420" t="s">
        <v>137</v>
      </c>
      <c r="AZ12" s="421"/>
      <c r="BA12" s="421"/>
      <c r="BB12" s="421"/>
      <c r="BC12" s="421"/>
      <c r="BD12" s="421"/>
      <c r="BE12" s="421"/>
      <c r="BF12" s="421"/>
      <c r="BG12" s="421"/>
      <c r="BH12" s="421"/>
      <c r="BI12" s="421"/>
      <c r="BJ12" s="421"/>
      <c r="BK12" s="421"/>
      <c r="BL12" s="421"/>
      <c r="BM12" s="422"/>
      <c r="BN12" s="406">
        <v>406000</v>
      </c>
      <c r="BO12" s="407"/>
      <c r="BP12" s="407"/>
      <c r="BQ12" s="407"/>
      <c r="BR12" s="407"/>
      <c r="BS12" s="407"/>
      <c r="BT12" s="407"/>
      <c r="BU12" s="408"/>
      <c r="BV12" s="406">
        <v>0</v>
      </c>
      <c r="BW12" s="407"/>
      <c r="BX12" s="407"/>
      <c r="BY12" s="407"/>
      <c r="BZ12" s="407"/>
      <c r="CA12" s="407"/>
      <c r="CB12" s="407"/>
      <c r="CC12" s="408"/>
      <c r="CD12" s="446" t="s">
        <v>138</v>
      </c>
      <c r="CE12" s="366"/>
      <c r="CF12" s="366"/>
      <c r="CG12" s="366"/>
      <c r="CH12" s="366"/>
      <c r="CI12" s="366"/>
      <c r="CJ12" s="366"/>
      <c r="CK12" s="366"/>
      <c r="CL12" s="366"/>
      <c r="CM12" s="366"/>
      <c r="CN12" s="366"/>
      <c r="CO12" s="366"/>
      <c r="CP12" s="366"/>
      <c r="CQ12" s="366"/>
      <c r="CR12" s="366"/>
      <c r="CS12" s="447"/>
      <c r="CT12" s="509" t="s">
        <v>130</v>
      </c>
      <c r="CU12" s="510"/>
      <c r="CV12" s="510"/>
      <c r="CW12" s="510"/>
      <c r="CX12" s="510"/>
      <c r="CY12" s="510"/>
      <c r="CZ12" s="510"/>
      <c r="DA12" s="511"/>
      <c r="DB12" s="509" t="s">
        <v>139</v>
      </c>
      <c r="DC12" s="510"/>
      <c r="DD12" s="510"/>
      <c r="DE12" s="510"/>
      <c r="DF12" s="510"/>
      <c r="DG12" s="510"/>
      <c r="DH12" s="510"/>
      <c r="DI12" s="511"/>
    </row>
    <row r="13" spans="1:119" ht="18.75" customHeight="1" x14ac:dyDescent="0.15">
      <c r="A13" s="175"/>
      <c r="B13" s="515"/>
      <c r="C13" s="516"/>
      <c r="D13" s="516"/>
      <c r="E13" s="516"/>
      <c r="F13" s="516"/>
      <c r="G13" s="516"/>
      <c r="H13" s="516"/>
      <c r="I13" s="516"/>
      <c r="J13" s="516"/>
      <c r="K13" s="517"/>
      <c r="L13" s="190"/>
      <c r="M13" s="490" t="s">
        <v>140</v>
      </c>
      <c r="N13" s="491"/>
      <c r="O13" s="491"/>
      <c r="P13" s="491"/>
      <c r="Q13" s="492"/>
      <c r="R13" s="493">
        <v>15663</v>
      </c>
      <c r="S13" s="494"/>
      <c r="T13" s="494"/>
      <c r="U13" s="494"/>
      <c r="V13" s="495"/>
      <c r="W13" s="496" t="s">
        <v>141</v>
      </c>
      <c r="X13" s="392"/>
      <c r="Y13" s="392"/>
      <c r="Z13" s="392"/>
      <c r="AA13" s="392"/>
      <c r="AB13" s="393"/>
      <c r="AC13" s="359">
        <v>1954</v>
      </c>
      <c r="AD13" s="360"/>
      <c r="AE13" s="360"/>
      <c r="AF13" s="360"/>
      <c r="AG13" s="361"/>
      <c r="AH13" s="359">
        <v>2878</v>
      </c>
      <c r="AI13" s="360"/>
      <c r="AJ13" s="360"/>
      <c r="AK13" s="360"/>
      <c r="AL13" s="419"/>
      <c r="AM13" s="463" t="s">
        <v>142</v>
      </c>
      <c r="AN13" s="363"/>
      <c r="AO13" s="363"/>
      <c r="AP13" s="363"/>
      <c r="AQ13" s="363"/>
      <c r="AR13" s="363"/>
      <c r="AS13" s="363"/>
      <c r="AT13" s="364"/>
      <c r="AU13" s="464" t="s">
        <v>143</v>
      </c>
      <c r="AV13" s="465"/>
      <c r="AW13" s="465"/>
      <c r="AX13" s="465"/>
      <c r="AY13" s="420" t="s">
        <v>144</v>
      </c>
      <c r="AZ13" s="421"/>
      <c r="BA13" s="421"/>
      <c r="BB13" s="421"/>
      <c r="BC13" s="421"/>
      <c r="BD13" s="421"/>
      <c r="BE13" s="421"/>
      <c r="BF13" s="421"/>
      <c r="BG13" s="421"/>
      <c r="BH13" s="421"/>
      <c r="BI13" s="421"/>
      <c r="BJ13" s="421"/>
      <c r="BK13" s="421"/>
      <c r="BL13" s="421"/>
      <c r="BM13" s="422"/>
      <c r="BN13" s="406">
        <v>-424492</v>
      </c>
      <c r="BO13" s="407"/>
      <c r="BP13" s="407"/>
      <c r="BQ13" s="407"/>
      <c r="BR13" s="407"/>
      <c r="BS13" s="407"/>
      <c r="BT13" s="407"/>
      <c r="BU13" s="408"/>
      <c r="BV13" s="406">
        <v>582480</v>
      </c>
      <c r="BW13" s="407"/>
      <c r="BX13" s="407"/>
      <c r="BY13" s="407"/>
      <c r="BZ13" s="407"/>
      <c r="CA13" s="407"/>
      <c r="CB13" s="407"/>
      <c r="CC13" s="408"/>
      <c r="CD13" s="446" t="s">
        <v>145</v>
      </c>
      <c r="CE13" s="366"/>
      <c r="CF13" s="366"/>
      <c r="CG13" s="366"/>
      <c r="CH13" s="366"/>
      <c r="CI13" s="366"/>
      <c r="CJ13" s="366"/>
      <c r="CK13" s="366"/>
      <c r="CL13" s="366"/>
      <c r="CM13" s="366"/>
      <c r="CN13" s="366"/>
      <c r="CO13" s="366"/>
      <c r="CP13" s="366"/>
      <c r="CQ13" s="366"/>
      <c r="CR13" s="366"/>
      <c r="CS13" s="447"/>
      <c r="CT13" s="403">
        <v>6</v>
      </c>
      <c r="CU13" s="404"/>
      <c r="CV13" s="404"/>
      <c r="CW13" s="404"/>
      <c r="CX13" s="404"/>
      <c r="CY13" s="404"/>
      <c r="CZ13" s="404"/>
      <c r="DA13" s="405"/>
      <c r="DB13" s="403">
        <v>6.1</v>
      </c>
      <c r="DC13" s="404"/>
      <c r="DD13" s="404"/>
      <c r="DE13" s="404"/>
      <c r="DF13" s="404"/>
      <c r="DG13" s="404"/>
      <c r="DH13" s="404"/>
      <c r="DI13" s="405"/>
    </row>
    <row r="14" spans="1:119" ht="18.75" customHeight="1" thickBot="1" x14ac:dyDescent="0.2">
      <c r="A14" s="175"/>
      <c r="B14" s="515"/>
      <c r="C14" s="516"/>
      <c r="D14" s="516"/>
      <c r="E14" s="516"/>
      <c r="F14" s="516"/>
      <c r="G14" s="516"/>
      <c r="H14" s="516"/>
      <c r="I14" s="516"/>
      <c r="J14" s="516"/>
      <c r="K14" s="517"/>
      <c r="L14" s="480" t="s">
        <v>146</v>
      </c>
      <c r="M14" s="533"/>
      <c r="N14" s="533"/>
      <c r="O14" s="533"/>
      <c r="P14" s="533"/>
      <c r="Q14" s="534"/>
      <c r="R14" s="493">
        <v>16107</v>
      </c>
      <c r="S14" s="494"/>
      <c r="T14" s="494"/>
      <c r="U14" s="494"/>
      <c r="V14" s="495"/>
      <c r="W14" s="497"/>
      <c r="X14" s="395"/>
      <c r="Y14" s="395"/>
      <c r="Z14" s="395"/>
      <c r="AA14" s="395"/>
      <c r="AB14" s="396"/>
      <c r="AC14" s="486">
        <v>26.3</v>
      </c>
      <c r="AD14" s="487"/>
      <c r="AE14" s="487"/>
      <c r="AF14" s="487"/>
      <c r="AG14" s="488"/>
      <c r="AH14" s="486">
        <v>31.9</v>
      </c>
      <c r="AI14" s="487"/>
      <c r="AJ14" s="487"/>
      <c r="AK14" s="487"/>
      <c r="AL14" s="489"/>
      <c r="AM14" s="463"/>
      <c r="AN14" s="363"/>
      <c r="AO14" s="363"/>
      <c r="AP14" s="363"/>
      <c r="AQ14" s="363"/>
      <c r="AR14" s="363"/>
      <c r="AS14" s="363"/>
      <c r="AT14" s="364"/>
      <c r="AU14" s="464"/>
      <c r="AV14" s="465"/>
      <c r="AW14" s="465"/>
      <c r="AX14" s="465"/>
      <c r="AY14" s="420"/>
      <c r="AZ14" s="421"/>
      <c r="BA14" s="421"/>
      <c r="BB14" s="421"/>
      <c r="BC14" s="421"/>
      <c r="BD14" s="421"/>
      <c r="BE14" s="421"/>
      <c r="BF14" s="421"/>
      <c r="BG14" s="421"/>
      <c r="BH14" s="421"/>
      <c r="BI14" s="421"/>
      <c r="BJ14" s="421"/>
      <c r="BK14" s="421"/>
      <c r="BL14" s="421"/>
      <c r="BM14" s="422"/>
      <c r="BN14" s="406"/>
      <c r="BO14" s="407"/>
      <c r="BP14" s="407"/>
      <c r="BQ14" s="407"/>
      <c r="BR14" s="407"/>
      <c r="BS14" s="407"/>
      <c r="BT14" s="407"/>
      <c r="BU14" s="408"/>
      <c r="BV14" s="406"/>
      <c r="BW14" s="407"/>
      <c r="BX14" s="407"/>
      <c r="BY14" s="407"/>
      <c r="BZ14" s="407"/>
      <c r="CA14" s="407"/>
      <c r="CB14" s="407"/>
      <c r="CC14" s="408"/>
      <c r="CD14" s="443" t="s">
        <v>147</v>
      </c>
      <c r="CE14" s="444"/>
      <c r="CF14" s="444"/>
      <c r="CG14" s="444"/>
      <c r="CH14" s="444"/>
      <c r="CI14" s="444"/>
      <c r="CJ14" s="444"/>
      <c r="CK14" s="444"/>
      <c r="CL14" s="444"/>
      <c r="CM14" s="444"/>
      <c r="CN14" s="444"/>
      <c r="CO14" s="444"/>
      <c r="CP14" s="444"/>
      <c r="CQ14" s="444"/>
      <c r="CR14" s="444"/>
      <c r="CS14" s="445"/>
      <c r="CT14" s="503" t="s">
        <v>131</v>
      </c>
      <c r="CU14" s="504"/>
      <c r="CV14" s="504"/>
      <c r="CW14" s="504"/>
      <c r="CX14" s="504"/>
      <c r="CY14" s="504"/>
      <c r="CZ14" s="504"/>
      <c r="DA14" s="505"/>
      <c r="DB14" s="503" t="s">
        <v>130</v>
      </c>
      <c r="DC14" s="504"/>
      <c r="DD14" s="504"/>
      <c r="DE14" s="504"/>
      <c r="DF14" s="504"/>
      <c r="DG14" s="504"/>
      <c r="DH14" s="504"/>
      <c r="DI14" s="505"/>
    </row>
    <row r="15" spans="1:119" ht="18.75" customHeight="1" x14ac:dyDescent="0.15">
      <c r="A15" s="175"/>
      <c r="B15" s="515"/>
      <c r="C15" s="516"/>
      <c r="D15" s="516"/>
      <c r="E15" s="516"/>
      <c r="F15" s="516"/>
      <c r="G15" s="516"/>
      <c r="H15" s="516"/>
      <c r="I15" s="516"/>
      <c r="J15" s="516"/>
      <c r="K15" s="517"/>
      <c r="L15" s="190"/>
      <c r="M15" s="490" t="s">
        <v>148</v>
      </c>
      <c r="N15" s="491"/>
      <c r="O15" s="491"/>
      <c r="P15" s="491"/>
      <c r="Q15" s="492"/>
      <c r="R15" s="493">
        <v>16016</v>
      </c>
      <c r="S15" s="494"/>
      <c r="T15" s="494"/>
      <c r="U15" s="494"/>
      <c r="V15" s="495"/>
      <c r="W15" s="496" t="s">
        <v>149</v>
      </c>
      <c r="X15" s="392"/>
      <c r="Y15" s="392"/>
      <c r="Z15" s="392"/>
      <c r="AA15" s="392"/>
      <c r="AB15" s="393"/>
      <c r="AC15" s="359">
        <v>1230</v>
      </c>
      <c r="AD15" s="360"/>
      <c r="AE15" s="360"/>
      <c r="AF15" s="360"/>
      <c r="AG15" s="361"/>
      <c r="AH15" s="359">
        <v>1465</v>
      </c>
      <c r="AI15" s="360"/>
      <c r="AJ15" s="360"/>
      <c r="AK15" s="360"/>
      <c r="AL15" s="419"/>
      <c r="AM15" s="463"/>
      <c r="AN15" s="363"/>
      <c r="AO15" s="363"/>
      <c r="AP15" s="363"/>
      <c r="AQ15" s="363"/>
      <c r="AR15" s="363"/>
      <c r="AS15" s="363"/>
      <c r="AT15" s="364"/>
      <c r="AU15" s="464"/>
      <c r="AV15" s="465"/>
      <c r="AW15" s="465"/>
      <c r="AX15" s="465"/>
      <c r="AY15" s="432" t="s">
        <v>150</v>
      </c>
      <c r="AZ15" s="433"/>
      <c r="BA15" s="433"/>
      <c r="BB15" s="433"/>
      <c r="BC15" s="433"/>
      <c r="BD15" s="433"/>
      <c r="BE15" s="433"/>
      <c r="BF15" s="433"/>
      <c r="BG15" s="433"/>
      <c r="BH15" s="433"/>
      <c r="BI15" s="433"/>
      <c r="BJ15" s="433"/>
      <c r="BK15" s="433"/>
      <c r="BL15" s="433"/>
      <c r="BM15" s="434"/>
      <c r="BN15" s="435">
        <v>1931686</v>
      </c>
      <c r="BO15" s="436"/>
      <c r="BP15" s="436"/>
      <c r="BQ15" s="436"/>
      <c r="BR15" s="436"/>
      <c r="BS15" s="436"/>
      <c r="BT15" s="436"/>
      <c r="BU15" s="437"/>
      <c r="BV15" s="435">
        <v>1836111</v>
      </c>
      <c r="BW15" s="436"/>
      <c r="BX15" s="436"/>
      <c r="BY15" s="436"/>
      <c r="BZ15" s="436"/>
      <c r="CA15" s="436"/>
      <c r="CB15" s="436"/>
      <c r="CC15" s="437"/>
      <c r="CD15" s="506" t="s">
        <v>151</v>
      </c>
      <c r="CE15" s="507"/>
      <c r="CF15" s="507"/>
      <c r="CG15" s="507"/>
      <c r="CH15" s="507"/>
      <c r="CI15" s="507"/>
      <c r="CJ15" s="507"/>
      <c r="CK15" s="507"/>
      <c r="CL15" s="507"/>
      <c r="CM15" s="507"/>
      <c r="CN15" s="507"/>
      <c r="CO15" s="507"/>
      <c r="CP15" s="507"/>
      <c r="CQ15" s="507"/>
      <c r="CR15" s="507"/>
      <c r="CS15" s="508"/>
      <c r="CT15" s="191"/>
      <c r="CU15" s="192"/>
      <c r="CV15" s="192"/>
      <c r="CW15" s="192"/>
      <c r="CX15" s="192"/>
      <c r="CY15" s="192"/>
      <c r="CZ15" s="192"/>
      <c r="DA15" s="193"/>
      <c r="DB15" s="191"/>
      <c r="DC15" s="192"/>
      <c r="DD15" s="192"/>
      <c r="DE15" s="192"/>
      <c r="DF15" s="192"/>
      <c r="DG15" s="192"/>
      <c r="DH15" s="192"/>
      <c r="DI15" s="193"/>
    </row>
    <row r="16" spans="1:119" ht="18.75" customHeight="1" x14ac:dyDescent="0.15">
      <c r="A16" s="175"/>
      <c r="B16" s="515"/>
      <c r="C16" s="516"/>
      <c r="D16" s="516"/>
      <c r="E16" s="516"/>
      <c r="F16" s="516"/>
      <c r="G16" s="516"/>
      <c r="H16" s="516"/>
      <c r="I16" s="516"/>
      <c r="J16" s="516"/>
      <c r="K16" s="517"/>
      <c r="L16" s="480" t="s">
        <v>152</v>
      </c>
      <c r="M16" s="481"/>
      <c r="N16" s="481"/>
      <c r="O16" s="481"/>
      <c r="P16" s="481"/>
      <c r="Q16" s="482"/>
      <c r="R16" s="483" t="s">
        <v>153</v>
      </c>
      <c r="S16" s="484"/>
      <c r="T16" s="484"/>
      <c r="U16" s="484"/>
      <c r="V16" s="485"/>
      <c r="W16" s="497"/>
      <c r="X16" s="395"/>
      <c r="Y16" s="395"/>
      <c r="Z16" s="395"/>
      <c r="AA16" s="395"/>
      <c r="AB16" s="396"/>
      <c r="AC16" s="486">
        <v>16.5</v>
      </c>
      <c r="AD16" s="487"/>
      <c r="AE16" s="487"/>
      <c r="AF16" s="487"/>
      <c r="AG16" s="488"/>
      <c r="AH16" s="486">
        <v>16.3</v>
      </c>
      <c r="AI16" s="487"/>
      <c r="AJ16" s="487"/>
      <c r="AK16" s="487"/>
      <c r="AL16" s="489"/>
      <c r="AM16" s="463"/>
      <c r="AN16" s="363"/>
      <c r="AO16" s="363"/>
      <c r="AP16" s="363"/>
      <c r="AQ16" s="363"/>
      <c r="AR16" s="363"/>
      <c r="AS16" s="363"/>
      <c r="AT16" s="364"/>
      <c r="AU16" s="464"/>
      <c r="AV16" s="465"/>
      <c r="AW16" s="465"/>
      <c r="AX16" s="465"/>
      <c r="AY16" s="420" t="s">
        <v>154</v>
      </c>
      <c r="AZ16" s="421"/>
      <c r="BA16" s="421"/>
      <c r="BB16" s="421"/>
      <c r="BC16" s="421"/>
      <c r="BD16" s="421"/>
      <c r="BE16" s="421"/>
      <c r="BF16" s="421"/>
      <c r="BG16" s="421"/>
      <c r="BH16" s="421"/>
      <c r="BI16" s="421"/>
      <c r="BJ16" s="421"/>
      <c r="BK16" s="421"/>
      <c r="BL16" s="421"/>
      <c r="BM16" s="422"/>
      <c r="BN16" s="406">
        <v>8362716</v>
      </c>
      <c r="BO16" s="407"/>
      <c r="BP16" s="407"/>
      <c r="BQ16" s="407"/>
      <c r="BR16" s="407"/>
      <c r="BS16" s="407"/>
      <c r="BT16" s="407"/>
      <c r="BU16" s="408"/>
      <c r="BV16" s="406">
        <v>8588278</v>
      </c>
      <c r="BW16" s="407"/>
      <c r="BX16" s="407"/>
      <c r="BY16" s="407"/>
      <c r="BZ16" s="407"/>
      <c r="CA16" s="407"/>
      <c r="CB16" s="407"/>
      <c r="CC16" s="408"/>
      <c r="CD16" s="184"/>
      <c r="CE16" s="438"/>
      <c r="CF16" s="438"/>
      <c r="CG16" s="438"/>
      <c r="CH16" s="438"/>
      <c r="CI16" s="438"/>
      <c r="CJ16" s="438"/>
      <c r="CK16" s="438"/>
      <c r="CL16" s="438"/>
      <c r="CM16" s="438"/>
      <c r="CN16" s="438"/>
      <c r="CO16" s="438"/>
      <c r="CP16" s="438"/>
      <c r="CQ16" s="438"/>
      <c r="CR16" s="438"/>
      <c r="CS16" s="439"/>
      <c r="CT16" s="403"/>
      <c r="CU16" s="404"/>
      <c r="CV16" s="404"/>
      <c r="CW16" s="404"/>
      <c r="CX16" s="404"/>
      <c r="CY16" s="404"/>
      <c r="CZ16" s="404"/>
      <c r="DA16" s="405"/>
      <c r="DB16" s="403"/>
      <c r="DC16" s="404"/>
      <c r="DD16" s="404"/>
      <c r="DE16" s="404"/>
      <c r="DF16" s="404"/>
      <c r="DG16" s="404"/>
      <c r="DH16" s="404"/>
      <c r="DI16" s="405"/>
    </row>
    <row r="17" spans="1:113" ht="18.75" customHeight="1" thickBot="1" x14ac:dyDescent="0.2">
      <c r="A17" s="175"/>
      <c r="B17" s="518"/>
      <c r="C17" s="519"/>
      <c r="D17" s="519"/>
      <c r="E17" s="519"/>
      <c r="F17" s="519"/>
      <c r="G17" s="519"/>
      <c r="H17" s="519"/>
      <c r="I17" s="519"/>
      <c r="J17" s="519"/>
      <c r="K17" s="520"/>
      <c r="L17" s="194"/>
      <c r="M17" s="499" t="s">
        <v>155</v>
      </c>
      <c r="N17" s="500"/>
      <c r="O17" s="500"/>
      <c r="P17" s="500"/>
      <c r="Q17" s="501"/>
      <c r="R17" s="483" t="s">
        <v>156</v>
      </c>
      <c r="S17" s="484"/>
      <c r="T17" s="484"/>
      <c r="U17" s="484"/>
      <c r="V17" s="485"/>
      <c r="W17" s="496" t="s">
        <v>157</v>
      </c>
      <c r="X17" s="392"/>
      <c r="Y17" s="392"/>
      <c r="Z17" s="392"/>
      <c r="AA17" s="392"/>
      <c r="AB17" s="393"/>
      <c r="AC17" s="359">
        <v>4251</v>
      </c>
      <c r="AD17" s="360"/>
      <c r="AE17" s="360"/>
      <c r="AF17" s="360"/>
      <c r="AG17" s="361"/>
      <c r="AH17" s="359">
        <v>4669</v>
      </c>
      <c r="AI17" s="360"/>
      <c r="AJ17" s="360"/>
      <c r="AK17" s="360"/>
      <c r="AL17" s="419"/>
      <c r="AM17" s="463"/>
      <c r="AN17" s="363"/>
      <c r="AO17" s="363"/>
      <c r="AP17" s="363"/>
      <c r="AQ17" s="363"/>
      <c r="AR17" s="363"/>
      <c r="AS17" s="363"/>
      <c r="AT17" s="364"/>
      <c r="AU17" s="464"/>
      <c r="AV17" s="465"/>
      <c r="AW17" s="465"/>
      <c r="AX17" s="465"/>
      <c r="AY17" s="420" t="s">
        <v>158</v>
      </c>
      <c r="AZ17" s="421"/>
      <c r="BA17" s="421"/>
      <c r="BB17" s="421"/>
      <c r="BC17" s="421"/>
      <c r="BD17" s="421"/>
      <c r="BE17" s="421"/>
      <c r="BF17" s="421"/>
      <c r="BG17" s="421"/>
      <c r="BH17" s="421"/>
      <c r="BI17" s="421"/>
      <c r="BJ17" s="421"/>
      <c r="BK17" s="421"/>
      <c r="BL17" s="421"/>
      <c r="BM17" s="422"/>
      <c r="BN17" s="406">
        <v>2366101</v>
      </c>
      <c r="BO17" s="407"/>
      <c r="BP17" s="407"/>
      <c r="BQ17" s="407"/>
      <c r="BR17" s="407"/>
      <c r="BS17" s="407"/>
      <c r="BT17" s="407"/>
      <c r="BU17" s="408"/>
      <c r="BV17" s="406">
        <v>2249871</v>
      </c>
      <c r="BW17" s="407"/>
      <c r="BX17" s="407"/>
      <c r="BY17" s="407"/>
      <c r="BZ17" s="407"/>
      <c r="CA17" s="407"/>
      <c r="CB17" s="407"/>
      <c r="CC17" s="408"/>
      <c r="CD17" s="184"/>
      <c r="CE17" s="438"/>
      <c r="CF17" s="438"/>
      <c r="CG17" s="438"/>
      <c r="CH17" s="438"/>
      <c r="CI17" s="438"/>
      <c r="CJ17" s="438"/>
      <c r="CK17" s="438"/>
      <c r="CL17" s="438"/>
      <c r="CM17" s="438"/>
      <c r="CN17" s="438"/>
      <c r="CO17" s="438"/>
      <c r="CP17" s="438"/>
      <c r="CQ17" s="438"/>
      <c r="CR17" s="438"/>
      <c r="CS17" s="439"/>
      <c r="CT17" s="403"/>
      <c r="CU17" s="404"/>
      <c r="CV17" s="404"/>
      <c r="CW17" s="404"/>
      <c r="CX17" s="404"/>
      <c r="CY17" s="404"/>
      <c r="CZ17" s="404"/>
      <c r="DA17" s="405"/>
      <c r="DB17" s="403"/>
      <c r="DC17" s="404"/>
      <c r="DD17" s="404"/>
      <c r="DE17" s="404"/>
      <c r="DF17" s="404"/>
      <c r="DG17" s="404"/>
      <c r="DH17" s="404"/>
      <c r="DI17" s="405"/>
    </row>
    <row r="18" spans="1:113" ht="18.75" customHeight="1" thickBot="1" x14ac:dyDescent="0.2">
      <c r="A18" s="175"/>
      <c r="B18" s="456" t="s">
        <v>159</v>
      </c>
      <c r="C18" s="457"/>
      <c r="D18" s="457"/>
      <c r="E18" s="458"/>
      <c r="F18" s="458"/>
      <c r="G18" s="458"/>
      <c r="H18" s="458"/>
      <c r="I18" s="458"/>
      <c r="J18" s="458"/>
      <c r="K18" s="458"/>
      <c r="L18" s="459">
        <v>642.28</v>
      </c>
      <c r="M18" s="459"/>
      <c r="N18" s="459"/>
      <c r="O18" s="459"/>
      <c r="P18" s="459"/>
      <c r="Q18" s="459"/>
      <c r="R18" s="460"/>
      <c r="S18" s="460"/>
      <c r="T18" s="460"/>
      <c r="U18" s="460"/>
      <c r="V18" s="461"/>
      <c r="W18" s="477"/>
      <c r="X18" s="478"/>
      <c r="Y18" s="478"/>
      <c r="Z18" s="478"/>
      <c r="AA18" s="478"/>
      <c r="AB18" s="502"/>
      <c r="AC18" s="376">
        <v>57.2</v>
      </c>
      <c r="AD18" s="377"/>
      <c r="AE18" s="377"/>
      <c r="AF18" s="377"/>
      <c r="AG18" s="462"/>
      <c r="AH18" s="376">
        <v>51.8</v>
      </c>
      <c r="AI18" s="377"/>
      <c r="AJ18" s="377"/>
      <c r="AK18" s="377"/>
      <c r="AL18" s="378"/>
      <c r="AM18" s="463"/>
      <c r="AN18" s="363"/>
      <c r="AO18" s="363"/>
      <c r="AP18" s="363"/>
      <c r="AQ18" s="363"/>
      <c r="AR18" s="363"/>
      <c r="AS18" s="363"/>
      <c r="AT18" s="364"/>
      <c r="AU18" s="464"/>
      <c r="AV18" s="465"/>
      <c r="AW18" s="465"/>
      <c r="AX18" s="465"/>
      <c r="AY18" s="420" t="s">
        <v>160</v>
      </c>
      <c r="AZ18" s="421"/>
      <c r="BA18" s="421"/>
      <c r="BB18" s="421"/>
      <c r="BC18" s="421"/>
      <c r="BD18" s="421"/>
      <c r="BE18" s="421"/>
      <c r="BF18" s="421"/>
      <c r="BG18" s="421"/>
      <c r="BH18" s="421"/>
      <c r="BI18" s="421"/>
      <c r="BJ18" s="421"/>
      <c r="BK18" s="421"/>
      <c r="BL18" s="421"/>
      <c r="BM18" s="422"/>
      <c r="BN18" s="406">
        <v>7909363</v>
      </c>
      <c r="BO18" s="407"/>
      <c r="BP18" s="407"/>
      <c r="BQ18" s="407"/>
      <c r="BR18" s="407"/>
      <c r="BS18" s="407"/>
      <c r="BT18" s="407"/>
      <c r="BU18" s="408"/>
      <c r="BV18" s="406">
        <v>8083797</v>
      </c>
      <c r="BW18" s="407"/>
      <c r="BX18" s="407"/>
      <c r="BY18" s="407"/>
      <c r="BZ18" s="407"/>
      <c r="CA18" s="407"/>
      <c r="CB18" s="407"/>
      <c r="CC18" s="408"/>
      <c r="CD18" s="184"/>
      <c r="CE18" s="438"/>
      <c r="CF18" s="438"/>
      <c r="CG18" s="438"/>
      <c r="CH18" s="438"/>
      <c r="CI18" s="438"/>
      <c r="CJ18" s="438"/>
      <c r="CK18" s="438"/>
      <c r="CL18" s="438"/>
      <c r="CM18" s="438"/>
      <c r="CN18" s="438"/>
      <c r="CO18" s="438"/>
      <c r="CP18" s="438"/>
      <c r="CQ18" s="438"/>
      <c r="CR18" s="438"/>
      <c r="CS18" s="439"/>
      <c r="CT18" s="403"/>
      <c r="CU18" s="404"/>
      <c r="CV18" s="404"/>
      <c r="CW18" s="404"/>
      <c r="CX18" s="404"/>
      <c r="CY18" s="404"/>
      <c r="CZ18" s="404"/>
      <c r="DA18" s="405"/>
      <c r="DB18" s="403"/>
      <c r="DC18" s="404"/>
      <c r="DD18" s="404"/>
      <c r="DE18" s="404"/>
      <c r="DF18" s="404"/>
      <c r="DG18" s="404"/>
      <c r="DH18" s="404"/>
      <c r="DI18" s="405"/>
    </row>
    <row r="19" spans="1:113" ht="18.75" customHeight="1" thickBot="1" x14ac:dyDescent="0.2">
      <c r="A19" s="175"/>
      <c r="B19" s="456" t="s">
        <v>161</v>
      </c>
      <c r="C19" s="457"/>
      <c r="D19" s="457"/>
      <c r="E19" s="458"/>
      <c r="F19" s="458"/>
      <c r="G19" s="458"/>
      <c r="H19" s="458"/>
      <c r="I19" s="458"/>
      <c r="J19" s="458"/>
      <c r="K19" s="458"/>
      <c r="L19" s="466">
        <v>24</v>
      </c>
      <c r="M19" s="466"/>
      <c r="N19" s="466"/>
      <c r="O19" s="466"/>
      <c r="P19" s="466"/>
      <c r="Q19" s="466"/>
      <c r="R19" s="467"/>
      <c r="S19" s="467"/>
      <c r="T19" s="467"/>
      <c r="U19" s="467"/>
      <c r="V19" s="468"/>
      <c r="W19" s="475"/>
      <c r="X19" s="476"/>
      <c r="Y19" s="476"/>
      <c r="Z19" s="476"/>
      <c r="AA19" s="476"/>
      <c r="AB19" s="476"/>
      <c r="AC19" s="479"/>
      <c r="AD19" s="479"/>
      <c r="AE19" s="479"/>
      <c r="AF19" s="479"/>
      <c r="AG19" s="479"/>
      <c r="AH19" s="479"/>
      <c r="AI19" s="479"/>
      <c r="AJ19" s="479"/>
      <c r="AK19" s="479"/>
      <c r="AL19" s="498"/>
      <c r="AM19" s="463"/>
      <c r="AN19" s="363"/>
      <c r="AO19" s="363"/>
      <c r="AP19" s="363"/>
      <c r="AQ19" s="363"/>
      <c r="AR19" s="363"/>
      <c r="AS19" s="363"/>
      <c r="AT19" s="364"/>
      <c r="AU19" s="464"/>
      <c r="AV19" s="465"/>
      <c r="AW19" s="465"/>
      <c r="AX19" s="465"/>
      <c r="AY19" s="420" t="s">
        <v>162</v>
      </c>
      <c r="AZ19" s="421"/>
      <c r="BA19" s="421"/>
      <c r="BB19" s="421"/>
      <c r="BC19" s="421"/>
      <c r="BD19" s="421"/>
      <c r="BE19" s="421"/>
      <c r="BF19" s="421"/>
      <c r="BG19" s="421"/>
      <c r="BH19" s="421"/>
      <c r="BI19" s="421"/>
      <c r="BJ19" s="421"/>
      <c r="BK19" s="421"/>
      <c r="BL19" s="421"/>
      <c r="BM19" s="422"/>
      <c r="BN19" s="406">
        <v>13318140</v>
      </c>
      <c r="BO19" s="407"/>
      <c r="BP19" s="407"/>
      <c r="BQ19" s="407"/>
      <c r="BR19" s="407"/>
      <c r="BS19" s="407"/>
      <c r="BT19" s="407"/>
      <c r="BU19" s="408"/>
      <c r="BV19" s="406">
        <v>13434054</v>
      </c>
      <c r="BW19" s="407"/>
      <c r="BX19" s="407"/>
      <c r="BY19" s="407"/>
      <c r="BZ19" s="407"/>
      <c r="CA19" s="407"/>
      <c r="CB19" s="407"/>
      <c r="CC19" s="408"/>
      <c r="CD19" s="184"/>
      <c r="CE19" s="438"/>
      <c r="CF19" s="438"/>
      <c r="CG19" s="438"/>
      <c r="CH19" s="438"/>
      <c r="CI19" s="438"/>
      <c r="CJ19" s="438"/>
      <c r="CK19" s="438"/>
      <c r="CL19" s="438"/>
      <c r="CM19" s="438"/>
      <c r="CN19" s="438"/>
      <c r="CO19" s="438"/>
      <c r="CP19" s="438"/>
      <c r="CQ19" s="438"/>
      <c r="CR19" s="438"/>
      <c r="CS19" s="439"/>
      <c r="CT19" s="403"/>
      <c r="CU19" s="404"/>
      <c r="CV19" s="404"/>
      <c r="CW19" s="404"/>
      <c r="CX19" s="404"/>
      <c r="CY19" s="404"/>
      <c r="CZ19" s="404"/>
      <c r="DA19" s="405"/>
      <c r="DB19" s="403"/>
      <c r="DC19" s="404"/>
      <c r="DD19" s="404"/>
      <c r="DE19" s="404"/>
      <c r="DF19" s="404"/>
      <c r="DG19" s="404"/>
      <c r="DH19" s="404"/>
      <c r="DI19" s="405"/>
    </row>
    <row r="20" spans="1:113" ht="18.75" customHeight="1" thickBot="1" x14ac:dyDescent="0.2">
      <c r="A20" s="175"/>
      <c r="B20" s="456" t="s">
        <v>163</v>
      </c>
      <c r="C20" s="457"/>
      <c r="D20" s="457"/>
      <c r="E20" s="458"/>
      <c r="F20" s="458"/>
      <c r="G20" s="458"/>
      <c r="H20" s="458"/>
      <c r="I20" s="458"/>
      <c r="J20" s="458"/>
      <c r="K20" s="458"/>
      <c r="L20" s="466">
        <v>7150</v>
      </c>
      <c r="M20" s="466"/>
      <c r="N20" s="466"/>
      <c r="O20" s="466"/>
      <c r="P20" s="466"/>
      <c r="Q20" s="466"/>
      <c r="R20" s="467"/>
      <c r="S20" s="467"/>
      <c r="T20" s="467"/>
      <c r="U20" s="467"/>
      <c r="V20" s="468"/>
      <c r="W20" s="477"/>
      <c r="X20" s="478"/>
      <c r="Y20" s="478"/>
      <c r="Z20" s="478"/>
      <c r="AA20" s="478"/>
      <c r="AB20" s="478"/>
      <c r="AC20" s="469"/>
      <c r="AD20" s="469"/>
      <c r="AE20" s="469"/>
      <c r="AF20" s="469"/>
      <c r="AG20" s="469"/>
      <c r="AH20" s="469"/>
      <c r="AI20" s="469"/>
      <c r="AJ20" s="469"/>
      <c r="AK20" s="469"/>
      <c r="AL20" s="470"/>
      <c r="AM20" s="471"/>
      <c r="AN20" s="368"/>
      <c r="AO20" s="368"/>
      <c r="AP20" s="368"/>
      <c r="AQ20" s="368"/>
      <c r="AR20" s="368"/>
      <c r="AS20" s="368"/>
      <c r="AT20" s="369"/>
      <c r="AU20" s="472"/>
      <c r="AV20" s="473"/>
      <c r="AW20" s="473"/>
      <c r="AX20" s="474"/>
      <c r="AY20" s="420"/>
      <c r="AZ20" s="421"/>
      <c r="BA20" s="421"/>
      <c r="BB20" s="421"/>
      <c r="BC20" s="421"/>
      <c r="BD20" s="421"/>
      <c r="BE20" s="421"/>
      <c r="BF20" s="421"/>
      <c r="BG20" s="421"/>
      <c r="BH20" s="421"/>
      <c r="BI20" s="421"/>
      <c r="BJ20" s="421"/>
      <c r="BK20" s="421"/>
      <c r="BL20" s="421"/>
      <c r="BM20" s="422"/>
      <c r="BN20" s="406"/>
      <c r="BO20" s="407"/>
      <c r="BP20" s="407"/>
      <c r="BQ20" s="407"/>
      <c r="BR20" s="407"/>
      <c r="BS20" s="407"/>
      <c r="BT20" s="407"/>
      <c r="BU20" s="408"/>
      <c r="BV20" s="406"/>
      <c r="BW20" s="407"/>
      <c r="BX20" s="407"/>
      <c r="BY20" s="407"/>
      <c r="BZ20" s="407"/>
      <c r="CA20" s="407"/>
      <c r="CB20" s="407"/>
      <c r="CC20" s="408"/>
      <c r="CD20" s="184"/>
      <c r="CE20" s="438"/>
      <c r="CF20" s="438"/>
      <c r="CG20" s="438"/>
      <c r="CH20" s="438"/>
      <c r="CI20" s="438"/>
      <c r="CJ20" s="438"/>
      <c r="CK20" s="438"/>
      <c r="CL20" s="438"/>
      <c r="CM20" s="438"/>
      <c r="CN20" s="438"/>
      <c r="CO20" s="438"/>
      <c r="CP20" s="438"/>
      <c r="CQ20" s="438"/>
      <c r="CR20" s="438"/>
      <c r="CS20" s="439"/>
      <c r="CT20" s="403"/>
      <c r="CU20" s="404"/>
      <c r="CV20" s="404"/>
      <c r="CW20" s="404"/>
      <c r="CX20" s="404"/>
      <c r="CY20" s="404"/>
      <c r="CZ20" s="404"/>
      <c r="DA20" s="405"/>
      <c r="DB20" s="403"/>
      <c r="DC20" s="404"/>
      <c r="DD20" s="404"/>
      <c r="DE20" s="404"/>
      <c r="DF20" s="404"/>
      <c r="DG20" s="404"/>
      <c r="DH20" s="404"/>
      <c r="DI20" s="405"/>
    </row>
    <row r="21" spans="1:113" ht="18.75" customHeight="1" thickBot="1" x14ac:dyDescent="0.2">
      <c r="A21" s="175"/>
      <c r="B21" s="453" t="s">
        <v>164</v>
      </c>
      <c r="C21" s="454"/>
      <c r="D21" s="454"/>
      <c r="E21" s="454"/>
      <c r="F21" s="454"/>
      <c r="G21" s="454"/>
      <c r="H21" s="454"/>
      <c r="I21" s="454"/>
      <c r="J21" s="454"/>
      <c r="K21" s="454"/>
      <c r="L21" s="454"/>
      <c r="M21" s="454"/>
      <c r="N21" s="454"/>
      <c r="O21" s="454"/>
      <c r="P21" s="454"/>
      <c r="Q21" s="454"/>
      <c r="R21" s="454"/>
      <c r="S21" s="454"/>
      <c r="T21" s="454"/>
      <c r="U21" s="454"/>
      <c r="V21" s="454"/>
      <c r="W21" s="454"/>
      <c r="X21" s="454"/>
      <c r="Y21" s="454"/>
      <c r="Z21" s="454"/>
      <c r="AA21" s="454"/>
      <c r="AB21" s="454"/>
      <c r="AC21" s="454"/>
      <c r="AD21" s="454"/>
      <c r="AE21" s="454"/>
      <c r="AF21" s="454"/>
      <c r="AG21" s="454"/>
      <c r="AH21" s="454"/>
      <c r="AI21" s="454"/>
      <c r="AJ21" s="454"/>
      <c r="AK21" s="454"/>
      <c r="AL21" s="454"/>
      <c r="AM21" s="454"/>
      <c r="AN21" s="454"/>
      <c r="AO21" s="454"/>
      <c r="AP21" s="454"/>
      <c r="AQ21" s="454"/>
      <c r="AR21" s="454"/>
      <c r="AS21" s="454"/>
      <c r="AT21" s="454"/>
      <c r="AU21" s="454"/>
      <c r="AV21" s="454"/>
      <c r="AW21" s="454"/>
      <c r="AX21" s="455"/>
      <c r="AY21" s="379"/>
      <c r="AZ21" s="380"/>
      <c r="BA21" s="380"/>
      <c r="BB21" s="380"/>
      <c r="BC21" s="380"/>
      <c r="BD21" s="380"/>
      <c r="BE21" s="380"/>
      <c r="BF21" s="380"/>
      <c r="BG21" s="380"/>
      <c r="BH21" s="380"/>
      <c r="BI21" s="380"/>
      <c r="BJ21" s="380"/>
      <c r="BK21" s="380"/>
      <c r="BL21" s="380"/>
      <c r="BM21" s="381"/>
      <c r="BN21" s="440"/>
      <c r="BO21" s="441"/>
      <c r="BP21" s="441"/>
      <c r="BQ21" s="441"/>
      <c r="BR21" s="441"/>
      <c r="BS21" s="441"/>
      <c r="BT21" s="441"/>
      <c r="BU21" s="442"/>
      <c r="BV21" s="440"/>
      <c r="BW21" s="441"/>
      <c r="BX21" s="441"/>
      <c r="BY21" s="441"/>
      <c r="BZ21" s="441"/>
      <c r="CA21" s="441"/>
      <c r="CB21" s="441"/>
      <c r="CC21" s="442"/>
      <c r="CD21" s="184"/>
      <c r="CE21" s="438"/>
      <c r="CF21" s="438"/>
      <c r="CG21" s="438"/>
      <c r="CH21" s="438"/>
      <c r="CI21" s="438"/>
      <c r="CJ21" s="438"/>
      <c r="CK21" s="438"/>
      <c r="CL21" s="438"/>
      <c r="CM21" s="438"/>
      <c r="CN21" s="438"/>
      <c r="CO21" s="438"/>
      <c r="CP21" s="438"/>
      <c r="CQ21" s="438"/>
      <c r="CR21" s="438"/>
      <c r="CS21" s="439"/>
      <c r="CT21" s="403"/>
      <c r="CU21" s="404"/>
      <c r="CV21" s="404"/>
      <c r="CW21" s="404"/>
      <c r="CX21" s="404"/>
      <c r="CY21" s="404"/>
      <c r="CZ21" s="404"/>
      <c r="DA21" s="405"/>
      <c r="DB21" s="403"/>
      <c r="DC21" s="404"/>
      <c r="DD21" s="404"/>
      <c r="DE21" s="404"/>
      <c r="DF21" s="404"/>
      <c r="DG21" s="404"/>
      <c r="DH21" s="404"/>
      <c r="DI21" s="405"/>
    </row>
    <row r="22" spans="1:113" ht="18.75" customHeight="1" x14ac:dyDescent="0.15">
      <c r="A22" s="175"/>
      <c r="B22" s="382" t="s">
        <v>165</v>
      </c>
      <c r="C22" s="383"/>
      <c r="D22" s="384"/>
      <c r="E22" s="391" t="s">
        <v>1</v>
      </c>
      <c r="F22" s="392"/>
      <c r="G22" s="392"/>
      <c r="H22" s="392"/>
      <c r="I22" s="392"/>
      <c r="J22" s="392"/>
      <c r="K22" s="393"/>
      <c r="L22" s="391" t="s">
        <v>166</v>
      </c>
      <c r="M22" s="392"/>
      <c r="N22" s="392"/>
      <c r="O22" s="392"/>
      <c r="P22" s="393"/>
      <c r="Q22" s="397" t="s">
        <v>167</v>
      </c>
      <c r="R22" s="398"/>
      <c r="S22" s="398"/>
      <c r="T22" s="398"/>
      <c r="U22" s="398"/>
      <c r="V22" s="399"/>
      <c r="W22" s="448" t="s">
        <v>168</v>
      </c>
      <c r="X22" s="383"/>
      <c r="Y22" s="384"/>
      <c r="Z22" s="391" t="s">
        <v>1</v>
      </c>
      <c r="AA22" s="392"/>
      <c r="AB22" s="392"/>
      <c r="AC22" s="392"/>
      <c r="AD22" s="392"/>
      <c r="AE22" s="392"/>
      <c r="AF22" s="392"/>
      <c r="AG22" s="393"/>
      <c r="AH22" s="409" t="s">
        <v>169</v>
      </c>
      <c r="AI22" s="392"/>
      <c r="AJ22" s="392"/>
      <c r="AK22" s="392"/>
      <c r="AL22" s="393"/>
      <c r="AM22" s="409" t="s">
        <v>170</v>
      </c>
      <c r="AN22" s="410"/>
      <c r="AO22" s="410"/>
      <c r="AP22" s="410"/>
      <c r="AQ22" s="410"/>
      <c r="AR22" s="411"/>
      <c r="AS22" s="397" t="s">
        <v>167</v>
      </c>
      <c r="AT22" s="398"/>
      <c r="AU22" s="398"/>
      <c r="AV22" s="398"/>
      <c r="AW22" s="398"/>
      <c r="AX22" s="415"/>
      <c r="AY22" s="432" t="s">
        <v>171</v>
      </c>
      <c r="AZ22" s="433"/>
      <c r="BA22" s="433"/>
      <c r="BB22" s="433"/>
      <c r="BC22" s="433"/>
      <c r="BD22" s="433"/>
      <c r="BE22" s="433"/>
      <c r="BF22" s="433"/>
      <c r="BG22" s="433"/>
      <c r="BH22" s="433"/>
      <c r="BI22" s="433"/>
      <c r="BJ22" s="433"/>
      <c r="BK22" s="433"/>
      <c r="BL22" s="433"/>
      <c r="BM22" s="434"/>
      <c r="BN22" s="435">
        <v>18391575</v>
      </c>
      <c r="BO22" s="436"/>
      <c r="BP22" s="436"/>
      <c r="BQ22" s="436"/>
      <c r="BR22" s="436"/>
      <c r="BS22" s="436"/>
      <c r="BT22" s="436"/>
      <c r="BU22" s="437"/>
      <c r="BV22" s="435">
        <v>18348565</v>
      </c>
      <c r="BW22" s="436"/>
      <c r="BX22" s="436"/>
      <c r="BY22" s="436"/>
      <c r="BZ22" s="436"/>
      <c r="CA22" s="436"/>
      <c r="CB22" s="436"/>
      <c r="CC22" s="437"/>
      <c r="CD22" s="184"/>
      <c r="CE22" s="438"/>
      <c r="CF22" s="438"/>
      <c r="CG22" s="438"/>
      <c r="CH22" s="438"/>
      <c r="CI22" s="438"/>
      <c r="CJ22" s="438"/>
      <c r="CK22" s="438"/>
      <c r="CL22" s="438"/>
      <c r="CM22" s="438"/>
      <c r="CN22" s="438"/>
      <c r="CO22" s="438"/>
      <c r="CP22" s="438"/>
      <c r="CQ22" s="438"/>
      <c r="CR22" s="438"/>
      <c r="CS22" s="439"/>
      <c r="CT22" s="403"/>
      <c r="CU22" s="404"/>
      <c r="CV22" s="404"/>
      <c r="CW22" s="404"/>
      <c r="CX22" s="404"/>
      <c r="CY22" s="404"/>
      <c r="CZ22" s="404"/>
      <c r="DA22" s="405"/>
      <c r="DB22" s="403"/>
      <c r="DC22" s="404"/>
      <c r="DD22" s="404"/>
      <c r="DE22" s="404"/>
      <c r="DF22" s="404"/>
      <c r="DG22" s="404"/>
      <c r="DH22" s="404"/>
      <c r="DI22" s="405"/>
    </row>
    <row r="23" spans="1:113" ht="18.75" customHeight="1" x14ac:dyDescent="0.15">
      <c r="A23" s="175"/>
      <c r="B23" s="385"/>
      <c r="C23" s="386"/>
      <c r="D23" s="387"/>
      <c r="E23" s="394"/>
      <c r="F23" s="395"/>
      <c r="G23" s="395"/>
      <c r="H23" s="395"/>
      <c r="I23" s="395"/>
      <c r="J23" s="395"/>
      <c r="K23" s="396"/>
      <c r="L23" s="394"/>
      <c r="M23" s="395"/>
      <c r="N23" s="395"/>
      <c r="O23" s="395"/>
      <c r="P23" s="396"/>
      <c r="Q23" s="400"/>
      <c r="R23" s="401"/>
      <c r="S23" s="401"/>
      <c r="T23" s="401"/>
      <c r="U23" s="401"/>
      <c r="V23" s="402"/>
      <c r="W23" s="449"/>
      <c r="X23" s="386"/>
      <c r="Y23" s="387"/>
      <c r="Z23" s="394"/>
      <c r="AA23" s="395"/>
      <c r="AB23" s="395"/>
      <c r="AC23" s="395"/>
      <c r="AD23" s="395"/>
      <c r="AE23" s="395"/>
      <c r="AF23" s="395"/>
      <c r="AG23" s="396"/>
      <c r="AH23" s="394"/>
      <c r="AI23" s="395"/>
      <c r="AJ23" s="395"/>
      <c r="AK23" s="395"/>
      <c r="AL23" s="396"/>
      <c r="AM23" s="412"/>
      <c r="AN23" s="413"/>
      <c r="AO23" s="413"/>
      <c r="AP23" s="413"/>
      <c r="AQ23" s="413"/>
      <c r="AR23" s="414"/>
      <c r="AS23" s="400"/>
      <c r="AT23" s="401"/>
      <c r="AU23" s="401"/>
      <c r="AV23" s="401"/>
      <c r="AW23" s="401"/>
      <c r="AX23" s="416"/>
      <c r="AY23" s="420" t="s">
        <v>172</v>
      </c>
      <c r="AZ23" s="421"/>
      <c r="BA23" s="421"/>
      <c r="BB23" s="421"/>
      <c r="BC23" s="421"/>
      <c r="BD23" s="421"/>
      <c r="BE23" s="421"/>
      <c r="BF23" s="421"/>
      <c r="BG23" s="421"/>
      <c r="BH23" s="421"/>
      <c r="BI23" s="421"/>
      <c r="BJ23" s="421"/>
      <c r="BK23" s="421"/>
      <c r="BL23" s="421"/>
      <c r="BM23" s="422"/>
      <c r="BN23" s="406">
        <v>12512803</v>
      </c>
      <c r="BO23" s="407"/>
      <c r="BP23" s="407"/>
      <c r="BQ23" s="407"/>
      <c r="BR23" s="407"/>
      <c r="BS23" s="407"/>
      <c r="BT23" s="407"/>
      <c r="BU23" s="408"/>
      <c r="BV23" s="406">
        <v>12086952</v>
      </c>
      <c r="BW23" s="407"/>
      <c r="BX23" s="407"/>
      <c r="BY23" s="407"/>
      <c r="BZ23" s="407"/>
      <c r="CA23" s="407"/>
      <c r="CB23" s="407"/>
      <c r="CC23" s="408"/>
      <c r="CD23" s="184"/>
      <c r="CE23" s="438"/>
      <c r="CF23" s="438"/>
      <c r="CG23" s="438"/>
      <c r="CH23" s="438"/>
      <c r="CI23" s="438"/>
      <c r="CJ23" s="438"/>
      <c r="CK23" s="438"/>
      <c r="CL23" s="438"/>
      <c r="CM23" s="438"/>
      <c r="CN23" s="438"/>
      <c r="CO23" s="438"/>
      <c r="CP23" s="438"/>
      <c r="CQ23" s="438"/>
      <c r="CR23" s="438"/>
      <c r="CS23" s="439"/>
      <c r="CT23" s="403"/>
      <c r="CU23" s="404"/>
      <c r="CV23" s="404"/>
      <c r="CW23" s="404"/>
      <c r="CX23" s="404"/>
      <c r="CY23" s="404"/>
      <c r="CZ23" s="404"/>
      <c r="DA23" s="405"/>
      <c r="DB23" s="403"/>
      <c r="DC23" s="404"/>
      <c r="DD23" s="404"/>
      <c r="DE23" s="404"/>
      <c r="DF23" s="404"/>
      <c r="DG23" s="404"/>
      <c r="DH23" s="404"/>
      <c r="DI23" s="405"/>
    </row>
    <row r="24" spans="1:113" ht="18.75" customHeight="1" thickBot="1" x14ac:dyDescent="0.2">
      <c r="A24" s="175"/>
      <c r="B24" s="385"/>
      <c r="C24" s="386"/>
      <c r="D24" s="387"/>
      <c r="E24" s="362" t="s">
        <v>173</v>
      </c>
      <c r="F24" s="363"/>
      <c r="G24" s="363"/>
      <c r="H24" s="363"/>
      <c r="I24" s="363"/>
      <c r="J24" s="363"/>
      <c r="K24" s="364"/>
      <c r="L24" s="359">
        <v>1</v>
      </c>
      <c r="M24" s="360"/>
      <c r="N24" s="360"/>
      <c r="O24" s="360"/>
      <c r="P24" s="361"/>
      <c r="Q24" s="359">
        <v>7370</v>
      </c>
      <c r="R24" s="360"/>
      <c r="S24" s="360"/>
      <c r="T24" s="360"/>
      <c r="U24" s="360"/>
      <c r="V24" s="361"/>
      <c r="W24" s="449"/>
      <c r="X24" s="386"/>
      <c r="Y24" s="387"/>
      <c r="Z24" s="362" t="s">
        <v>174</v>
      </c>
      <c r="AA24" s="363"/>
      <c r="AB24" s="363"/>
      <c r="AC24" s="363"/>
      <c r="AD24" s="363"/>
      <c r="AE24" s="363"/>
      <c r="AF24" s="363"/>
      <c r="AG24" s="364"/>
      <c r="AH24" s="359">
        <v>246</v>
      </c>
      <c r="AI24" s="360"/>
      <c r="AJ24" s="360"/>
      <c r="AK24" s="360"/>
      <c r="AL24" s="361"/>
      <c r="AM24" s="359">
        <v>711186</v>
      </c>
      <c r="AN24" s="360"/>
      <c r="AO24" s="360"/>
      <c r="AP24" s="360"/>
      <c r="AQ24" s="360"/>
      <c r="AR24" s="361"/>
      <c r="AS24" s="359">
        <v>2891</v>
      </c>
      <c r="AT24" s="360"/>
      <c r="AU24" s="360"/>
      <c r="AV24" s="360"/>
      <c r="AW24" s="360"/>
      <c r="AX24" s="419"/>
      <c r="AY24" s="379" t="s">
        <v>175</v>
      </c>
      <c r="AZ24" s="380"/>
      <c r="BA24" s="380"/>
      <c r="BB24" s="380"/>
      <c r="BC24" s="380"/>
      <c r="BD24" s="380"/>
      <c r="BE24" s="380"/>
      <c r="BF24" s="380"/>
      <c r="BG24" s="380"/>
      <c r="BH24" s="380"/>
      <c r="BI24" s="380"/>
      <c r="BJ24" s="380"/>
      <c r="BK24" s="380"/>
      <c r="BL24" s="380"/>
      <c r="BM24" s="381"/>
      <c r="BN24" s="406">
        <v>14031214</v>
      </c>
      <c r="BO24" s="407"/>
      <c r="BP24" s="407"/>
      <c r="BQ24" s="407"/>
      <c r="BR24" s="407"/>
      <c r="BS24" s="407"/>
      <c r="BT24" s="407"/>
      <c r="BU24" s="408"/>
      <c r="BV24" s="406">
        <v>13620451</v>
      </c>
      <c r="BW24" s="407"/>
      <c r="BX24" s="407"/>
      <c r="BY24" s="407"/>
      <c r="BZ24" s="407"/>
      <c r="CA24" s="407"/>
      <c r="CB24" s="407"/>
      <c r="CC24" s="408"/>
      <c r="CD24" s="184"/>
      <c r="CE24" s="438"/>
      <c r="CF24" s="438"/>
      <c r="CG24" s="438"/>
      <c r="CH24" s="438"/>
      <c r="CI24" s="438"/>
      <c r="CJ24" s="438"/>
      <c r="CK24" s="438"/>
      <c r="CL24" s="438"/>
      <c r="CM24" s="438"/>
      <c r="CN24" s="438"/>
      <c r="CO24" s="438"/>
      <c r="CP24" s="438"/>
      <c r="CQ24" s="438"/>
      <c r="CR24" s="438"/>
      <c r="CS24" s="439"/>
      <c r="CT24" s="403"/>
      <c r="CU24" s="404"/>
      <c r="CV24" s="404"/>
      <c r="CW24" s="404"/>
      <c r="CX24" s="404"/>
      <c r="CY24" s="404"/>
      <c r="CZ24" s="404"/>
      <c r="DA24" s="405"/>
      <c r="DB24" s="403"/>
      <c r="DC24" s="404"/>
      <c r="DD24" s="404"/>
      <c r="DE24" s="404"/>
      <c r="DF24" s="404"/>
      <c r="DG24" s="404"/>
      <c r="DH24" s="404"/>
      <c r="DI24" s="405"/>
    </row>
    <row r="25" spans="1:113" ht="18.75" customHeight="1" x14ac:dyDescent="0.15">
      <c r="A25" s="175"/>
      <c r="B25" s="385"/>
      <c r="C25" s="386"/>
      <c r="D25" s="387"/>
      <c r="E25" s="362" t="s">
        <v>176</v>
      </c>
      <c r="F25" s="363"/>
      <c r="G25" s="363"/>
      <c r="H25" s="363"/>
      <c r="I25" s="363"/>
      <c r="J25" s="363"/>
      <c r="K25" s="364"/>
      <c r="L25" s="359">
        <v>1</v>
      </c>
      <c r="M25" s="360"/>
      <c r="N25" s="360"/>
      <c r="O25" s="360"/>
      <c r="P25" s="361"/>
      <c r="Q25" s="359">
        <v>6310</v>
      </c>
      <c r="R25" s="360"/>
      <c r="S25" s="360"/>
      <c r="T25" s="360"/>
      <c r="U25" s="360"/>
      <c r="V25" s="361"/>
      <c r="W25" s="449"/>
      <c r="X25" s="386"/>
      <c r="Y25" s="387"/>
      <c r="Z25" s="362" t="s">
        <v>177</v>
      </c>
      <c r="AA25" s="363"/>
      <c r="AB25" s="363"/>
      <c r="AC25" s="363"/>
      <c r="AD25" s="363"/>
      <c r="AE25" s="363"/>
      <c r="AF25" s="363"/>
      <c r="AG25" s="364"/>
      <c r="AH25" s="359" t="s">
        <v>139</v>
      </c>
      <c r="AI25" s="360"/>
      <c r="AJ25" s="360"/>
      <c r="AK25" s="360"/>
      <c r="AL25" s="361"/>
      <c r="AM25" s="359" t="s">
        <v>139</v>
      </c>
      <c r="AN25" s="360"/>
      <c r="AO25" s="360"/>
      <c r="AP25" s="360"/>
      <c r="AQ25" s="360"/>
      <c r="AR25" s="361"/>
      <c r="AS25" s="359" t="s">
        <v>139</v>
      </c>
      <c r="AT25" s="360"/>
      <c r="AU25" s="360"/>
      <c r="AV25" s="360"/>
      <c r="AW25" s="360"/>
      <c r="AX25" s="419"/>
      <c r="AY25" s="432" t="s">
        <v>178</v>
      </c>
      <c r="AZ25" s="433"/>
      <c r="BA25" s="433"/>
      <c r="BB25" s="433"/>
      <c r="BC25" s="433"/>
      <c r="BD25" s="433"/>
      <c r="BE25" s="433"/>
      <c r="BF25" s="433"/>
      <c r="BG25" s="433"/>
      <c r="BH25" s="433"/>
      <c r="BI25" s="433"/>
      <c r="BJ25" s="433"/>
      <c r="BK25" s="433"/>
      <c r="BL25" s="433"/>
      <c r="BM25" s="434"/>
      <c r="BN25" s="435">
        <v>1170797</v>
      </c>
      <c r="BO25" s="436"/>
      <c r="BP25" s="436"/>
      <c r="BQ25" s="436"/>
      <c r="BR25" s="436"/>
      <c r="BS25" s="436"/>
      <c r="BT25" s="436"/>
      <c r="BU25" s="437"/>
      <c r="BV25" s="435">
        <v>1762704</v>
      </c>
      <c r="BW25" s="436"/>
      <c r="BX25" s="436"/>
      <c r="BY25" s="436"/>
      <c r="BZ25" s="436"/>
      <c r="CA25" s="436"/>
      <c r="CB25" s="436"/>
      <c r="CC25" s="437"/>
      <c r="CD25" s="184"/>
      <c r="CE25" s="438"/>
      <c r="CF25" s="438"/>
      <c r="CG25" s="438"/>
      <c r="CH25" s="438"/>
      <c r="CI25" s="438"/>
      <c r="CJ25" s="438"/>
      <c r="CK25" s="438"/>
      <c r="CL25" s="438"/>
      <c r="CM25" s="438"/>
      <c r="CN25" s="438"/>
      <c r="CO25" s="438"/>
      <c r="CP25" s="438"/>
      <c r="CQ25" s="438"/>
      <c r="CR25" s="438"/>
      <c r="CS25" s="439"/>
      <c r="CT25" s="403"/>
      <c r="CU25" s="404"/>
      <c r="CV25" s="404"/>
      <c r="CW25" s="404"/>
      <c r="CX25" s="404"/>
      <c r="CY25" s="404"/>
      <c r="CZ25" s="404"/>
      <c r="DA25" s="405"/>
      <c r="DB25" s="403"/>
      <c r="DC25" s="404"/>
      <c r="DD25" s="404"/>
      <c r="DE25" s="404"/>
      <c r="DF25" s="404"/>
      <c r="DG25" s="404"/>
      <c r="DH25" s="404"/>
      <c r="DI25" s="405"/>
    </row>
    <row r="26" spans="1:113" ht="18.75" customHeight="1" x14ac:dyDescent="0.15">
      <c r="A26" s="175"/>
      <c r="B26" s="385"/>
      <c r="C26" s="386"/>
      <c r="D26" s="387"/>
      <c r="E26" s="362" t="s">
        <v>179</v>
      </c>
      <c r="F26" s="363"/>
      <c r="G26" s="363"/>
      <c r="H26" s="363"/>
      <c r="I26" s="363"/>
      <c r="J26" s="363"/>
      <c r="K26" s="364"/>
      <c r="L26" s="359">
        <v>1</v>
      </c>
      <c r="M26" s="360"/>
      <c r="N26" s="360"/>
      <c r="O26" s="360"/>
      <c r="P26" s="361"/>
      <c r="Q26" s="359">
        <v>5770</v>
      </c>
      <c r="R26" s="360"/>
      <c r="S26" s="360"/>
      <c r="T26" s="360"/>
      <c r="U26" s="360"/>
      <c r="V26" s="361"/>
      <c r="W26" s="449"/>
      <c r="X26" s="386"/>
      <c r="Y26" s="387"/>
      <c r="Z26" s="362" t="s">
        <v>180</v>
      </c>
      <c r="AA26" s="417"/>
      <c r="AB26" s="417"/>
      <c r="AC26" s="417"/>
      <c r="AD26" s="417"/>
      <c r="AE26" s="417"/>
      <c r="AF26" s="417"/>
      <c r="AG26" s="418"/>
      <c r="AH26" s="359" t="s">
        <v>139</v>
      </c>
      <c r="AI26" s="360"/>
      <c r="AJ26" s="360"/>
      <c r="AK26" s="360"/>
      <c r="AL26" s="361"/>
      <c r="AM26" s="359" t="s">
        <v>130</v>
      </c>
      <c r="AN26" s="360"/>
      <c r="AO26" s="360"/>
      <c r="AP26" s="360"/>
      <c r="AQ26" s="360"/>
      <c r="AR26" s="361"/>
      <c r="AS26" s="359" t="s">
        <v>139</v>
      </c>
      <c r="AT26" s="360"/>
      <c r="AU26" s="360"/>
      <c r="AV26" s="360"/>
      <c r="AW26" s="360"/>
      <c r="AX26" s="419"/>
      <c r="AY26" s="446" t="s">
        <v>181</v>
      </c>
      <c r="AZ26" s="366"/>
      <c r="BA26" s="366"/>
      <c r="BB26" s="366"/>
      <c r="BC26" s="366"/>
      <c r="BD26" s="366"/>
      <c r="BE26" s="366"/>
      <c r="BF26" s="366"/>
      <c r="BG26" s="366"/>
      <c r="BH26" s="366"/>
      <c r="BI26" s="366"/>
      <c r="BJ26" s="366"/>
      <c r="BK26" s="366"/>
      <c r="BL26" s="366"/>
      <c r="BM26" s="447"/>
      <c r="BN26" s="406" t="s">
        <v>139</v>
      </c>
      <c r="BO26" s="407"/>
      <c r="BP26" s="407"/>
      <c r="BQ26" s="407"/>
      <c r="BR26" s="407"/>
      <c r="BS26" s="407"/>
      <c r="BT26" s="407"/>
      <c r="BU26" s="408"/>
      <c r="BV26" s="406" t="s">
        <v>139</v>
      </c>
      <c r="BW26" s="407"/>
      <c r="BX26" s="407"/>
      <c r="BY26" s="407"/>
      <c r="BZ26" s="407"/>
      <c r="CA26" s="407"/>
      <c r="CB26" s="407"/>
      <c r="CC26" s="408"/>
      <c r="CD26" s="184"/>
      <c r="CE26" s="438"/>
      <c r="CF26" s="438"/>
      <c r="CG26" s="438"/>
      <c r="CH26" s="438"/>
      <c r="CI26" s="438"/>
      <c r="CJ26" s="438"/>
      <c r="CK26" s="438"/>
      <c r="CL26" s="438"/>
      <c r="CM26" s="438"/>
      <c r="CN26" s="438"/>
      <c r="CO26" s="438"/>
      <c r="CP26" s="438"/>
      <c r="CQ26" s="438"/>
      <c r="CR26" s="438"/>
      <c r="CS26" s="439"/>
      <c r="CT26" s="403"/>
      <c r="CU26" s="404"/>
      <c r="CV26" s="404"/>
      <c r="CW26" s="404"/>
      <c r="CX26" s="404"/>
      <c r="CY26" s="404"/>
      <c r="CZ26" s="404"/>
      <c r="DA26" s="405"/>
      <c r="DB26" s="403"/>
      <c r="DC26" s="404"/>
      <c r="DD26" s="404"/>
      <c r="DE26" s="404"/>
      <c r="DF26" s="404"/>
      <c r="DG26" s="404"/>
      <c r="DH26" s="404"/>
      <c r="DI26" s="405"/>
    </row>
    <row r="27" spans="1:113" ht="18.75" customHeight="1" thickBot="1" x14ac:dyDescent="0.2">
      <c r="A27" s="175"/>
      <c r="B27" s="385"/>
      <c r="C27" s="386"/>
      <c r="D27" s="387"/>
      <c r="E27" s="362" t="s">
        <v>182</v>
      </c>
      <c r="F27" s="363"/>
      <c r="G27" s="363"/>
      <c r="H27" s="363"/>
      <c r="I27" s="363"/>
      <c r="J27" s="363"/>
      <c r="K27" s="364"/>
      <c r="L27" s="359">
        <v>1</v>
      </c>
      <c r="M27" s="360"/>
      <c r="N27" s="360"/>
      <c r="O27" s="360"/>
      <c r="P27" s="361"/>
      <c r="Q27" s="359">
        <v>3100</v>
      </c>
      <c r="R27" s="360"/>
      <c r="S27" s="360"/>
      <c r="T27" s="360"/>
      <c r="U27" s="360"/>
      <c r="V27" s="361"/>
      <c r="W27" s="449"/>
      <c r="X27" s="386"/>
      <c r="Y27" s="387"/>
      <c r="Z27" s="362" t="s">
        <v>183</v>
      </c>
      <c r="AA27" s="363"/>
      <c r="AB27" s="363"/>
      <c r="AC27" s="363"/>
      <c r="AD27" s="363"/>
      <c r="AE27" s="363"/>
      <c r="AF27" s="363"/>
      <c r="AG27" s="364"/>
      <c r="AH27" s="359">
        <v>6</v>
      </c>
      <c r="AI27" s="360"/>
      <c r="AJ27" s="360"/>
      <c r="AK27" s="360"/>
      <c r="AL27" s="361"/>
      <c r="AM27" s="359">
        <v>16668</v>
      </c>
      <c r="AN27" s="360"/>
      <c r="AO27" s="360"/>
      <c r="AP27" s="360"/>
      <c r="AQ27" s="360"/>
      <c r="AR27" s="361"/>
      <c r="AS27" s="359">
        <v>2778</v>
      </c>
      <c r="AT27" s="360"/>
      <c r="AU27" s="360"/>
      <c r="AV27" s="360"/>
      <c r="AW27" s="360"/>
      <c r="AX27" s="419"/>
      <c r="AY27" s="443" t="s">
        <v>184</v>
      </c>
      <c r="AZ27" s="444"/>
      <c r="BA27" s="444"/>
      <c r="BB27" s="444"/>
      <c r="BC27" s="444"/>
      <c r="BD27" s="444"/>
      <c r="BE27" s="444"/>
      <c r="BF27" s="444"/>
      <c r="BG27" s="444"/>
      <c r="BH27" s="444"/>
      <c r="BI27" s="444"/>
      <c r="BJ27" s="444"/>
      <c r="BK27" s="444"/>
      <c r="BL27" s="444"/>
      <c r="BM27" s="445"/>
      <c r="BN27" s="440">
        <v>214031</v>
      </c>
      <c r="BO27" s="441"/>
      <c r="BP27" s="441"/>
      <c r="BQ27" s="441"/>
      <c r="BR27" s="441"/>
      <c r="BS27" s="441"/>
      <c r="BT27" s="441"/>
      <c r="BU27" s="442"/>
      <c r="BV27" s="440">
        <v>213859</v>
      </c>
      <c r="BW27" s="441"/>
      <c r="BX27" s="441"/>
      <c r="BY27" s="441"/>
      <c r="BZ27" s="441"/>
      <c r="CA27" s="441"/>
      <c r="CB27" s="441"/>
      <c r="CC27" s="442"/>
      <c r="CD27" s="178"/>
      <c r="CE27" s="438"/>
      <c r="CF27" s="438"/>
      <c r="CG27" s="438"/>
      <c r="CH27" s="438"/>
      <c r="CI27" s="438"/>
      <c r="CJ27" s="438"/>
      <c r="CK27" s="438"/>
      <c r="CL27" s="438"/>
      <c r="CM27" s="438"/>
      <c r="CN27" s="438"/>
      <c r="CO27" s="438"/>
      <c r="CP27" s="438"/>
      <c r="CQ27" s="438"/>
      <c r="CR27" s="438"/>
      <c r="CS27" s="439"/>
      <c r="CT27" s="403"/>
      <c r="CU27" s="404"/>
      <c r="CV27" s="404"/>
      <c r="CW27" s="404"/>
      <c r="CX27" s="404"/>
      <c r="CY27" s="404"/>
      <c r="CZ27" s="404"/>
      <c r="DA27" s="405"/>
      <c r="DB27" s="403"/>
      <c r="DC27" s="404"/>
      <c r="DD27" s="404"/>
      <c r="DE27" s="404"/>
      <c r="DF27" s="404"/>
      <c r="DG27" s="404"/>
      <c r="DH27" s="404"/>
      <c r="DI27" s="405"/>
    </row>
    <row r="28" spans="1:113" ht="18.75" customHeight="1" x14ac:dyDescent="0.15">
      <c r="A28" s="175"/>
      <c r="B28" s="385"/>
      <c r="C28" s="386"/>
      <c r="D28" s="387"/>
      <c r="E28" s="362" t="s">
        <v>185</v>
      </c>
      <c r="F28" s="363"/>
      <c r="G28" s="363"/>
      <c r="H28" s="363"/>
      <c r="I28" s="363"/>
      <c r="J28" s="363"/>
      <c r="K28" s="364"/>
      <c r="L28" s="359">
        <v>1</v>
      </c>
      <c r="M28" s="360"/>
      <c r="N28" s="360"/>
      <c r="O28" s="360"/>
      <c r="P28" s="361"/>
      <c r="Q28" s="359">
        <v>2700</v>
      </c>
      <c r="R28" s="360"/>
      <c r="S28" s="360"/>
      <c r="T28" s="360"/>
      <c r="U28" s="360"/>
      <c r="V28" s="361"/>
      <c r="W28" s="449"/>
      <c r="X28" s="386"/>
      <c r="Y28" s="387"/>
      <c r="Z28" s="362" t="s">
        <v>186</v>
      </c>
      <c r="AA28" s="363"/>
      <c r="AB28" s="363"/>
      <c r="AC28" s="363"/>
      <c r="AD28" s="363"/>
      <c r="AE28" s="363"/>
      <c r="AF28" s="363"/>
      <c r="AG28" s="364"/>
      <c r="AH28" s="359" t="s">
        <v>139</v>
      </c>
      <c r="AI28" s="360"/>
      <c r="AJ28" s="360"/>
      <c r="AK28" s="360"/>
      <c r="AL28" s="361"/>
      <c r="AM28" s="359" t="s">
        <v>139</v>
      </c>
      <c r="AN28" s="360"/>
      <c r="AO28" s="360"/>
      <c r="AP28" s="360"/>
      <c r="AQ28" s="360"/>
      <c r="AR28" s="361"/>
      <c r="AS28" s="359" t="s">
        <v>139</v>
      </c>
      <c r="AT28" s="360"/>
      <c r="AU28" s="360"/>
      <c r="AV28" s="360"/>
      <c r="AW28" s="360"/>
      <c r="AX28" s="419"/>
      <c r="AY28" s="423" t="s">
        <v>187</v>
      </c>
      <c r="AZ28" s="424"/>
      <c r="BA28" s="424"/>
      <c r="BB28" s="425"/>
      <c r="BC28" s="432" t="s">
        <v>50</v>
      </c>
      <c r="BD28" s="433"/>
      <c r="BE28" s="433"/>
      <c r="BF28" s="433"/>
      <c r="BG28" s="433"/>
      <c r="BH28" s="433"/>
      <c r="BI28" s="433"/>
      <c r="BJ28" s="433"/>
      <c r="BK28" s="433"/>
      <c r="BL28" s="433"/>
      <c r="BM28" s="434"/>
      <c r="BN28" s="435">
        <v>4310769</v>
      </c>
      <c r="BO28" s="436"/>
      <c r="BP28" s="436"/>
      <c r="BQ28" s="436"/>
      <c r="BR28" s="436"/>
      <c r="BS28" s="436"/>
      <c r="BT28" s="436"/>
      <c r="BU28" s="437"/>
      <c r="BV28" s="435">
        <v>4420704</v>
      </c>
      <c r="BW28" s="436"/>
      <c r="BX28" s="436"/>
      <c r="BY28" s="436"/>
      <c r="BZ28" s="436"/>
      <c r="CA28" s="436"/>
      <c r="CB28" s="436"/>
      <c r="CC28" s="437"/>
      <c r="CD28" s="184"/>
      <c r="CE28" s="438"/>
      <c r="CF28" s="438"/>
      <c r="CG28" s="438"/>
      <c r="CH28" s="438"/>
      <c r="CI28" s="438"/>
      <c r="CJ28" s="438"/>
      <c r="CK28" s="438"/>
      <c r="CL28" s="438"/>
      <c r="CM28" s="438"/>
      <c r="CN28" s="438"/>
      <c r="CO28" s="438"/>
      <c r="CP28" s="438"/>
      <c r="CQ28" s="438"/>
      <c r="CR28" s="438"/>
      <c r="CS28" s="439"/>
      <c r="CT28" s="403"/>
      <c r="CU28" s="404"/>
      <c r="CV28" s="404"/>
      <c r="CW28" s="404"/>
      <c r="CX28" s="404"/>
      <c r="CY28" s="404"/>
      <c r="CZ28" s="404"/>
      <c r="DA28" s="405"/>
      <c r="DB28" s="403"/>
      <c r="DC28" s="404"/>
      <c r="DD28" s="404"/>
      <c r="DE28" s="404"/>
      <c r="DF28" s="404"/>
      <c r="DG28" s="404"/>
      <c r="DH28" s="404"/>
      <c r="DI28" s="405"/>
    </row>
    <row r="29" spans="1:113" ht="18.75" customHeight="1" x14ac:dyDescent="0.15">
      <c r="A29" s="175"/>
      <c r="B29" s="385"/>
      <c r="C29" s="386"/>
      <c r="D29" s="387"/>
      <c r="E29" s="362" t="s">
        <v>188</v>
      </c>
      <c r="F29" s="363"/>
      <c r="G29" s="363"/>
      <c r="H29" s="363"/>
      <c r="I29" s="363"/>
      <c r="J29" s="363"/>
      <c r="K29" s="364"/>
      <c r="L29" s="359">
        <v>14</v>
      </c>
      <c r="M29" s="360"/>
      <c r="N29" s="360"/>
      <c r="O29" s="360"/>
      <c r="P29" s="361"/>
      <c r="Q29" s="359">
        <v>2500</v>
      </c>
      <c r="R29" s="360"/>
      <c r="S29" s="360"/>
      <c r="T29" s="360"/>
      <c r="U29" s="360"/>
      <c r="V29" s="361"/>
      <c r="W29" s="450"/>
      <c r="X29" s="451"/>
      <c r="Y29" s="452"/>
      <c r="Z29" s="362" t="s">
        <v>189</v>
      </c>
      <c r="AA29" s="363"/>
      <c r="AB29" s="363"/>
      <c r="AC29" s="363"/>
      <c r="AD29" s="363"/>
      <c r="AE29" s="363"/>
      <c r="AF29" s="363"/>
      <c r="AG29" s="364"/>
      <c r="AH29" s="359">
        <v>252</v>
      </c>
      <c r="AI29" s="360"/>
      <c r="AJ29" s="360"/>
      <c r="AK29" s="360"/>
      <c r="AL29" s="361"/>
      <c r="AM29" s="359">
        <v>727854</v>
      </c>
      <c r="AN29" s="360"/>
      <c r="AO29" s="360"/>
      <c r="AP29" s="360"/>
      <c r="AQ29" s="360"/>
      <c r="AR29" s="361"/>
      <c r="AS29" s="359">
        <v>2888</v>
      </c>
      <c r="AT29" s="360"/>
      <c r="AU29" s="360"/>
      <c r="AV29" s="360"/>
      <c r="AW29" s="360"/>
      <c r="AX29" s="419"/>
      <c r="AY29" s="426"/>
      <c r="AZ29" s="427"/>
      <c r="BA29" s="427"/>
      <c r="BB29" s="428"/>
      <c r="BC29" s="420" t="s">
        <v>190</v>
      </c>
      <c r="BD29" s="421"/>
      <c r="BE29" s="421"/>
      <c r="BF29" s="421"/>
      <c r="BG29" s="421"/>
      <c r="BH29" s="421"/>
      <c r="BI29" s="421"/>
      <c r="BJ29" s="421"/>
      <c r="BK29" s="421"/>
      <c r="BL29" s="421"/>
      <c r="BM29" s="422"/>
      <c r="BN29" s="406">
        <v>1136763</v>
      </c>
      <c r="BO29" s="407"/>
      <c r="BP29" s="407"/>
      <c r="BQ29" s="407"/>
      <c r="BR29" s="407"/>
      <c r="BS29" s="407"/>
      <c r="BT29" s="407"/>
      <c r="BU29" s="408"/>
      <c r="BV29" s="406">
        <v>1155356</v>
      </c>
      <c r="BW29" s="407"/>
      <c r="BX29" s="407"/>
      <c r="BY29" s="407"/>
      <c r="BZ29" s="407"/>
      <c r="CA29" s="407"/>
      <c r="CB29" s="407"/>
      <c r="CC29" s="408"/>
      <c r="CD29" s="178"/>
      <c r="CE29" s="438"/>
      <c r="CF29" s="438"/>
      <c r="CG29" s="438"/>
      <c r="CH29" s="438"/>
      <c r="CI29" s="438"/>
      <c r="CJ29" s="438"/>
      <c r="CK29" s="438"/>
      <c r="CL29" s="438"/>
      <c r="CM29" s="438"/>
      <c r="CN29" s="438"/>
      <c r="CO29" s="438"/>
      <c r="CP29" s="438"/>
      <c r="CQ29" s="438"/>
      <c r="CR29" s="438"/>
      <c r="CS29" s="439"/>
      <c r="CT29" s="403"/>
      <c r="CU29" s="404"/>
      <c r="CV29" s="404"/>
      <c r="CW29" s="404"/>
      <c r="CX29" s="404"/>
      <c r="CY29" s="404"/>
      <c r="CZ29" s="404"/>
      <c r="DA29" s="405"/>
      <c r="DB29" s="403"/>
      <c r="DC29" s="404"/>
      <c r="DD29" s="404"/>
      <c r="DE29" s="404"/>
      <c r="DF29" s="404"/>
      <c r="DG29" s="404"/>
      <c r="DH29" s="404"/>
      <c r="DI29" s="405"/>
    </row>
    <row r="30" spans="1:113" ht="18.75" customHeight="1" thickBot="1" x14ac:dyDescent="0.2">
      <c r="A30" s="175"/>
      <c r="B30" s="388"/>
      <c r="C30" s="389"/>
      <c r="D30" s="390"/>
      <c r="E30" s="367"/>
      <c r="F30" s="368"/>
      <c r="G30" s="368"/>
      <c r="H30" s="368"/>
      <c r="I30" s="368"/>
      <c r="J30" s="368"/>
      <c r="K30" s="369"/>
      <c r="L30" s="370"/>
      <c r="M30" s="371"/>
      <c r="N30" s="371"/>
      <c r="O30" s="371"/>
      <c r="P30" s="372"/>
      <c r="Q30" s="370"/>
      <c r="R30" s="371"/>
      <c r="S30" s="371"/>
      <c r="T30" s="371"/>
      <c r="U30" s="371"/>
      <c r="V30" s="372"/>
      <c r="W30" s="373" t="s">
        <v>191</v>
      </c>
      <c r="X30" s="374"/>
      <c r="Y30" s="374"/>
      <c r="Z30" s="374"/>
      <c r="AA30" s="374"/>
      <c r="AB30" s="374"/>
      <c r="AC30" s="374"/>
      <c r="AD30" s="374"/>
      <c r="AE30" s="374"/>
      <c r="AF30" s="374"/>
      <c r="AG30" s="375"/>
      <c r="AH30" s="376">
        <v>94.2</v>
      </c>
      <c r="AI30" s="377"/>
      <c r="AJ30" s="377"/>
      <c r="AK30" s="377"/>
      <c r="AL30" s="377"/>
      <c r="AM30" s="377"/>
      <c r="AN30" s="377"/>
      <c r="AO30" s="377"/>
      <c r="AP30" s="377"/>
      <c r="AQ30" s="377"/>
      <c r="AR30" s="377"/>
      <c r="AS30" s="377"/>
      <c r="AT30" s="377"/>
      <c r="AU30" s="377"/>
      <c r="AV30" s="377"/>
      <c r="AW30" s="377"/>
      <c r="AX30" s="378"/>
      <c r="AY30" s="429"/>
      <c r="AZ30" s="430"/>
      <c r="BA30" s="430"/>
      <c r="BB30" s="431"/>
      <c r="BC30" s="379" t="s">
        <v>52</v>
      </c>
      <c r="BD30" s="380"/>
      <c r="BE30" s="380"/>
      <c r="BF30" s="380"/>
      <c r="BG30" s="380"/>
      <c r="BH30" s="380"/>
      <c r="BI30" s="380"/>
      <c r="BJ30" s="380"/>
      <c r="BK30" s="380"/>
      <c r="BL30" s="380"/>
      <c r="BM30" s="381"/>
      <c r="BN30" s="440">
        <v>7643339</v>
      </c>
      <c r="BO30" s="441"/>
      <c r="BP30" s="441"/>
      <c r="BQ30" s="441"/>
      <c r="BR30" s="441"/>
      <c r="BS30" s="441"/>
      <c r="BT30" s="441"/>
      <c r="BU30" s="442"/>
      <c r="BV30" s="440">
        <v>7179225</v>
      </c>
      <c r="BW30" s="441"/>
      <c r="BX30" s="441"/>
      <c r="BY30" s="441"/>
      <c r="BZ30" s="441"/>
      <c r="CA30" s="441"/>
      <c r="CB30" s="441"/>
      <c r="CC30" s="442"/>
      <c r="CD30" s="186"/>
      <c r="CE30" s="195"/>
      <c r="CF30" s="195"/>
      <c r="CG30" s="195"/>
      <c r="CH30" s="195"/>
      <c r="CI30" s="195"/>
      <c r="CJ30" s="195"/>
      <c r="CK30" s="195"/>
      <c r="CL30" s="195"/>
      <c r="CM30" s="195"/>
      <c r="CN30" s="195"/>
      <c r="CO30" s="195"/>
      <c r="CP30" s="195"/>
      <c r="CQ30" s="195"/>
      <c r="CR30" s="195"/>
      <c r="CS30" s="196"/>
      <c r="CT30" s="197"/>
      <c r="CU30" s="198"/>
      <c r="CV30" s="198"/>
      <c r="CW30" s="198"/>
      <c r="CX30" s="198"/>
      <c r="CY30" s="198"/>
      <c r="CZ30" s="198"/>
      <c r="DA30" s="199"/>
      <c r="DB30" s="197"/>
      <c r="DC30" s="198"/>
      <c r="DD30" s="198"/>
      <c r="DE30" s="198"/>
      <c r="DF30" s="198"/>
      <c r="DG30" s="198"/>
      <c r="DH30" s="198"/>
      <c r="DI30" s="199"/>
    </row>
    <row r="31" spans="1:113" ht="13.5" customHeight="1" x14ac:dyDescent="0.15">
      <c r="A31" s="175"/>
      <c r="B31" s="200"/>
      <c r="DI31" s="201"/>
    </row>
    <row r="32" spans="1:113" ht="13.5" customHeight="1" x14ac:dyDescent="0.15">
      <c r="A32" s="175"/>
      <c r="B32" s="202"/>
      <c r="C32" s="365" t="s">
        <v>192</v>
      </c>
      <c r="D32" s="365"/>
      <c r="E32" s="365"/>
      <c r="F32" s="365"/>
      <c r="G32" s="365"/>
      <c r="H32" s="365"/>
      <c r="I32" s="365"/>
      <c r="J32" s="365"/>
      <c r="K32" s="365"/>
      <c r="L32" s="365"/>
      <c r="M32" s="365"/>
      <c r="N32" s="365"/>
      <c r="O32" s="365"/>
      <c r="P32" s="365"/>
      <c r="Q32" s="365"/>
      <c r="R32" s="365"/>
      <c r="S32" s="365"/>
      <c r="U32" s="366" t="s">
        <v>193</v>
      </c>
      <c r="V32" s="366"/>
      <c r="W32" s="366"/>
      <c r="X32" s="366"/>
      <c r="Y32" s="366"/>
      <c r="Z32" s="366"/>
      <c r="AA32" s="366"/>
      <c r="AB32" s="366"/>
      <c r="AC32" s="366"/>
      <c r="AD32" s="366"/>
      <c r="AE32" s="366"/>
      <c r="AF32" s="366"/>
      <c r="AG32" s="366"/>
      <c r="AH32" s="366"/>
      <c r="AI32" s="366"/>
      <c r="AJ32" s="366"/>
      <c r="AK32" s="366"/>
      <c r="AM32" s="366" t="s">
        <v>194</v>
      </c>
      <c r="AN32" s="366"/>
      <c r="AO32" s="366"/>
      <c r="AP32" s="366"/>
      <c r="AQ32" s="366"/>
      <c r="AR32" s="366"/>
      <c r="AS32" s="366"/>
      <c r="AT32" s="366"/>
      <c r="AU32" s="366"/>
      <c r="AV32" s="366"/>
      <c r="AW32" s="366"/>
      <c r="AX32" s="366"/>
      <c r="AY32" s="366"/>
      <c r="AZ32" s="366"/>
      <c r="BA32" s="366"/>
      <c r="BB32" s="366"/>
      <c r="BC32" s="366"/>
      <c r="BE32" s="366" t="s">
        <v>195</v>
      </c>
      <c r="BF32" s="366"/>
      <c r="BG32" s="366"/>
      <c r="BH32" s="366"/>
      <c r="BI32" s="366"/>
      <c r="BJ32" s="366"/>
      <c r="BK32" s="366"/>
      <c r="BL32" s="366"/>
      <c r="BM32" s="366"/>
      <c r="BN32" s="366"/>
      <c r="BO32" s="366"/>
      <c r="BP32" s="366"/>
      <c r="BQ32" s="366"/>
      <c r="BR32" s="366"/>
      <c r="BS32" s="366"/>
      <c r="BT32" s="366"/>
      <c r="BU32" s="366"/>
      <c r="BW32" s="366" t="s">
        <v>196</v>
      </c>
      <c r="BX32" s="366"/>
      <c r="BY32" s="366"/>
      <c r="BZ32" s="366"/>
      <c r="CA32" s="366"/>
      <c r="CB32" s="366"/>
      <c r="CC32" s="366"/>
      <c r="CD32" s="366"/>
      <c r="CE32" s="366"/>
      <c r="CF32" s="366"/>
      <c r="CG32" s="366"/>
      <c r="CH32" s="366"/>
      <c r="CI32" s="366"/>
      <c r="CJ32" s="366"/>
      <c r="CK32" s="366"/>
      <c r="CL32" s="366"/>
      <c r="CM32" s="366"/>
      <c r="CO32" s="366" t="s">
        <v>197</v>
      </c>
      <c r="CP32" s="366"/>
      <c r="CQ32" s="366"/>
      <c r="CR32" s="366"/>
      <c r="CS32" s="366"/>
      <c r="CT32" s="366"/>
      <c r="CU32" s="366"/>
      <c r="CV32" s="366"/>
      <c r="CW32" s="366"/>
      <c r="CX32" s="366"/>
      <c r="CY32" s="366"/>
      <c r="CZ32" s="366"/>
      <c r="DA32" s="366"/>
      <c r="DB32" s="366"/>
      <c r="DC32" s="366"/>
      <c r="DD32" s="366"/>
      <c r="DE32" s="366"/>
      <c r="DI32" s="201"/>
    </row>
    <row r="33" spans="1:113" ht="13.5" customHeight="1" x14ac:dyDescent="0.15">
      <c r="A33" s="175"/>
      <c r="B33" s="202"/>
      <c r="C33" s="358" t="s">
        <v>198</v>
      </c>
      <c r="D33" s="358"/>
      <c r="E33" s="357" t="s">
        <v>199</v>
      </c>
      <c r="F33" s="357"/>
      <c r="G33" s="357"/>
      <c r="H33" s="357"/>
      <c r="I33" s="357"/>
      <c r="J33" s="357"/>
      <c r="K33" s="357"/>
      <c r="L33" s="357"/>
      <c r="M33" s="357"/>
      <c r="N33" s="357"/>
      <c r="O33" s="357"/>
      <c r="P33" s="357"/>
      <c r="Q33" s="357"/>
      <c r="R33" s="357"/>
      <c r="S33" s="357"/>
      <c r="T33" s="179"/>
      <c r="U33" s="358" t="s">
        <v>198</v>
      </c>
      <c r="V33" s="358"/>
      <c r="W33" s="357" t="s">
        <v>199</v>
      </c>
      <c r="X33" s="357"/>
      <c r="Y33" s="357"/>
      <c r="Z33" s="357"/>
      <c r="AA33" s="357"/>
      <c r="AB33" s="357"/>
      <c r="AC33" s="357"/>
      <c r="AD33" s="357"/>
      <c r="AE33" s="357"/>
      <c r="AF33" s="357"/>
      <c r="AG33" s="357"/>
      <c r="AH33" s="357"/>
      <c r="AI33" s="357"/>
      <c r="AJ33" s="357"/>
      <c r="AK33" s="357"/>
      <c r="AL33" s="179"/>
      <c r="AM33" s="358" t="s">
        <v>198</v>
      </c>
      <c r="AN33" s="358"/>
      <c r="AO33" s="357" t="s">
        <v>199</v>
      </c>
      <c r="AP33" s="357"/>
      <c r="AQ33" s="357"/>
      <c r="AR33" s="357"/>
      <c r="AS33" s="357"/>
      <c r="AT33" s="357"/>
      <c r="AU33" s="357"/>
      <c r="AV33" s="357"/>
      <c r="AW33" s="357"/>
      <c r="AX33" s="357"/>
      <c r="AY33" s="357"/>
      <c r="AZ33" s="357"/>
      <c r="BA33" s="357"/>
      <c r="BB33" s="357"/>
      <c r="BC33" s="357"/>
      <c r="BD33" s="185"/>
      <c r="BE33" s="357" t="s">
        <v>200</v>
      </c>
      <c r="BF33" s="357"/>
      <c r="BG33" s="357" t="s">
        <v>201</v>
      </c>
      <c r="BH33" s="357"/>
      <c r="BI33" s="357"/>
      <c r="BJ33" s="357"/>
      <c r="BK33" s="357"/>
      <c r="BL33" s="357"/>
      <c r="BM33" s="357"/>
      <c r="BN33" s="357"/>
      <c r="BO33" s="357"/>
      <c r="BP33" s="357"/>
      <c r="BQ33" s="357"/>
      <c r="BR33" s="357"/>
      <c r="BS33" s="357"/>
      <c r="BT33" s="357"/>
      <c r="BU33" s="357"/>
      <c r="BV33" s="185"/>
      <c r="BW33" s="358" t="s">
        <v>200</v>
      </c>
      <c r="BX33" s="358"/>
      <c r="BY33" s="357" t="s">
        <v>202</v>
      </c>
      <c r="BZ33" s="357"/>
      <c r="CA33" s="357"/>
      <c r="CB33" s="357"/>
      <c r="CC33" s="357"/>
      <c r="CD33" s="357"/>
      <c r="CE33" s="357"/>
      <c r="CF33" s="357"/>
      <c r="CG33" s="357"/>
      <c r="CH33" s="357"/>
      <c r="CI33" s="357"/>
      <c r="CJ33" s="357"/>
      <c r="CK33" s="357"/>
      <c r="CL33" s="357"/>
      <c r="CM33" s="357"/>
      <c r="CN33" s="179"/>
      <c r="CO33" s="358" t="s">
        <v>198</v>
      </c>
      <c r="CP33" s="358"/>
      <c r="CQ33" s="357" t="s">
        <v>203</v>
      </c>
      <c r="CR33" s="357"/>
      <c r="CS33" s="357"/>
      <c r="CT33" s="357"/>
      <c r="CU33" s="357"/>
      <c r="CV33" s="357"/>
      <c r="CW33" s="357"/>
      <c r="CX33" s="357"/>
      <c r="CY33" s="357"/>
      <c r="CZ33" s="357"/>
      <c r="DA33" s="357"/>
      <c r="DB33" s="357"/>
      <c r="DC33" s="357"/>
      <c r="DD33" s="357"/>
      <c r="DE33" s="357"/>
      <c r="DF33" s="179"/>
      <c r="DG33" s="356" t="s">
        <v>204</v>
      </c>
      <c r="DH33" s="356"/>
      <c r="DI33" s="180"/>
    </row>
    <row r="34" spans="1:113" ht="32.25" customHeight="1" x14ac:dyDescent="0.15">
      <c r="A34" s="175"/>
      <c r="B34" s="202"/>
      <c r="C34" s="354">
        <f>IF(E34="","",1)</f>
        <v>1</v>
      </c>
      <c r="D34" s="354"/>
      <c r="E34" s="355" t="str">
        <f>IF('各会計、関係団体の財政状況及び健全化判断比率'!B7="","",'各会計、関係団体の財政状況及び健全化判断比率'!B7)</f>
        <v>一般会計</v>
      </c>
      <c r="F34" s="355"/>
      <c r="G34" s="355"/>
      <c r="H34" s="355"/>
      <c r="I34" s="355"/>
      <c r="J34" s="355"/>
      <c r="K34" s="355"/>
      <c r="L34" s="355"/>
      <c r="M34" s="355"/>
      <c r="N34" s="355"/>
      <c r="O34" s="355"/>
      <c r="P34" s="355"/>
      <c r="Q34" s="355"/>
      <c r="R34" s="355"/>
      <c r="S34" s="355"/>
      <c r="T34" s="175"/>
      <c r="U34" s="354">
        <f>IF(W34="","",MAX(C34:D43)+1)</f>
        <v>2</v>
      </c>
      <c r="V34" s="354"/>
      <c r="W34" s="355" t="str">
        <f>IF('各会計、関係団体の財政状況及び健全化判断比率'!B28="","",'各会計、関係団体の財政状況及び健全化判断比率'!B28)</f>
        <v>国民健康保険事業特別会計</v>
      </c>
      <c r="X34" s="355"/>
      <c r="Y34" s="355"/>
      <c r="Z34" s="355"/>
      <c r="AA34" s="355"/>
      <c r="AB34" s="355"/>
      <c r="AC34" s="355"/>
      <c r="AD34" s="355"/>
      <c r="AE34" s="355"/>
      <c r="AF34" s="355"/>
      <c r="AG34" s="355"/>
      <c r="AH34" s="355"/>
      <c r="AI34" s="355"/>
      <c r="AJ34" s="355"/>
      <c r="AK34" s="355"/>
      <c r="AL34" s="175"/>
      <c r="AM34" s="354">
        <f>IF(AO34="","",MAX(C34:D43,U34:V43)+1)</f>
        <v>10</v>
      </c>
      <c r="AN34" s="354"/>
      <c r="AO34" s="355" t="str">
        <f>IF('各会計、関係団体の財政状況及び健全化判断比率'!B36="","",'各会計、関係団体の財政状況及び健全化判断比率'!B36)</f>
        <v>水道事業会計</v>
      </c>
      <c r="AP34" s="355"/>
      <c r="AQ34" s="355"/>
      <c r="AR34" s="355"/>
      <c r="AS34" s="355"/>
      <c r="AT34" s="355"/>
      <c r="AU34" s="355"/>
      <c r="AV34" s="355"/>
      <c r="AW34" s="355"/>
      <c r="AX34" s="355"/>
      <c r="AY34" s="355"/>
      <c r="AZ34" s="355"/>
      <c r="BA34" s="355"/>
      <c r="BB34" s="355"/>
      <c r="BC34" s="355"/>
      <c r="BD34" s="175"/>
      <c r="BE34" s="354">
        <f>IF(BG34="","",MAX(C34:D43,U34:V43,AM34:AN43)+1)</f>
        <v>11</v>
      </c>
      <c r="BF34" s="354"/>
      <c r="BG34" s="355" t="str">
        <f>IF('各会計、関係団体の財政状況及び健全化判断比率'!B37="","",'各会計、関係団体の財政状況及び健全化判断比率'!B37)</f>
        <v>下水道事業特別会計</v>
      </c>
      <c r="BH34" s="355"/>
      <c r="BI34" s="355"/>
      <c r="BJ34" s="355"/>
      <c r="BK34" s="355"/>
      <c r="BL34" s="355"/>
      <c r="BM34" s="355"/>
      <c r="BN34" s="355"/>
      <c r="BO34" s="355"/>
      <c r="BP34" s="355"/>
      <c r="BQ34" s="355"/>
      <c r="BR34" s="355"/>
      <c r="BS34" s="355"/>
      <c r="BT34" s="355"/>
      <c r="BU34" s="355"/>
      <c r="BV34" s="175"/>
      <c r="BW34" s="354">
        <f>IF(BY34="","",MAX(C34:D43,U34:V43,AM34:AN43,BE34:BF43)+1)</f>
        <v>13</v>
      </c>
      <c r="BX34" s="354"/>
      <c r="BY34" s="355" t="str">
        <f>IF('各会計、関係団体の財政状況及び健全化判断比率'!B68="","",'各会計、関係団体の財政状況及び健全化判断比率'!B68)</f>
        <v>高幡消防組合（一般会計）</v>
      </c>
      <c r="BZ34" s="355"/>
      <c r="CA34" s="355"/>
      <c r="CB34" s="355"/>
      <c r="CC34" s="355"/>
      <c r="CD34" s="355"/>
      <c r="CE34" s="355"/>
      <c r="CF34" s="355"/>
      <c r="CG34" s="355"/>
      <c r="CH34" s="355"/>
      <c r="CI34" s="355"/>
      <c r="CJ34" s="355"/>
      <c r="CK34" s="355"/>
      <c r="CL34" s="355"/>
      <c r="CM34" s="355"/>
      <c r="CN34" s="175"/>
      <c r="CO34" s="354">
        <f>IF(CQ34="","",MAX(C34:D43,U34:V43,AM34:AN43,BE34:BF43,BW34:BX43)+1)</f>
        <v>23</v>
      </c>
      <c r="CP34" s="354"/>
      <c r="CQ34" s="355" t="str">
        <f>IF('各会計、関係団体の財政状況及び健全化判断比率'!BS7="","",'各会計、関係団体の財政状況及び健全化判断比率'!BS7)</f>
        <v>公益財団法人四万十公社</v>
      </c>
      <c r="CR34" s="355"/>
      <c r="CS34" s="355"/>
      <c r="CT34" s="355"/>
      <c r="CU34" s="355"/>
      <c r="CV34" s="355"/>
      <c r="CW34" s="355"/>
      <c r="CX34" s="355"/>
      <c r="CY34" s="355"/>
      <c r="CZ34" s="355"/>
      <c r="DA34" s="355"/>
      <c r="DB34" s="355"/>
      <c r="DC34" s="355"/>
      <c r="DD34" s="355"/>
      <c r="DE34" s="355"/>
      <c r="DG34" s="352" t="str">
        <f>IF('各会計、関係団体の財政状況及び健全化判断比率'!BR7="","",'各会計、関係団体の財政状況及び健全化判断比率'!BR7)</f>
        <v/>
      </c>
      <c r="DH34" s="352"/>
      <c r="DI34" s="180"/>
    </row>
    <row r="35" spans="1:113" ht="32.25" customHeight="1" x14ac:dyDescent="0.15">
      <c r="A35" s="175"/>
      <c r="B35" s="202"/>
      <c r="C35" s="354" t="str">
        <f>IF(E35="","",C34+1)</f>
        <v/>
      </c>
      <c r="D35" s="354"/>
      <c r="E35" s="355" t="str">
        <f>IF('各会計、関係団体の財政状況及び健全化判断比率'!B8="","",'各会計、関係団体の財政状況及び健全化判断比率'!B8)</f>
        <v/>
      </c>
      <c r="F35" s="355"/>
      <c r="G35" s="355"/>
      <c r="H35" s="355"/>
      <c r="I35" s="355"/>
      <c r="J35" s="355"/>
      <c r="K35" s="355"/>
      <c r="L35" s="355"/>
      <c r="M35" s="355"/>
      <c r="N35" s="355"/>
      <c r="O35" s="355"/>
      <c r="P35" s="355"/>
      <c r="Q35" s="355"/>
      <c r="R35" s="355"/>
      <c r="S35" s="355"/>
      <c r="T35" s="175"/>
      <c r="U35" s="354">
        <f>IF(W35="","",U34+1)</f>
        <v>3</v>
      </c>
      <c r="V35" s="354"/>
      <c r="W35" s="355" t="str">
        <f>IF('各会計、関係団体の財政状況及び健全化判断比率'!B29="","",'各会計、関係団体の財政状況及び健全化判断比率'!B29)</f>
        <v>国民健康保険大正診療所特別会計</v>
      </c>
      <c r="X35" s="355"/>
      <c r="Y35" s="355"/>
      <c r="Z35" s="355"/>
      <c r="AA35" s="355"/>
      <c r="AB35" s="355"/>
      <c r="AC35" s="355"/>
      <c r="AD35" s="355"/>
      <c r="AE35" s="355"/>
      <c r="AF35" s="355"/>
      <c r="AG35" s="355"/>
      <c r="AH35" s="355"/>
      <c r="AI35" s="355"/>
      <c r="AJ35" s="355"/>
      <c r="AK35" s="355"/>
      <c r="AL35" s="175"/>
      <c r="AM35" s="354" t="str">
        <f t="shared" ref="AM35:AM43" si="0">IF(AO35="","",AM34+1)</f>
        <v/>
      </c>
      <c r="AN35" s="354"/>
      <c r="AO35" s="355"/>
      <c r="AP35" s="355"/>
      <c r="AQ35" s="355"/>
      <c r="AR35" s="355"/>
      <c r="AS35" s="355"/>
      <c r="AT35" s="355"/>
      <c r="AU35" s="355"/>
      <c r="AV35" s="355"/>
      <c r="AW35" s="355"/>
      <c r="AX35" s="355"/>
      <c r="AY35" s="355"/>
      <c r="AZ35" s="355"/>
      <c r="BA35" s="355"/>
      <c r="BB35" s="355"/>
      <c r="BC35" s="355"/>
      <c r="BD35" s="175"/>
      <c r="BE35" s="354">
        <f t="shared" ref="BE35:BE43" si="1">IF(BG35="","",BE34+1)</f>
        <v>12</v>
      </c>
      <c r="BF35" s="354"/>
      <c r="BG35" s="355" t="str">
        <f>IF('各会計、関係団体の財政状況及び健全化判断比率'!B38="","",'各会計、関係団体の財政状況及び健全化判断比率'!B38)</f>
        <v>農業集落排水事業特別会計</v>
      </c>
      <c r="BH35" s="355"/>
      <c r="BI35" s="355"/>
      <c r="BJ35" s="355"/>
      <c r="BK35" s="355"/>
      <c r="BL35" s="355"/>
      <c r="BM35" s="355"/>
      <c r="BN35" s="355"/>
      <c r="BO35" s="355"/>
      <c r="BP35" s="355"/>
      <c r="BQ35" s="355"/>
      <c r="BR35" s="355"/>
      <c r="BS35" s="355"/>
      <c r="BT35" s="355"/>
      <c r="BU35" s="355"/>
      <c r="BV35" s="175"/>
      <c r="BW35" s="354">
        <f t="shared" ref="BW35:BW43" si="2">IF(BY35="","",BW34+1)</f>
        <v>14</v>
      </c>
      <c r="BX35" s="354"/>
      <c r="BY35" s="355" t="str">
        <f>IF('各会計、関係団体の財政状況及び健全化判断比率'!B69="","",'各会計、関係団体の財政状況及び健全化判断比率'!B69)</f>
        <v>高知県広域食肉センター事務組合（一般会計）</v>
      </c>
      <c r="BZ35" s="355"/>
      <c r="CA35" s="355"/>
      <c r="CB35" s="355"/>
      <c r="CC35" s="355"/>
      <c r="CD35" s="355"/>
      <c r="CE35" s="355"/>
      <c r="CF35" s="355"/>
      <c r="CG35" s="355"/>
      <c r="CH35" s="355"/>
      <c r="CI35" s="355"/>
      <c r="CJ35" s="355"/>
      <c r="CK35" s="355"/>
      <c r="CL35" s="355"/>
      <c r="CM35" s="355"/>
      <c r="CN35" s="175"/>
      <c r="CO35" s="354">
        <f t="shared" ref="CO35:CO43" si="3">IF(CQ35="","",CO34+1)</f>
        <v>24</v>
      </c>
      <c r="CP35" s="354"/>
      <c r="CQ35" s="355" t="str">
        <f>IF('各会計、関係団体の財政状況及び健全化判断比率'!BS8="","",'各会計、関係団体の財政状況及び健全化判断比率'!BS8)</f>
        <v>株式会社あぐり窪川</v>
      </c>
      <c r="CR35" s="355"/>
      <c r="CS35" s="355"/>
      <c r="CT35" s="355"/>
      <c r="CU35" s="355"/>
      <c r="CV35" s="355"/>
      <c r="CW35" s="355"/>
      <c r="CX35" s="355"/>
      <c r="CY35" s="355"/>
      <c r="CZ35" s="355"/>
      <c r="DA35" s="355"/>
      <c r="DB35" s="355"/>
      <c r="DC35" s="355"/>
      <c r="DD35" s="355"/>
      <c r="DE35" s="355"/>
      <c r="DG35" s="352" t="str">
        <f>IF('各会計、関係団体の財政状況及び健全化判断比率'!BR8="","",'各会計、関係団体の財政状況及び健全化判断比率'!BR8)</f>
        <v/>
      </c>
      <c r="DH35" s="352"/>
      <c r="DI35" s="180"/>
    </row>
    <row r="36" spans="1:113" ht="32.25" customHeight="1" x14ac:dyDescent="0.15">
      <c r="A36" s="175"/>
      <c r="B36" s="202"/>
      <c r="C36" s="354" t="str">
        <f>IF(E36="","",C35+1)</f>
        <v/>
      </c>
      <c r="D36" s="354"/>
      <c r="E36" s="355" t="str">
        <f>IF('各会計、関係団体の財政状況及び健全化判断比率'!B9="","",'各会計、関係団体の財政状況及び健全化判断比率'!B9)</f>
        <v/>
      </c>
      <c r="F36" s="355"/>
      <c r="G36" s="355"/>
      <c r="H36" s="355"/>
      <c r="I36" s="355"/>
      <c r="J36" s="355"/>
      <c r="K36" s="355"/>
      <c r="L36" s="355"/>
      <c r="M36" s="355"/>
      <c r="N36" s="355"/>
      <c r="O36" s="355"/>
      <c r="P36" s="355"/>
      <c r="Q36" s="355"/>
      <c r="R36" s="355"/>
      <c r="S36" s="355"/>
      <c r="T36" s="175"/>
      <c r="U36" s="354">
        <f t="shared" ref="U36:U43" si="4">IF(W36="","",U35+1)</f>
        <v>4</v>
      </c>
      <c r="V36" s="354"/>
      <c r="W36" s="355" t="str">
        <f>IF('各会計、関係団体の財政状況及び健全化判断比率'!B30="","",'各会計、関係団体の財政状況及び健全化判断比率'!B30)</f>
        <v>国民健康保険十和診療所特別会計</v>
      </c>
      <c r="X36" s="355"/>
      <c r="Y36" s="355"/>
      <c r="Z36" s="355"/>
      <c r="AA36" s="355"/>
      <c r="AB36" s="355"/>
      <c r="AC36" s="355"/>
      <c r="AD36" s="355"/>
      <c r="AE36" s="355"/>
      <c r="AF36" s="355"/>
      <c r="AG36" s="355"/>
      <c r="AH36" s="355"/>
      <c r="AI36" s="355"/>
      <c r="AJ36" s="355"/>
      <c r="AK36" s="355"/>
      <c r="AL36" s="175"/>
      <c r="AM36" s="354" t="str">
        <f t="shared" si="0"/>
        <v/>
      </c>
      <c r="AN36" s="354"/>
      <c r="AO36" s="355"/>
      <c r="AP36" s="355"/>
      <c r="AQ36" s="355"/>
      <c r="AR36" s="355"/>
      <c r="AS36" s="355"/>
      <c r="AT36" s="355"/>
      <c r="AU36" s="355"/>
      <c r="AV36" s="355"/>
      <c r="AW36" s="355"/>
      <c r="AX36" s="355"/>
      <c r="AY36" s="355"/>
      <c r="AZ36" s="355"/>
      <c r="BA36" s="355"/>
      <c r="BB36" s="355"/>
      <c r="BC36" s="355"/>
      <c r="BD36" s="175"/>
      <c r="BE36" s="354" t="str">
        <f t="shared" si="1"/>
        <v/>
      </c>
      <c r="BF36" s="354"/>
      <c r="BG36" s="355"/>
      <c r="BH36" s="355"/>
      <c r="BI36" s="355"/>
      <c r="BJ36" s="355"/>
      <c r="BK36" s="355"/>
      <c r="BL36" s="355"/>
      <c r="BM36" s="355"/>
      <c r="BN36" s="355"/>
      <c r="BO36" s="355"/>
      <c r="BP36" s="355"/>
      <c r="BQ36" s="355"/>
      <c r="BR36" s="355"/>
      <c r="BS36" s="355"/>
      <c r="BT36" s="355"/>
      <c r="BU36" s="355"/>
      <c r="BV36" s="175"/>
      <c r="BW36" s="354">
        <f t="shared" si="2"/>
        <v>15</v>
      </c>
      <c r="BX36" s="354"/>
      <c r="BY36" s="355" t="str">
        <f>IF('各会計、関係団体の財政状況及び健全化判断比率'!B70="","",'各会計、関係団体の財政状況及び健全化判断比率'!B70)</f>
        <v>高幡障害者支援施設組合（一般会計）</v>
      </c>
      <c r="BZ36" s="355"/>
      <c r="CA36" s="355"/>
      <c r="CB36" s="355"/>
      <c r="CC36" s="355"/>
      <c r="CD36" s="355"/>
      <c r="CE36" s="355"/>
      <c r="CF36" s="355"/>
      <c r="CG36" s="355"/>
      <c r="CH36" s="355"/>
      <c r="CI36" s="355"/>
      <c r="CJ36" s="355"/>
      <c r="CK36" s="355"/>
      <c r="CL36" s="355"/>
      <c r="CM36" s="355"/>
      <c r="CN36" s="175"/>
      <c r="CO36" s="354">
        <f t="shared" si="3"/>
        <v>25</v>
      </c>
      <c r="CP36" s="354"/>
      <c r="CQ36" s="355" t="str">
        <f>IF('各会計、関係団体の財政状況及び健全化判断比率'!BS9="","",'各会計、関係団体の財政状況及び健全化判断比率'!BS9)</f>
        <v>営農支援センター四万十株式会社</v>
      </c>
      <c r="CR36" s="355"/>
      <c r="CS36" s="355"/>
      <c r="CT36" s="355"/>
      <c r="CU36" s="355"/>
      <c r="CV36" s="355"/>
      <c r="CW36" s="355"/>
      <c r="CX36" s="355"/>
      <c r="CY36" s="355"/>
      <c r="CZ36" s="355"/>
      <c r="DA36" s="355"/>
      <c r="DB36" s="355"/>
      <c r="DC36" s="355"/>
      <c r="DD36" s="355"/>
      <c r="DE36" s="355"/>
      <c r="DG36" s="352" t="str">
        <f>IF('各会計、関係団体の財政状況及び健全化判断比率'!BR9="","",'各会計、関係団体の財政状況及び健全化判断比率'!BR9)</f>
        <v/>
      </c>
      <c r="DH36" s="352"/>
      <c r="DI36" s="180"/>
    </row>
    <row r="37" spans="1:113" ht="32.25" customHeight="1" x14ac:dyDescent="0.15">
      <c r="A37" s="175"/>
      <c r="B37" s="202"/>
      <c r="C37" s="354" t="str">
        <f>IF(E37="","",C36+1)</f>
        <v/>
      </c>
      <c r="D37" s="354"/>
      <c r="E37" s="355" t="str">
        <f>IF('各会計、関係団体の財政状況及び健全化判断比率'!B10="","",'各会計、関係団体の財政状況及び健全化判断比率'!B10)</f>
        <v/>
      </c>
      <c r="F37" s="355"/>
      <c r="G37" s="355"/>
      <c r="H37" s="355"/>
      <c r="I37" s="355"/>
      <c r="J37" s="355"/>
      <c r="K37" s="355"/>
      <c r="L37" s="355"/>
      <c r="M37" s="355"/>
      <c r="N37" s="355"/>
      <c r="O37" s="355"/>
      <c r="P37" s="355"/>
      <c r="Q37" s="355"/>
      <c r="R37" s="355"/>
      <c r="S37" s="355"/>
      <c r="T37" s="175"/>
      <c r="U37" s="354">
        <f t="shared" si="4"/>
        <v>5</v>
      </c>
      <c r="V37" s="354"/>
      <c r="W37" s="355" t="str">
        <f>IF('各会計、関係団体の財政状況及び健全化判断比率'!B31="","",'各会計、関係団体の財政状況及び健全化判断比率'!B31)</f>
        <v>大道へき地診療所特別会計</v>
      </c>
      <c r="X37" s="355"/>
      <c r="Y37" s="355"/>
      <c r="Z37" s="355"/>
      <c r="AA37" s="355"/>
      <c r="AB37" s="355"/>
      <c r="AC37" s="355"/>
      <c r="AD37" s="355"/>
      <c r="AE37" s="355"/>
      <c r="AF37" s="355"/>
      <c r="AG37" s="355"/>
      <c r="AH37" s="355"/>
      <c r="AI37" s="355"/>
      <c r="AJ37" s="355"/>
      <c r="AK37" s="355"/>
      <c r="AL37" s="175"/>
      <c r="AM37" s="354" t="str">
        <f t="shared" si="0"/>
        <v/>
      </c>
      <c r="AN37" s="354"/>
      <c r="AO37" s="355"/>
      <c r="AP37" s="355"/>
      <c r="AQ37" s="355"/>
      <c r="AR37" s="355"/>
      <c r="AS37" s="355"/>
      <c r="AT37" s="355"/>
      <c r="AU37" s="355"/>
      <c r="AV37" s="355"/>
      <c r="AW37" s="355"/>
      <c r="AX37" s="355"/>
      <c r="AY37" s="355"/>
      <c r="AZ37" s="355"/>
      <c r="BA37" s="355"/>
      <c r="BB37" s="355"/>
      <c r="BC37" s="355"/>
      <c r="BD37" s="175"/>
      <c r="BE37" s="354" t="str">
        <f t="shared" si="1"/>
        <v/>
      </c>
      <c r="BF37" s="354"/>
      <c r="BG37" s="355"/>
      <c r="BH37" s="355"/>
      <c r="BI37" s="355"/>
      <c r="BJ37" s="355"/>
      <c r="BK37" s="355"/>
      <c r="BL37" s="355"/>
      <c r="BM37" s="355"/>
      <c r="BN37" s="355"/>
      <c r="BO37" s="355"/>
      <c r="BP37" s="355"/>
      <c r="BQ37" s="355"/>
      <c r="BR37" s="355"/>
      <c r="BS37" s="355"/>
      <c r="BT37" s="355"/>
      <c r="BU37" s="355"/>
      <c r="BV37" s="175"/>
      <c r="BW37" s="354">
        <f t="shared" si="2"/>
        <v>16</v>
      </c>
      <c r="BX37" s="354"/>
      <c r="BY37" s="355" t="str">
        <f>IF('各会計、関係団体の財政状況及び健全化判断比率'!B71="","",'各会計、関係団体の財政状況及び健全化判断比率'!B71)</f>
        <v>高幡広域市町村圏事務組合（一般会計）</v>
      </c>
      <c r="BZ37" s="355"/>
      <c r="CA37" s="355"/>
      <c r="CB37" s="355"/>
      <c r="CC37" s="355"/>
      <c r="CD37" s="355"/>
      <c r="CE37" s="355"/>
      <c r="CF37" s="355"/>
      <c r="CG37" s="355"/>
      <c r="CH37" s="355"/>
      <c r="CI37" s="355"/>
      <c r="CJ37" s="355"/>
      <c r="CK37" s="355"/>
      <c r="CL37" s="355"/>
      <c r="CM37" s="355"/>
      <c r="CN37" s="175"/>
      <c r="CO37" s="354">
        <f t="shared" si="3"/>
        <v>26</v>
      </c>
      <c r="CP37" s="354"/>
      <c r="CQ37" s="355" t="str">
        <f>IF('各会計、関係団体の財政状況及び健全化判断比率'!BS10="","",'各会計、関係団体の財政状況及び健全化判断比率'!BS10)</f>
        <v>四万十町森林組合</v>
      </c>
      <c r="CR37" s="355"/>
      <c r="CS37" s="355"/>
      <c r="CT37" s="355"/>
      <c r="CU37" s="355"/>
      <c r="CV37" s="355"/>
      <c r="CW37" s="355"/>
      <c r="CX37" s="355"/>
      <c r="CY37" s="355"/>
      <c r="CZ37" s="355"/>
      <c r="DA37" s="355"/>
      <c r="DB37" s="355"/>
      <c r="DC37" s="355"/>
      <c r="DD37" s="355"/>
      <c r="DE37" s="355"/>
      <c r="DG37" s="352" t="str">
        <f>IF('各会計、関係団体の財政状況及び健全化判断比率'!BR10="","",'各会計、関係団体の財政状況及び健全化判断比率'!BR10)</f>
        <v/>
      </c>
      <c r="DH37" s="352"/>
      <c r="DI37" s="180"/>
    </row>
    <row r="38" spans="1:113" ht="32.25" customHeight="1" x14ac:dyDescent="0.15">
      <c r="A38" s="175"/>
      <c r="B38" s="202"/>
      <c r="C38" s="354" t="str">
        <f t="shared" ref="C38:C43" si="5">IF(E38="","",C37+1)</f>
        <v/>
      </c>
      <c r="D38" s="354"/>
      <c r="E38" s="355" t="str">
        <f>IF('各会計、関係団体の財政状況及び健全化判断比率'!B11="","",'各会計、関係団体の財政状況及び健全化判断比率'!B11)</f>
        <v/>
      </c>
      <c r="F38" s="355"/>
      <c r="G38" s="355"/>
      <c r="H38" s="355"/>
      <c r="I38" s="355"/>
      <c r="J38" s="355"/>
      <c r="K38" s="355"/>
      <c r="L38" s="355"/>
      <c r="M38" s="355"/>
      <c r="N38" s="355"/>
      <c r="O38" s="355"/>
      <c r="P38" s="355"/>
      <c r="Q38" s="355"/>
      <c r="R38" s="355"/>
      <c r="S38" s="355"/>
      <c r="T38" s="175"/>
      <c r="U38" s="354">
        <f t="shared" si="4"/>
        <v>6</v>
      </c>
      <c r="V38" s="354"/>
      <c r="W38" s="355" t="str">
        <f>IF('各会計、関係団体の財政状況及び健全化判断比率'!B32="","",'各会計、関係団体の財政状況及び健全化判断比率'!B32)</f>
        <v>後期高齢者医療事業特別会計</v>
      </c>
      <c r="X38" s="355"/>
      <c r="Y38" s="355"/>
      <c r="Z38" s="355"/>
      <c r="AA38" s="355"/>
      <c r="AB38" s="355"/>
      <c r="AC38" s="355"/>
      <c r="AD38" s="355"/>
      <c r="AE38" s="355"/>
      <c r="AF38" s="355"/>
      <c r="AG38" s="355"/>
      <c r="AH38" s="355"/>
      <c r="AI38" s="355"/>
      <c r="AJ38" s="355"/>
      <c r="AK38" s="355"/>
      <c r="AL38" s="175"/>
      <c r="AM38" s="354" t="str">
        <f t="shared" si="0"/>
        <v/>
      </c>
      <c r="AN38" s="354"/>
      <c r="AO38" s="355"/>
      <c r="AP38" s="355"/>
      <c r="AQ38" s="355"/>
      <c r="AR38" s="355"/>
      <c r="AS38" s="355"/>
      <c r="AT38" s="355"/>
      <c r="AU38" s="355"/>
      <c r="AV38" s="355"/>
      <c r="AW38" s="355"/>
      <c r="AX38" s="355"/>
      <c r="AY38" s="355"/>
      <c r="AZ38" s="355"/>
      <c r="BA38" s="355"/>
      <c r="BB38" s="355"/>
      <c r="BC38" s="355"/>
      <c r="BD38" s="175"/>
      <c r="BE38" s="354" t="str">
        <f t="shared" si="1"/>
        <v/>
      </c>
      <c r="BF38" s="354"/>
      <c r="BG38" s="355"/>
      <c r="BH38" s="355"/>
      <c r="BI38" s="355"/>
      <c r="BJ38" s="355"/>
      <c r="BK38" s="355"/>
      <c r="BL38" s="355"/>
      <c r="BM38" s="355"/>
      <c r="BN38" s="355"/>
      <c r="BO38" s="355"/>
      <c r="BP38" s="355"/>
      <c r="BQ38" s="355"/>
      <c r="BR38" s="355"/>
      <c r="BS38" s="355"/>
      <c r="BT38" s="355"/>
      <c r="BU38" s="355"/>
      <c r="BV38" s="175"/>
      <c r="BW38" s="354">
        <f t="shared" si="2"/>
        <v>17</v>
      </c>
      <c r="BX38" s="354"/>
      <c r="BY38" s="355" t="str">
        <f>IF('各会計、関係団体の財政状況及び健全化判断比率'!B72="","",'各会計、関係団体の財政状況及び健全化判断比率'!B72)</f>
        <v>高幡広域市町村圏事務組合（滞納整理事業特別会計）</v>
      </c>
      <c r="BZ38" s="355"/>
      <c r="CA38" s="355"/>
      <c r="CB38" s="355"/>
      <c r="CC38" s="355"/>
      <c r="CD38" s="355"/>
      <c r="CE38" s="355"/>
      <c r="CF38" s="355"/>
      <c r="CG38" s="355"/>
      <c r="CH38" s="355"/>
      <c r="CI38" s="355"/>
      <c r="CJ38" s="355"/>
      <c r="CK38" s="355"/>
      <c r="CL38" s="355"/>
      <c r="CM38" s="355"/>
      <c r="CN38" s="175"/>
      <c r="CO38" s="354" t="str">
        <f t="shared" si="3"/>
        <v/>
      </c>
      <c r="CP38" s="354"/>
      <c r="CQ38" s="355" t="str">
        <f>IF('各会計、関係団体の財政状況及び健全化判断比率'!BS11="","",'各会計、関係団体の財政状況及び健全化判断比率'!BS11)</f>
        <v/>
      </c>
      <c r="CR38" s="355"/>
      <c r="CS38" s="355"/>
      <c r="CT38" s="355"/>
      <c r="CU38" s="355"/>
      <c r="CV38" s="355"/>
      <c r="CW38" s="355"/>
      <c r="CX38" s="355"/>
      <c r="CY38" s="355"/>
      <c r="CZ38" s="355"/>
      <c r="DA38" s="355"/>
      <c r="DB38" s="355"/>
      <c r="DC38" s="355"/>
      <c r="DD38" s="355"/>
      <c r="DE38" s="355"/>
      <c r="DG38" s="352" t="str">
        <f>IF('各会計、関係団体の財政状況及び健全化判断比率'!BR11="","",'各会計、関係団体の財政状況及び健全化判断比率'!BR11)</f>
        <v/>
      </c>
      <c r="DH38" s="352"/>
      <c r="DI38" s="180"/>
    </row>
    <row r="39" spans="1:113" ht="32.25" customHeight="1" x14ac:dyDescent="0.15">
      <c r="A39" s="175"/>
      <c r="B39" s="202"/>
      <c r="C39" s="354" t="str">
        <f t="shared" si="5"/>
        <v/>
      </c>
      <c r="D39" s="354"/>
      <c r="E39" s="355" t="str">
        <f>IF('各会計、関係団体の財政状況及び健全化判断比率'!B12="","",'各会計、関係団体の財政状況及び健全化判断比率'!B12)</f>
        <v/>
      </c>
      <c r="F39" s="355"/>
      <c r="G39" s="355"/>
      <c r="H39" s="355"/>
      <c r="I39" s="355"/>
      <c r="J39" s="355"/>
      <c r="K39" s="355"/>
      <c r="L39" s="355"/>
      <c r="M39" s="355"/>
      <c r="N39" s="355"/>
      <c r="O39" s="355"/>
      <c r="P39" s="355"/>
      <c r="Q39" s="355"/>
      <c r="R39" s="355"/>
      <c r="S39" s="355"/>
      <c r="T39" s="175"/>
      <c r="U39" s="354">
        <f t="shared" si="4"/>
        <v>7</v>
      </c>
      <c r="V39" s="354"/>
      <c r="W39" s="355" t="str">
        <f>IF('各会計、関係団体の財政状況及び健全化判断比率'!B33="","",'各会計、関係団体の財政状況及び健全化判断比率'!B33)</f>
        <v>介護保険事業特別会計</v>
      </c>
      <c r="X39" s="355"/>
      <c r="Y39" s="355"/>
      <c r="Z39" s="355"/>
      <c r="AA39" s="355"/>
      <c r="AB39" s="355"/>
      <c r="AC39" s="355"/>
      <c r="AD39" s="355"/>
      <c r="AE39" s="355"/>
      <c r="AF39" s="355"/>
      <c r="AG39" s="355"/>
      <c r="AH39" s="355"/>
      <c r="AI39" s="355"/>
      <c r="AJ39" s="355"/>
      <c r="AK39" s="355"/>
      <c r="AL39" s="175"/>
      <c r="AM39" s="354" t="str">
        <f t="shared" si="0"/>
        <v/>
      </c>
      <c r="AN39" s="354"/>
      <c r="AO39" s="355"/>
      <c r="AP39" s="355"/>
      <c r="AQ39" s="355"/>
      <c r="AR39" s="355"/>
      <c r="AS39" s="355"/>
      <c r="AT39" s="355"/>
      <c r="AU39" s="355"/>
      <c r="AV39" s="355"/>
      <c r="AW39" s="355"/>
      <c r="AX39" s="355"/>
      <c r="AY39" s="355"/>
      <c r="AZ39" s="355"/>
      <c r="BA39" s="355"/>
      <c r="BB39" s="355"/>
      <c r="BC39" s="355"/>
      <c r="BD39" s="175"/>
      <c r="BE39" s="354" t="str">
        <f t="shared" si="1"/>
        <v/>
      </c>
      <c r="BF39" s="354"/>
      <c r="BG39" s="355"/>
      <c r="BH39" s="355"/>
      <c r="BI39" s="355"/>
      <c r="BJ39" s="355"/>
      <c r="BK39" s="355"/>
      <c r="BL39" s="355"/>
      <c r="BM39" s="355"/>
      <c r="BN39" s="355"/>
      <c r="BO39" s="355"/>
      <c r="BP39" s="355"/>
      <c r="BQ39" s="355"/>
      <c r="BR39" s="355"/>
      <c r="BS39" s="355"/>
      <c r="BT39" s="355"/>
      <c r="BU39" s="355"/>
      <c r="BV39" s="175"/>
      <c r="BW39" s="354">
        <f t="shared" si="2"/>
        <v>18</v>
      </c>
      <c r="BX39" s="354"/>
      <c r="BY39" s="355" t="str">
        <f>IF('各会計、関係団体の財政状況及び健全化判断比率'!B73="","",'各会計、関係団体の財政状況及び健全化判断比率'!B73)</f>
        <v>こうち人づくり広域連合（一般会計）</v>
      </c>
      <c r="BZ39" s="355"/>
      <c r="CA39" s="355"/>
      <c r="CB39" s="355"/>
      <c r="CC39" s="355"/>
      <c r="CD39" s="355"/>
      <c r="CE39" s="355"/>
      <c r="CF39" s="355"/>
      <c r="CG39" s="355"/>
      <c r="CH39" s="355"/>
      <c r="CI39" s="355"/>
      <c r="CJ39" s="355"/>
      <c r="CK39" s="355"/>
      <c r="CL39" s="355"/>
      <c r="CM39" s="355"/>
      <c r="CN39" s="175"/>
      <c r="CO39" s="354" t="str">
        <f t="shared" si="3"/>
        <v/>
      </c>
      <c r="CP39" s="354"/>
      <c r="CQ39" s="355" t="str">
        <f>IF('各会計、関係団体の財政状況及び健全化判断比率'!BS12="","",'各会計、関係団体の財政状況及び健全化判断比率'!BS12)</f>
        <v/>
      </c>
      <c r="CR39" s="355"/>
      <c r="CS39" s="355"/>
      <c r="CT39" s="355"/>
      <c r="CU39" s="355"/>
      <c r="CV39" s="355"/>
      <c r="CW39" s="355"/>
      <c r="CX39" s="355"/>
      <c r="CY39" s="355"/>
      <c r="CZ39" s="355"/>
      <c r="DA39" s="355"/>
      <c r="DB39" s="355"/>
      <c r="DC39" s="355"/>
      <c r="DD39" s="355"/>
      <c r="DE39" s="355"/>
      <c r="DG39" s="352" t="str">
        <f>IF('各会計、関係団体の財政状況及び健全化判断比率'!BR12="","",'各会計、関係団体の財政状況及び健全化判断比率'!BR12)</f>
        <v/>
      </c>
      <c r="DH39" s="352"/>
      <c r="DI39" s="180"/>
    </row>
    <row r="40" spans="1:113" ht="32.25" customHeight="1" x14ac:dyDescent="0.15">
      <c r="A40" s="175"/>
      <c r="B40" s="202"/>
      <c r="C40" s="354" t="str">
        <f t="shared" si="5"/>
        <v/>
      </c>
      <c r="D40" s="354"/>
      <c r="E40" s="355" t="str">
        <f>IF('各会計、関係団体の財政状況及び健全化判断比率'!B13="","",'各会計、関係団体の財政状況及び健全化判断比率'!B13)</f>
        <v/>
      </c>
      <c r="F40" s="355"/>
      <c r="G40" s="355"/>
      <c r="H40" s="355"/>
      <c r="I40" s="355"/>
      <c r="J40" s="355"/>
      <c r="K40" s="355"/>
      <c r="L40" s="355"/>
      <c r="M40" s="355"/>
      <c r="N40" s="355"/>
      <c r="O40" s="355"/>
      <c r="P40" s="355"/>
      <c r="Q40" s="355"/>
      <c r="R40" s="355"/>
      <c r="S40" s="355"/>
      <c r="T40" s="175"/>
      <c r="U40" s="354">
        <f t="shared" si="4"/>
        <v>8</v>
      </c>
      <c r="V40" s="354"/>
      <c r="W40" s="355" t="str">
        <f>IF('各会計、関係団体の財政状況及び健全化判断比率'!B34="","",'各会計、関係団体の財政状況及び健全化判断比率'!B34)</f>
        <v>特別養護老人ホーム窪川荘特別会計</v>
      </c>
      <c r="X40" s="355"/>
      <c r="Y40" s="355"/>
      <c r="Z40" s="355"/>
      <c r="AA40" s="355"/>
      <c r="AB40" s="355"/>
      <c r="AC40" s="355"/>
      <c r="AD40" s="355"/>
      <c r="AE40" s="355"/>
      <c r="AF40" s="355"/>
      <c r="AG40" s="355"/>
      <c r="AH40" s="355"/>
      <c r="AI40" s="355"/>
      <c r="AJ40" s="355"/>
      <c r="AK40" s="355"/>
      <c r="AL40" s="175"/>
      <c r="AM40" s="354" t="str">
        <f t="shared" si="0"/>
        <v/>
      </c>
      <c r="AN40" s="354"/>
      <c r="AO40" s="355"/>
      <c r="AP40" s="355"/>
      <c r="AQ40" s="355"/>
      <c r="AR40" s="355"/>
      <c r="AS40" s="355"/>
      <c r="AT40" s="355"/>
      <c r="AU40" s="355"/>
      <c r="AV40" s="355"/>
      <c r="AW40" s="355"/>
      <c r="AX40" s="355"/>
      <c r="AY40" s="355"/>
      <c r="AZ40" s="355"/>
      <c r="BA40" s="355"/>
      <c r="BB40" s="355"/>
      <c r="BC40" s="355"/>
      <c r="BD40" s="175"/>
      <c r="BE40" s="354" t="str">
        <f t="shared" si="1"/>
        <v/>
      </c>
      <c r="BF40" s="354"/>
      <c r="BG40" s="355"/>
      <c r="BH40" s="355"/>
      <c r="BI40" s="355"/>
      <c r="BJ40" s="355"/>
      <c r="BK40" s="355"/>
      <c r="BL40" s="355"/>
      <c r="BM40" s="355"/>
      <c r="BN40" s="355"/>
      <c r="BO40" s="355"/>
      <c r="BP40" s="355"/>
      <c r="BQ40" s="355"/>
      <c r="BR40" s="355"/>
      <c r="BS40" s="355"/>
      <c r="BT40" s="355"/>
      <c r="BU40" s="355"/>
      <c r="BV40" s="175"/>
      <c r="BW40" s="354">
        <f t="shared" si="2"/>
        <v>19</v>
      </c>
      <c r="BX40" s="354"/>
      <c r="BY40" s="355" t="str">
        <f>IF('各会計、関係団体の財政状況及び健全化判断比率'!B74="","",'各会計、関係団体の財政状況及び健全化判断比率'!B74)</f>
        <v>高知県市町村総合事務組合（一般会計）</v>
      </c>
      <c r="BZ40" s="355"/>
      <c r="CA40" s="355"/>
      <c r="CB40" s="355"/>
      <c r="CC40" s="355"/>
      <c r="CD40" s="355"/>
      <c r="CE40" s="355"/>
      <c r="CF40" s="355"/>
      <c r="CG40" s="355"/>
      <c r="CH40" s="355"/>
      <c r="CI40" s="355"/>
      <c r="CJ40" s="355"/>
      <c r="CK40" s="355"/>
      <c r="CL40" s="355"/>
      <c r="CM40" s="355"/>
      <c r="CN40" s="175"/>
      <c r="CO40" s="354" t="str">
        <f t="shared" si="3"/>
        <v/>
      </c>
      <c r="CP40" s="354"/>
      <c r="CQ40" s="355" t="str">
        <f>IF('各会計、関係団体の財政状況及び健全化判断比率'!BS13="","",'各会計、関係団体の財政状況及び健全化判断比率'!BS13)</f>
        <v/>
      </c>
      <c r="CR40" s="355"/>
      <c r="CS40" s="355"/>
      <c r="CT40" s="355"/>
      <c r="CU40" s="355"/>
      <c r="CV40" s="355"/>
      <c r="CW40" s="355"/>
      <c r="CX40" s="355"/>
      <c r="CY40" s="355"/>
      <c r="CZ40" s="355"/>
      <c r="DA40" s="355"/>
      <c r="DB40" s="355"/>
      <c r="DC40" s="355"/>
      <c r="DD40" s="355"/>
      <c r="DE40" s="355"/>
      <c r="DG40" s="352" t="str">
        <f>IF('各会計、関係団体の財政状況及び健全化判断比率'!BR13="","",'各会計、関係団体の財政状況及び健全化判断比率'!BR13)</f>
        <v/>
      </c>
      <c r="DH40" s="352"/>
      <c r="DI40" s="180"/>
    </row>
    <row r="41" spans="1:113" ht="32.25" customHeight="1" x14ac:dyDescent="0.15">
      <c r="A41" s="175"/>
      <c r="B41" s="202"/>
      <c r="C41" s="354" t="str">
        <f t="shared" si="5"/>
        <v/>
      </c>
      <c r="D41" s="354"/>
      <c r="E41" s="355" t="str">
        <f>IF('各会計、関係団体の財政状況及び健全化判断比率'!B14="","",'各会計、関係団体の財政状況及び健全化判断比率'!B14)</f>
        <v/>
      </c>
      <c r="F41" s="355"/>
      <c r="G41" s="355"/>
      <c r="H41" s="355"/>
      <c r="I41" s="355"/>
      <c r="J41" s="355"/>
      <c r="K41" s="355"/>
      <c r="L41" s="355"/>
      <c r="M41" s="355"/>
      <c r="N41" s="355"/>
      <c r="O41" s="355"/>
      <c r="P41" s="355"/>
      <c r="Q41" s="355"/>
      <c r="R41" s="355"/>
      <c r="S41" s="355"/>
      <c r="T41" s="175"/>
      <c r="U41" s="354">
        <f t="shared" si="4"/>
        <v>9</v>
      </c>
      <c r="V41" s="354"/>
      <c r="W41" s="355" t="str">
        <f>IF('各会計、関係団体の財政状況及び健全化判断比率'!B35="","",'各会計、関係団体の財政状況及び健全化判断比率'!B35)</f>
        <v>特別養護老人ホーム四万十荘特別会計</v>
      </c>
      <c r="X41" s="355"/>
      <c r="Y41" s="355"/>
      <c r="Z41" s="355"/>
      <c r="AA41" s="355"/>
      <c r="AB41" s="355"/>
      <c r="AC41" s="355"/>
      <c r="AD41" s="355"/>
      <c r="AE41" s="355"/>
      <c r="AF41" s="355"/>
      <c r="AG41" s="355"/>
      <c r="AH41" s="355"/>
      <c r="AI41" s="355"/>
      <c r="AJ41" s="355"/>
      <c r="AK41" s="355"/>
      <c r="AL41" s="175"/>
      <c r="AM41" s="354" t="str">
        <f t="shared" si="0"/>
        <v/>
      </c>
      <c r="AN41" s="354"/>
      <c r="AO41" s="355"/>
      <c r="AP41" s="355"/>
      <c r="AQ41" s="355"/>
      <c r="AR41" s="355"/>
      <c r="AS41" s="355"/>
      <c r="AT41" s="355"/>
      <c r="AU41" s="355"/>
      <c r="AV41" s="355"/>
      <c r="AW41" s="355"/>
      <c r="AX41" s="355"/>
      <c r="AY41" s="355"/>
      <c r="AZ41" s="355"/>
      <c r="BA41" s="355"/>
      <c r="BB41" s="355"/>
      <c r="BC41" s="355"/>
      <c r="BD41" s="175"/>
      <c r="BE41" s="354" t="str">
        <f t="shared" si="1"/>
        <v/>
      </c>
      <c r="BF41" s="354"/>
      <c r="BG41" s="355"/>
      <c r="BH41" s="355"/>
      <c r="BI41" s="355"/>
      <c r="BJ41" s="355"/>
      <c r="BK41" s="355"/>
      <c r="BL41" s="355"/>
      <c r="BM41" s="355"/>
      <c r="BN41" s="355"/>
      <c r="BO41" s="355"/>
      <c r="BP41" s="355"/>
      <c r="BQ41" s="355"/>
      <c r="BR41" s="355"/>
      <c r="BS41" s="355"/>
      <c r="BT41" s="355"/>
      <c r="BU41" s="355"/>
      <c r="BV41" s="175"/>
      <c r="BW41" s="354">
        <f t="shared" si="2"/>
        <v>20</v>
      </c>
      <c r="BX41" s="354"/>
      <c r="BY41" s="355" t="str">
        <f>IF('各会計、関係団体の財政状況及び健全化判断比率'!B75="","",'各会計、関係団体の財政状況及び健全化判断比率'!B75)</f>
        <v>高知県市町村総合事務組合（交通災害共済事業特別会計）</v>
      </c>
      <c r="BZ41" s="355"/>
      <c r="CA41" s="355"/>
      <c r="CB41" s="355"/>
      <c r="CC41" s="355"/>
      <c r="CD41" s="355"/>
      <c r="CE41" s="355"/>
      <c r="CF41" s="355"/>
      <c r="CG41" s="355"/>
      <c r="CH41" s="355"/>
      <c r="CI41" s="355"/>
      <c r="CJ41" s="355"/>
      <c r="CK41" s="355"/>
      <c r="CL41" s="355"/>
      <c r="CM41" s="355"/>
      <c r="CN41" s="175"/>
      <c r="CO41" s="354" t="str">
        <f t="shared" si="3"/>
        <v/>
      </c>
      <c r="CP41" s="354"/>
      <c r="CQ41" s="355" t="str">
        <f>IF('各会計、関係団体の財政状況及び健全化判断比率'!BS14="","",'各会計、関係団体の財政状況及び健全化判断比率'!BS14)</f>
        <v/>
      </c>
      <c r="CR41" s="355"/>
      <c r="CS41" s="355"/>
      <c r="CT41" s="355"/>
      <c r="CU41" s="355"/>
      <c r="CV41" s="355"/>
      <c r="CW41" s="355"/>
      <c r="CX41" s="355"/>
      <c r="CY41" s="355"/>
      <c r="CZ41" s="355"/>
      <c r="DA41" s="355"/>
      <c r="DB41" s="355"/>
      <c r="DC41" s="355"/>
      <c r="DD41" s="355"/>
      <c r="DE41" s="355"/>
      <c r="DG41" s="352" t="str">
        <f>IF('各会計、関係団体の財政状況及び健全化判断比率'!BR14="","",'各会計、関係団体の財政状況及び健全化判断比率'!BR14)</f>
        <v/>
      </c>
      <c r="DH41" s="352"/>
      <c r="DI41" s="180"/>
    </row>
    <row r="42" spans="1:113" ht="32.25" customHeight="1" x14ac:dyDescent="0.15">
      <c r="B42" s="202"/>
      <c r="C42" s="354" t="str">
        <f t="shared" si="5"/>
        <v/>
      </c>
      <c r="D42" s="354"/>
      <c r="E42" s="355" t="str">
        <f>IF('各会計、関係団体の財政状況及び健全化判断比率'!B15="","",'各会計、関係団体の財政状況及び健全化判断比率'!B15)</f>
        <v/>
      </c>
      <c r="F42" s="355"/>
      <c r="G42" s="355"/>
      <c r="H42" s="355"/>
      <c r="I42" s="355"/>
      <c r="J42" s="355"/>
      <c r="K42" s="355"/>
      <c r="L42" s="355"/>
      <c r="M42" s="355"/>
      <c r="N42" s="355"/>
      <c r="O42" s="355"/>
      <c r="P42" s="355"/>
      <c r="Q42" s="355"/>
      <c r="R42" s="355"/>
      <c r="S42" s="355"/>
      <c r="T42" s="175"/>
      <c r="U42" s="354" t="str">
        <f t="shared" si="4"/>
        <v/>
      </c>
      <c r="V42" s="354"/>
      <c r="W42" s="355"/>
      <c r="X42" s="355"/>
      <c r="Y42" s="355"/>
      <c r="Z42" s="355"/>
      <c r="AA42" s="355"/>
      <c r="AB42" s="355"/>
      <c r="AC42" s="355"/>
      <c r="AD42" s="355"/>
      <c r="AE42" s="355"/>
      <c r="AF42" s="355"/>
      <c r="AG42" s="355"/>
      <c r="AH42" s="355"/>
      <c r="AI42" s="355"/>
      <c r="AJ42" s="355"/>
      <c r="AK42" s="355"/>
      <c r="AL42" s="175"/>
      <c r="AM42" s="354" t="str">
        <f t="shared" si="0"/>
        <v/>
      </c>
      <c r="AN42" s="354"/>
      <c r="AO42" s="355"/>
      <c r="AP42" s="355"/>
      <c r="AQ42" s="355"/>
      <c r="AR42" s="355"/>
      <c r="AS42" s="355"/>
      <c r="AT42" s="355"/>
      <c r="AU42" s="355"/>
      <c r="AV42" s="355"/>
      <c r="AW42" s="355"/>
      <c r="AX42" s="355"/>
      <c r="AY42" s="355"/>
      <c r="AZ42" s="355"/>
      <c r="BA42" s="355"/>
      <c r="BB42" s="355"/>
      <c r="BC42" s="355"/>
      <c r="BD42" s="175"/>
      <c r="BE42" s="354" t="str">
        <f t="shared" si="1"/>
        <v/>
      </c>
      <c r="BF42" s="354"/>
      <c r="BG42" s="355"/>
      <c r="BH42" s="355"/>
      <c r="BI42" s="355"/>
      <c r="BJ42" s="355"/>
      <c r="BK42" s="355"/>
      <c r="BL42" s="355"/>
      <c r="BM42" s="355"/>
      <c r="BN42" s="355"/>
      <c r="BO42" s="355"/>
      <c r="BP42" s="355"/>
      <c r="BQ42" s="355"/>
      <c r="BR42" s="355"/>
      <c r="BS42" s="355"/>
      <c r="BT42" s="355"/>
      <c r="BU42" s="355"/>
      <c r="BV42" s="175"/>
      <c r="BW42" s="354">
        <f t="shared" si="2"/>
        <v>21</v>
      </c>
      <c r="BX42" s="354"/>
      <c r="BY42" s="355" t="str">
        <f>IF('各会計、関係団体の財政状況及び健全化判断比率'!B76="","",'各会計、関係団体の財政状況及び健全化判断比率'!B76)</f>
        <v>高知県後期高齢者医療広域連合（一般会計）</v>
      </c>
      <c r="BZ42" s="355"/>
      <c r="CA42" s="355"/>
      <c r="CB42" s="355"/>
      <c r="CC42" s="355"/>
      <c r="CD42" s="355"/>
      <c r="CE42" s="355"/>
      <c r="CF42" s="355"/>
      <c r="CG42" s="355"/>
      <c r="CH42" s="355"/>
      <c r="CI42" s="355"/>
      <c r="CJ42" s="355"/>
      <c r="CK42" s="355"/>
      <c r="CL42" s="355"/>
      <c r="CM42" s="355"/>
      <c r="CN42" s="175"/>
      <c r="CO42" s="354" t="str">
        <f t="shared" si="3"/>
        <v/>
      </c>
      <c r="CP42" s="354"/>
      <c r="CQ42" s="355" t="str">
        <f>IF('各会計、関係団体の財政状況及び健全化判断比率'!BS15="","",'各会計、関係団体の財政状況及び健全化判断比率'!BS15)</f>
        <v/>
      </c>
      <c r="CR42" s="355"/>
      <c r="CS42" s="355"/>
      <c r="CT42" s="355"/>
      <c r="CU42" s="355"/>
      <c r="CV42" s="355"/>
      <c r="CW42" s="355"/>
      <c r="CX42" s="355"/>
      <c r="CY42" s="355"/>
      <c r="CZ42" s="355"/>
      <c r="DA42" s="355"/>
      <c r="DB42" s="355"/>
      <c r="DC42" s="355"/>
      <c r="DD42" s="355"/>
      <c r="DE42" s="355"/>
      <c r="DG42" s="352" t="str">
        <f>IF('各会計、関係団体の財政状況及び健全化判断比率'!BR15="","",'各会計、関係団体の財政状況及び健全化判断比率'!BR15)</f>
        <v/>
      </c>
      <c r="DH42" s="352"/>
      <c r="DI42" s="180"/>
    </row>
    <row r="43" spans="1:113" ht="32.25" customHeight="1" x14ac:dyDescent="0.15">
      <c r="B43" s="202"/>
      <c r="C43" s="354" t="str">
        <f t="shared" si="5"/>
        <v/>
      </c>
      <c r="D43" s="354"/>
      <c r="E43" s="355" t="str">
        <f>IF('各会計、関係団体の財政状況及び健全化判断比率'!B16="","",'各会計、関係団体の財政状況及び健全化判断比率'!B16)</f>
        <v/>
      </c>
      <c r="F43" s="355"/>
      <c r="G43" s="355"/>
      <c r="H43" s="355"/>
      <c r="I43" s="355"/>
      <c r="J43" s="355"/>
      <c r="K43" s="355"/>
      <c r="L43" s="355"/>
      <c r="M43" s="355"/>
      <c r="N43" s="355"/>
      <c r="O43" s="355"/>
      <c r="P43" s="355"/>
      <c r="Q43" s="355"/>
      <c r="R43" s="355"/>
      <c r="S43" s="355"/>
      <c r="T43" s="175"/>
      <c r="U43" s="354" t="str">
        <f t="shared" si="4"/>
        <v/>
      </c>
      <c r="V43" s="354"/>
      <c r="W43" s="355"/>
      <c r="X43" s="355"/>
      <c r="Y43" s="355"/>
      <c r="Z43" s="355"/>
      <c r="AA43" s="355"/>
      <c r="AB43" s="355"/>
      <c r="AC43" s="355"/>
      <c r="AD43" s="355"/>
      <c r="AE43" s="355"/>
      <c r="AF43" s="355"/>
      <c r="AG43" s="355"/>
      <c r="AH43" s="355"/>
      <c r="AI43" s="355"/>
      <c r="AJ43" s="355"/>
      <c r="AK43" s="355"/>
      <c r="AL43" s="175"/>
      <c r="AM43" s="354" t="str">
        <f t="shared" si="0"/>
        <v/>
      </c>
      <c r="AN43" s="354"/>
      <c r="AO43" s="355"/>
      <c r="AP43" s="355"/>
      <c r="AQ43" s="355"/>
      <c r="AR43" s="355"/>
      <c r="AS43" s="355"/>
      <c r="AT43" s="355"/>
      <c r="AU43" s="355"/>
      <c r="AV43" s="355"/>
      <c r="AW43" s="355"/>
      <c r="AX43" s="355"/>
      <c r="AY43" s="355"/>
      <c r="AZ43" s="355"/>
      <c r="BA43" s="355"/>
      <c r="BB43" s="355"/>
      <c r="BC43" s="355"/>
      <c r="BD43" s="175"/>
      <c r="BE43" s="354" t="str">
        <f t="shared" si="1"/>
        <v/>
      </c>
      <c r="BF43" s="354"/>
      <c r="BG43" s="355"/>
      <c r="BH43" s="355"/>
      <c r="BI43" s="355"/>
      <c r="BJ43" s="355"/>
      <c r="BK43" s="355"/>
      <c r="BL43" s="355"/>
      <c r="BM43" s="355"/>
      <c r="BN43" s="355"/>
      <c r="BO43" s="355"/>
      <c r="BP43" s="355"/>
      <c r="BQ43" s="355"/>
      <c r="BR43" s="355"/>
      <c r="BS43" s="355"/>
      <c r="BT43" s="355"/>
      <c r="BU43" s="355"/>
      <c r="BV43" s="175"/>
      <c r="BW43" s="354">
        <f t="shared" si="2"/>
        <v>22</v>
      </c>
      <c r="BX43" s="354"/>
      <c r="BY43" s="355" t="str">
        <f>IF('各会計、関係団体の財政状況及び健全化判断比率'!B77="","",'各会計、関係団体の財政状況及び健全化判断比率'!B77)</f>
        <v>高知県後期高齢者医療広域連合（後期高齢者医療特別会計）</v>
      </c>
      <c r="BZ43" s="355"/>
      <c r="CA43" s="355"/>
      <c r="CB43" s="355"/>
      <c r="CC43" s="355"/>
      <c r="CD43" s="355"/>
      <c r="CE43" s="355"/>
      <c r="CF43" s="355"/>
      <c r="CG43" s="355"/>
      <c r="CH43" s="355"/>
      <c r="CI43" s="355"/>
      <c r="CJ43" s="355"/>
      <c r="CK43" s="355"/>
      <c r="CL43" s="355"/>
      <c r="CM43" s="355"/>
      <c r="CN43" s="175"/>
      <c r="CO43" s="354" t="str">
        <f t="shared" si="3"/>
        <v/>
      </c>
      <c r="CP43" s="354"/>
      <c r="CQ43" s="355" t="str">
        <f>IF('各会計、関係団体の財政状況及び健全化判断比率'!BS16="","",'各会計、関係団体の財政状況及び健全化判断比率'!BS16)</f>
        <v/>
      </c>
      <c r="CR43" s="355"/>
      <c r="CS43" s="355"/>
      <c r="CT43" s="355"/>
      <c r="CU43" s="355"/>
      <c r="CV43" s="355"/>
      <c r="CW43" s="355"/>
      <c r="CX43" s="355"/>
      <c r="CY43" s="355"/>
      <c r="CZ43" s="355"/>
      <c r="DA43" s="355"/>
      <c r="DB43" s="355"/>
      <c r="DC43" s="355"/>
      <c r="DD43" s="355"/>
      <c r="DE43" s="355"/>
      <c r="DG43" s="352" t="str">
        <f>IF('各会計、関係団体の財政状況及び健全化判断比率'!BR16="","",'各会計、関係団体の財政状況及び健全化判断比率'!BR16)</f>
        <v/>
      </c>
      <c r="DH43" s="352"/>
      <c r="DI43" s="180"/>
    </row>
    <row r="44" spans="1:113" ht="13.5" customHeight="1" thickBot="1" x14ac:dyDescent="0.2">
      <c r="B44" s="203"/>
      <c r="C44" s="204"/>
      <c r="D44" s="204"/>
      <c r="E44" s="204"/>
      <c r="F44" s="204"/>
      <c r="G44" s="204"/>
      <c r="H44" s="204"/>
      <c r="I44" s="204"/>
      <c r="J44" s="204"/>
      <c r="K44" s="204"/>
      <c r="L44" s="204"/>
      <c r="M44" s="204"/>
      <c r="N44" s="204"/>
      <c r="O44" s="204"/>
      <c r="P44" s="204"/>
      <c r="Q44" s="204"/>
      <c r="R44" s="204"/>
      <c r="S44" s="204"/>
      <c r="T44" s="204"/>
      <c r="U44" s="204"/>
      <c r="V44" s="204"/>
      <c r="W44" s="204"/>
      <c r="X44" s="204"/>
      <c r="Y44" s="204"/>
      <c r="Z44" s="204"/>
      <c r="AA44" s="204"/>
      <c r="AB44" s="204"/>
      <c r="AC44" s="204"/>
      <c r="AD44" s="204"/>
      <c r="AE44" s="204"/>
      <c r="AF44" s="204"/>
      <c r="AG44" s="204"/>
      <c r="AH44" s="204"/>
      <c r="AI44" s="204"/>
      <c r="AJ44" s="204"/>
      <c r="AK44" s="204"/>
      <c r="AL44" s="204"/>
      <c r="AM44" s="204"/>
      <c r="AN44" s="204"/>
      <c r="AO44" s="204"/>
      <c r="AP44" s="204"/>
      <c r="AQ44" s="204"/>
      <c r="AR44" s="204"/>
      <c r="AS44" s="204"/>
      <c r="AT44" s="204"/>
      <c r="AU44" s="204"/>
      <c r="AV44" s="204"/>
      <c r="AW44" s="204"/>
      <c r="AX44" s="204"/>
      <c r="AY44" s="204"/>
      <c r="AZ44" s="204"/>
      <c r="BA44" s="204"/>
      <c r="BB44" s="204"/>
      <c r="BC44" s="204"/>
      <c r="BD44" s="204"/>
      <c r="BE44" s="204"/>
      <c r="BF44" s="204"/>
      <c r="BG44" s="204"/>
      <c r="BH44" s="204"/>
      <c r="BI44" s="204"/>
      <c r="BJ44" s="204"/>
      <c r="BK44" s="204"/>
      <c r="BL44" s="204"/>
      <c r="BM44" s="204"/>
      <c r="BN44" s="204"/>
      <c r="BO44" s="204"/>
      <c r="BP44" s="204"/>
      <c r="BQ44" s="204"/>
      <c r="BR44" s="204"/>
      <c r="BS44" s="204"/>
      <c r="BT44" s="204"/>
      <c r="BU44" s="204"/>
      <c r="BV44" s="204"/>
      <c r="BW44" s="204"/>
      <c r="BX44" s="204"/>
      <c r="BY44" s="204"/>
      <c r="BZ44" s="204"/>
      <c r="CA44" s="204"/>
      <c r="CB44" s="204"/>
      <c r="CC44" s="204"/>
      <c r="CD44" s="204"/>
      <c r="CE44" s="204"/>
      <c r="CF44" s="204"/>
      <c r="CG44" s="204"/>
      <c r="CH44" s="204"/>
      <c r="CI44" s="204"/>
      <c r="CJ44" s="204"/>
      <c r="CK44" s="204"/>
      <c r="CL44" s="204"/>
      <c r="CM44" s="204"/>
      <c r="CN44" s="204"/>
      <c r="CO44" s="204"/>
      <c r="CP44" s="204"/>
      <c r="CQ44" s="204"/>
      <c r="CR44" s="204"/>
      <c r="CS44" s="204"/>
      <c r="CT44" s="204"/>
      <c r="CU44" s="204"/>
      <c r="CV44" s="204"/>
      <c r="CW44" s="204"/>
      <c r="CX44" s="204"/>
      <c r="CY44" s="204"/>
      <c r="CZ44" s="204"/>
      <c r="DA44" s="204"/>
      <c r="DB44" s="204"/>
      <c r="DC44" s="204"/>
      <c r="DD44" s="204"/>
      <c r="DE44" s="204"/>
      <c r="DF44" s="204"/>
      <c r="DG44" s="204"/>
      <c r="DH44" s="204"/>
      <c r="DI44" s="205"/>
    </row>
    <row r="45" spans="1:113" x14ac:dyDescent="0.15"/>
    <row r="46" spans="1:113" x14ac:dyDescent="0.15">
      <c r="B46" s="174" t="s">
        <v>205</v>
      </c>
      <c r="E46" s="351" t="s">
        <v>206</v>
      </c>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351"/>
      <c r="AU46" s="351"/>
      <c r="AV46" s="351"/>
      <c r="AW46" s="351"/>
      <c r="AX46" s="351"/>
      <c r="AY46" s="351"/>
      <c r="AZ46" s="351"/>
      <c r="BA46" s="351"/>
      <c r="BB46" s="351"/>
      <c r="BC46" s="351"/>
      <c r="BD46" s="351"/>
      <c r="BE46" s="351"/>
      <c r="BF46" s="351"/>
      <c r="BG46" s="351"/>
      <c r="BH46" s="351"/>
      <c r="BI46" s="351"/>
      <c r="BJ46" s="351"/>
      <c r="BK46" s="351"/>
      <c r="BL46" s="351"/>
      <c r="BM46" s="351"/>
      <c r="BN46" s="351"/>
      <c r="BO46" s="351"/>
      <c r="BP46" s="351"/>
      <c r="BQ46" s="351"/>
      <c r="BR46" s="351"/>
      <c r="BS46" s="351"/>
      <c r="BT46" s="351"/>
      <c r="BU46" s="351"/>
      <c r="BV46" s="351"/>
      <c r="BW46" s="351"/>
      <c r="BX46" s="351"/>
      <c r="BY46" s="351"/>
      <c r="BZ46" s="351"/>
      <c r="CA46" s="351"/>
      <c r="CB46" s="351"/>
      <c r="CC46" s="351"/>
      <c r="CD46" s="351"/>
      <c r="CE46" s="351"/>
      <c r="CF46" s="351"/>
      <c r="CG46" s="351"/>
      <c r="CH46" s="351"/>
      <c r="CI46" s="351"/>
      <c r="CJ46" s="351"/>
      <c r="CK46" s="351"/>
      <c r="CL46" s="351"/>
      <c r="CM46" s="351"/>
      <c r="CN46" s="351"/>
      <c r="CO46" s="351"/>
      <c r="CP46" s="351"/>
      <c r="CQ46" s="351"/>
      <c r="CR46" s="351"/>
      <c r="CS46" s="351"/>
      <c r="CT46" s="351"/>
      <c r="CU46" s="351"/>
      <c r="CV46" s="351"/>
      <c r="CW46" s="351"/>
      <c r="CX46" s="351"/>
      <c r="CY46" s="351"/>
      <c r="CZ46" s="351"/>
      <c r="DA46" s="351"/>
      <c r="DB46" s="351"/>
      <c r="DC46" s="351"/>
      <c r="DD46" s="351"/>
      <c r="DE46" s="351"/>
      <c r="DF46" s="351"/>
      <c r="DG46" s="351"/>
      <c r="DH46" s="351"/>
      <c r="DI46" s="351"/>
    </row>
    <row r="47" spans="1:113" x14ac:dyDescent="0.15">
      <c r="E47" s="351" t="s">
        <v>207</v>
      </c>
      <c r="F47" s="351"/>
      <c r="G47" s="351"/>
      <c r="H47" s="351"/>
      <c r="I47" s="351"/>
      <c r="J47" s="351"/>
      <c r="K47" s="351"/>
      <c r="L47" s="351"/>
      <c r="M47" s="351"/>
      <c r="N47" s="351"/>
      <c r="O47" s="351"/>
      <c r="P47" s="351"/>
      <c r="Q47" s="351"/>
      <c r="R47" s="351"/>
      <c r="S47" s="351"/>
      <c r="T47" s="351"/>
      <c r="U47" s="351"/>
      <c r="V47" s="351"/>
      <c r="W47" s="351"/>
      <c r="X47" s="351"/>
      <c r="Y47" s="351"/>
      <c r="Z47" s="351"/>
      <c r="AA47" s="351"/>
      <c r="AB47" s="351"/>
      <c r="AC47" s="351"/>
      <c r="AD47" s="351"/>
      <c r="AE47" s="351"/>
      <c r="AF47" s="351"/>
      <c r="AG47" s="351"/>
      <c r="AH47" s="351"/>
      <c r="AI47" s="351"/>
      <c r="AJ47" s="351"/>
      <c r="AK47" s="351"/>
      <c r="AL47" s="351"/>
      <c r="AM47" s="351"/>
      <c r="AN47" s="351"/>
      <c r="AO47" s="351"/>
      <c r="AP47" s="351"/>
      <c r="AQ47" s="351"/>
      <c r="AR47" s="351"/>
      <c r="AS47" s="351"/>
      <c r="AT47" s="351"/>
      <c r="AU47" s="351"/>
      <c r="AV47" s="351"/>
      <c r="AW47" s="351"/>
      <c r="AX47" s="351"/>
      <c r="AY47" s="351"/>
      <c r="AZ47" s="351"/>
      <c r="BA47" s="351"/>
      <c r="BB47" s="351"/>
      <c r="BC47" s="351"/>
      <c r="BD47" s="351"/>
      <c r="BE47" s="351"/>
      <c r="BF47" s="351"/>
      <c r="BG47" s="351"/>
      <c r="BH47" s="351"/>
      <c r="BI47" s="351"/>
      <c r="BJ47" s="351"/>
      <c r="BK47" s="351"/>
      <c r="BL47" s="351"/>
      <c r="BM47" s="351"/>
      <c r="BN47" s="351"/>
      <c r="BO47" s="351"/>
      <c r="BP47" s="351"/>
      <c r="BQ47" s="351"/>
      <c r="BR47" s="351"/>
      <c r="BS47" s="351"/>
      <c r="BT47" s="351"/>
      <c r="BU47" s="351"/>
      <c r="BV47" s="351"/>
      <c r="BW47" s="351"/>
      <c r="BX47" s="351"/>
      <c r="BY47" s="351"/>
      <c r="BZ47" s="351"/>
      <c r="CA47" s="351"/>
      <c r="CB47" s="351"/>
      <c r="CC47" s="351"/>
      <c r="CD47" s="351"/>
      <c r="CE47" s="351"/>
      <c r="CF47" s="351"/>
      <c r="CG47" s="351"/>
      <c r="CH47" s="351"/>
      <c r="CI47" s="351"/>
      <c r="CJ47" s="351"/>
      <c r="CK47" s="351"/>
      <c r="CL47" s="351"/>
      <c r="CM47" s="351"/>
      <c r="CN47" s="351"/>
      <c r="CO47" s="351"/>
      <c r="CP47" s="351"/>
      <c r="CQ47" s="351"/>
      <c r="CR47" s="351"/>
      <c r="CS47" s="351"/>
      <c r="CT47" s="351"/>
      <c r="CU47" s="351"/>
      <c r="CV47" s="351"/>
      <c r="CW47" s="351"/>
      <c r="CX47" s="351"/>
      <c r="CY47" s="351"/>
      <c r="CZ47" s="351"/>
      <c r="DA47" s="351"/>
      <c r="DB47" s="351"/>
      <c r="DC47" s="351"/>
      <c r="DD47" s="351"/>
      <c r="DE47" s="351"/>
      <c r="DF47" s="351"/>
      <c r="DG47" s="351"/>
      <c r="DH47" s="351"/>
      <c r="DI47" s="351"/>
    </row>
    <row r="48" spans="1:113" x14ac:dyDescent="0.15">
      <c r="E48" s="351" t="s">
        <v>208</v>
      </c>
      <c r="F48" s="351"/>
      <c r="G48" s="351"/>
      <c r="H48" s="351"/>
      <c r="I48" s="351"/>
      <c r="J48" s="351"/>
      <c r="K48" s="351"/>
      <c r="L48" s="351"/>
      <c r="M48" s="351"/>
      <c r="N48" s="351"/>
      <c r="O48" s="351"/>
      <c r="P48" s="351"/>
      <c r="Q48" s="351"/>
      <c r="R48" s="351"/>
      <c r="S48" s="351"/>
      <c r="T48" s="351"/>
      <c r="U48" s="351"/>
      <c r="V48" s="351"/>
      <c r="W48" s="351"/>
      <c r="X48" s="351"/>
      <c r="Y48" s="351"/>
      <c r="Z48" s="351"/>
      <c r="AA48" s="351"/>
      <c r="AB48" s="351"/>
      <c r="AC48" s="351"/>
      <c r="AD48" s="351"/>
      <c r="AE48" s="351"/>
      <c r="AF48" s="351"/>
      <c r="AG48" s="351"/>
      <c r="AH48" s="351"/>
      <c r="AI48" s="351"/>
      <c r="AJ48" s="351"/>
      <c r="AK48" s="351"/>
      <c r="AL48" s="351"/>
      <c r="AM48" s="351"/>
      <c r="AN48" s="351"/>
      <c r="AO48" s="351"/>
      <c r="AP48" s="351"/>
      <c r="AQ48" s="351"/>
      <c r="AR48" s="351"/>
      <c r="AS48" s="351"/>
      <c r="AT48" s="351"/>
      <c r="AU48" s="351"/>
      <c r="AV48" s="351"/>
      <c r="AW48" s="351"/>
      <c r="AX48" s="351"/>
      <c r="AY48" s="351"/>
      <c r="AZ48" s="351"/>
      <c r="BA48" s="351"/>
      <c r="BB48" s="351"/>
      <c r="BC48" s="351"/>
      <c r="BD48" s="351"/>
      <c r="BE48" s="351"/>
      <c r="BF48" s="351"/>
      <c r="BG48" s="351"/>
      <c r="BH48" s="351"/>
      <c r="BI48" s="351"/>
      <c r="BJ48" s="351"/>
      <c r="BK48" s="351"/>
      <c r="BL48" s="351"/>
      <c r="BM48" s="351"/>
      <c r="BN48" s="351"/>
      <c r="BO48" s="351"/>
      <c r="BP48" s="351"/>
      <c r="BQ48" s="351"/>
      <c r="BR48" s="351"/>
      <c r="BS48" s="351"/>
      <c r="BT48" s="351"/>
      <c r="BU48" s="351"/>
      <c r="BV48" s="351"/>
      <c r="BW48" s="351"/>
      <c r="BX48" s="351"/>
      <c r="BY48" s="351"/>
      <c r="BZ48" s="351"/>
      <c r="CA48" s="351"/>
      <c r="CB48" s="351"/>
      <c r="CC48" s="351"/>
      <c r="CD48" s="351"/>
      <c r="CE48" s="351"/>
      <c r="CF48" s="351"/>
      <c r="CG48" s="351"/>
      <c r="CH48" s="351"/>
      <c r="CI48" s="351"/>
      <c r="CJ48" s="351"/>
      <c r="CK48" s="351"/>
      <c r="CL48" s="351"/>
      <c r="CM48" s="351"/>
      <c r="CN48" s="351"/>
      <c r="CO48" s="351"/>
      <c r="CP48" s="351"/>
      <c r="CQ48" s="351"/>
      <c r="CR48" s="351"/>
      <c r="CS48" s="351"/>
      <c r="CT48" s="351"/>
      <c r="CU48" s="351"/>
      <c r="CV48" s="351"/>
      <c r="CW48" s="351"/>
      <c r="CX48" s="351"/>
      <c r="CY48" s="351"/>
      <c r="CZ48" s="351"/>
      <c r="DA48" s="351"/>
      <c r="DB48" s="351"/>
      <c r="DC48" s="351"/>
      <c r="DD48" s="351"/>
      <c r="DE48" s="351"/>
      <c r="DF48" s="351"/>
      <c r="DG48" s="351"/>
      <c r="DH48" s="351"/>
      <c r="DI48" s="351"/>
    </row>
    <row r="49" spans="5:113" x14ac:dyDescent="0.15">
      <c r="E49" s="353" t="s">
        <v>209</v>
      </c>
      <c r="F49" s="353"/>
      <c r="G49" s="353"/>
      <c r="H49" s="353"/>
      <c r="I49" s="353"/>
      <c r="J49" s="353"/>
      <c r="K49" s="353"/>
      <c r="L49" s="353"/>
      <c r="M49" s="353"/>
      <c r="N49" s="353"/>
      <c r="O49" s="353"/>
      <c r="P49" s="353"/>
      <c r="Q49" s="353"/>
      <c r="R49" s="353"/>
      <c r="S49" s="353"/>
      <c r="T49" s="353"/>
      <c r="U49" s="353"/>
      <c r="V49" s="353"/>
      <c r="W49" s="353"/>
      <c r="X49" s="353"/>
      <c r="Y49" s="353"/>
      <c r="Z49" s="353"/>
      <c r="AA49" s="353"/>
      <c r="AB49" s="353"/>
      <c r="AC49" s="353"/>
      <c r="AD49" s="353"/>
      <c r="AE49" s="353"/>
      <c r="AF49" s="353"/>
      <c r="AG49" s="353"/>
      <c r="AH49" s="353"/>
      <c r="AI49" s="353"/>
      <c r="AJ49" s="353"/>
      <c r="AK49" s="353"/>
      <c r="AL49" s="353"/>
      <c r="AM49" s="353"/>
      <c r="AN49" s="353"/>
      <c r="AO49" s="353"/>
      <c r="AP49" s="353"/>
      <c r="AQ49" s="353"/>
      <c r="AR49" s="353"/>
      <c r="AS49" s="353"/>
      <c r="AT49" s="353"/>
      <c r="AU49" s="353"/>
      <c r="AV49" s="353"/>
      <c r="AW49" s="353"/>
      <c r="AX49" s="353"/>
      <c r="AY49" s="353"/>
      <c r="AZ49" s="353"/>
      <c r="BA49" s="353"/>
      <c r="BB49" s="353"/>
      <c r="BC49" s="353"/>
      <c r="BD49" s="353"/>
      <c r="BE49" s="353"/>
      <c r="BF49" s="353"/>
      <c r="BG49" s="353"/>
      <c r="BH49" s="353"/>
      <c r="BI49" s="353"/>
      <c r="BJ49" s="353"/>
      <c r="BK49" s="353"/>
      <c r="BL49" s="353"/>
      <c r="BM49" s="353"/>
      <c r="BN49" s="353"/>
      <c r="BO49" s="353"/>
      <c r="BP49" s="353"/>
      <c r="BQ49" s="353"/>
      <c r="BR49" s="353"/>
      <c r="BS49" s="353"/>
      <c r="BT49" s="353"/>
      <c r="BU49" s="353"/>
      <c r="BV49" s="353"/>
      <c r="BW49" s="353"/>
      <c r="BX49" s="353"/>
      <c r="BY49" s="353"/>
      <c r="BZ49" s="353"/>
      <c r="CA49" s="353"/>
      <c r="CB49" s="353"/>
      <c r="CC49" s="353"/>
      <c r="CD49" s="353"/>
      <c r="CE49" s="353"/>
      <c r="CF49" s="353"/>
      <c r="CG49" s="353"/>
      <c r="CH49" s="353"/>
      <c r="CI49" s="353"/>
      <c r="CJ49" s="353"/>
      <c r="CK49" s="353"/>
      <c r="CL49" s="353"/>
      <c r="CM49" s="353"/>
      <c r="CN49" s="353"/>
      <c r="CO49" s="353"/>
      <c r="CP49" s="353"/>
      <c r="CQ49" s="353"/>
      <c r="CR49" s="353"/>
      <c r="CS49" s="353"/>
      <c r="CT49" s="353"/>
      <c r="CU49" s="353"/>
      <c r="CV49" s="353"/>
      <c r="CW49" s="353"/>
      <c r="CX49" s="353"/>
      <c r="CY49" s="353"/>
      <c r="CZ49" s="353"/>
      <c r="DA49" s="353"/>
      <c r="DB49" s="353"/>
      <c r="DC49" s="353"/>
      <c r="DD49" s="353"/>
      <c r="DE49" s="353"/>
      <c r="DF49" s="353"/>
      <c r="DG49" s="353"/>
      <c r="DH49" s="353"/>
      <c r="DI49" s="353"/>
    </row>
    <row r="50" spans="5:113" x14ac:dyDescent="0.15">
      <c r="E50" s="351" t="s">
        <v>210</v>
      </c>
      <c r="F50" s="351"/>
      <c r="G50" s="351"/>
      <c r="H50" s="351"/>
      <c r="I50" s="351"/>
      <c r="J50" s="351"/>
      <c r="K50" s="351"/>
      <c r="L50" s="351"/>
      <c r="M50" s="351"/>
      <c r="N50" s="351"/>
      <c r="O50" s="351"/>
      <c r="P50" s="351"/>
      <c r="Q50" s="351"/>
      <c r="R50" s="351"/>
      <c r="S50" s="351"/>
      <c r="T50" s="351"/>
      <c r="U50" s="351"/>
      <c r="V50" s="351"/>
      <c r="W50" s="351"/>
      <c r="X50" s="351"/>
      <c r="Y50" s="351"/>
      <c r="Z50" s="351"/>
      <c r="AA50" s="351"/>
      <c r="AB50" s="351"/>
      <c r="AC50" s="351"/>
      <c r="AD50" s="351"/>
      <c r="AE50" s="351"/>
      <c r="AF50" s="351"/>
      <c r="AG50" s="351"/>
      <c r="AH50" s="351"/>
      <c r="AI50" s="351"/>
      <c r="AJ50" s="351"/>
      <c r="AK50" s="351"/>
      <c r="AL50" s="351"/>
      <c r="AM50" s="351"/>
      <c r="AN50" s="351"/>
      <c r="AO50" s="351"/>
      <c r="AP50" s="351"/>
      <c r="AQ50" s="351"/>
      <c r="AR50" s="351"/>
      <c r="AS50" s="351"/>
      <c r="AT50" s="351"/>
      <c r="AU50" s="351"/>
      <c r="AV50" s="351"/>
      <c r="AW50" s="351"/>
      <c r="AX50" s="351"/>
      <c r="AY50" s="351"/>
      <c r="AZ50" s="351"/>
      <c r="BA50" s="351"/>
      <c r="BB50" s="351"/>
      <c r="BC50" s="351"/>
      <c r="BD50" s="351"/>
      <c r="BE50" s="351"/>
      <c r="BF50" s="351"/>
      <c r="BG50" s="351"/>
      <c r="BH50" s="351"/>
      <c r="BI50" s="351"/>
      <c r="BJ50" s="351"/>
      <c r="BK50" s="351"/>
      <c r="BL50" s="351"/>
      <c r="BM50" s="351"/>
      <c r="BN50" s="351"/>
      <c r="BO50" s="351"/>
      <c r="BP50" s="351"/>
      <c r="BQ50" s="351"/>
      <c r="BR50" s="351"/>
      <c r="BS50" s="351"/>
      <c r="BT50" s="351"/>
      <c r="BU50" s="351"/>
      <c r="BV50" s="351"/>
      <c r="BW50" s="351"/>
      <c r="BX50" s="351"/>
      <c r="BY50" s="351"/>
      <c r="BZ50" s="351"/>
      <c r="CA50" s="351"/>
      <c r="CB50" s="351"/>
      <c r="CC50" s="351"/>
      <c r="CD50" s="351"/>
      <c r="CE50" s="351"/>
      <c r="CF50" s="351"/>
      <c r="CG50" s="351"/>
      <c r="CH50" s="351"/>
      <c r="CI50" s="351"/>
      <c r="CJ50" s="351"/>
      <c r="CK50" s="351"/>
      <c r="CL50" s="351"/>
      <c r="CM50" s="351"/>
      <c r="CN50" s="351"/>
      <c r="CO50" s="351"/>
      <c r="CP50" s="351"/>
      <c r="CQ50" s="351"/>
      <c r="CR50" s="351"/>
      <c r="CS50" s="351"/>
      <c r="CT50" s="351"/>
      <c r="CU50" s="351"/>
      <c r="CV50" s="351"/>
      <c r="CW50" s="351"/>
      <c r="CX50" s="351"/>
      <c r="CY50" s="351"/>
      <c r="CZ50" s="351"/>
      <c r="DA50" s="351"/>
      <c r="DB50" s="351"/>
      <c r="DC50" s="351"/>
      <c r="DD50" s="351"/>
      <c r="DE50" s="351"/>
      <c r="DF50" s="351"/>
      <c r="DG50" s="351"/>
      <c r="DH50" s="351"/>
      <c r="DI50" s="351"/>
    </row>
    <row r="51" spans="5:113" x14ac:dyDescent="0.15">
      <c r="E51" s="351" t="s">
        <v>211</v>
      </c>
      <c r="F51" s="351"/>
      <c r="G51" s="351"/>
      <c r="H51" s="351"/>
      <c r="I51" s="351"/>
      <c r="J51" s="351"/>
      <c r="K51" s="351"/>
      <c r="L51" s="351"/>
      <c r="M51" s="351"/>
      <c r="N51" s="351"/>
      <c r="O51" s="351"/>
      <c r="P51" s="351"/>
      <c r="Q51" s="351"/>
      <c r="R51" s="351"/>
      <c r="S51" s="351"/>
      <c r="T51" s="351"/>
      <c r="U51" s="351"/>
      <c r="V51" s="351"/>
      <c r="W51" s="351"/>
      <c r="X51" s="351"/>
      <c r="Y51" s="351"/>
      <c r="Z51" s="351"/>
      <c r="AA51" s="351"/>
      <c r="AB51" s="351"/>
      <c r="AC51" s="351"/>
      <c r="AD51" s="351"/>
      <c r="AE51" s="351"/>
      <c r="AF51" s="351"/>
      <c r="AG51" s="351"/>
      <c r="AH51" s="351"/>
      <c r="AI51" s="351"/>
      <c r="AJ51" s="351"/>
      <c r="AK51" s="351"/>
      <c r="AL51" s="351"/>
      <c r="AM51" s="351"/>
      <c r="AN51" s="351"/>
      <c r="AO51" s="351"/>
      <c r="AP51" s="351"/>
      <c r="AQ51" s="351"/>
      <c r="AR51" s="351"/>
      <c r="AS51" s="351"/>
      <c r="AT51" s="351"/>
      <c r="AU51" s="351"/>
      <c r="AV51" s="351"/>
      <c r="AW51" s="351"/>
      <c r="AX51" s="351"/>
      <c r="AY51" s="351"/>
      <c r="AZ51" s="351"/>
      <c r="BA51" s="351"/>
      <c r="BB51" s="351"/>
      <c r="BC51" s="351"/>
      <c r="BD51" s="351"/>
      <c r="BE51" s="351"/>
      <c r="BF51" s="351"/>
      <c r="BG51" s="351"/>
      <c r="BH51" s="351"/>
      <c r="BI51" s="351"/>
      <c r="BJ51" s="351"/>
      <c r="BK51" s="351"/>
      <c r="BL51" s="351"/>
      <c r="BM51" s="351"/>
      <c r="BN51" s="351"/>
      <c r="BO51" s="351"/>
      <c r="BP51" s="351"/>
      <c r="BQ51" s="351"/>
      <c r="BR51" s="351"/>
      <c r="BS51" s="351"/>
      <c r="BT51" s="351"/>
      <c r="BU51" s="351"/>
      <c r="BV51" s="351"/>
      <c r="BW51" s="351"/>
      <c r="BX51" s="351"/>
      <c r="BY51" s="351"/>
      <c r="BZ51" s="351"/>
      <c r="CA51" s="351"/>
      <c r="CB51" s="351"/>
      <c r="CC51" s="351"/>
      <c r="CD51" s="351"/>
      <c r="CE51" s="351"/>
      <c r="CF51" s="351"/>
      <c r="CG51" s="351"/>
      <c r="CH51" s="351"/>
      <c r="CI51" s="351"/>
      <c r="CJ51" s="351"/>
      <c r="CK51" s="351"/>
      <c r="CL51" s="351"/>
      <c r="CM51" s="351"/>
      <c r="CN51" s="351"/>
      <c r="CO51" s="351"/>
      <c r="CP51" s="351"/>
      <c r="CQ51" s="351"/>
      <c r="CR51" s="351"/>
      <c r="CS51" s="351"/>
      <c r="CT51" s="351"/>
      <c r="CU51" s="351"/>
      <c r="CV51" s="351"/>
      <c r="CW51" s="351"/>
      <c r="CX51" s="351"/>
      <c r="CY51" s="351"/>
      <c r="CZ51" s="351"/>
      <c r="DA51" s="351"/>
      <c r="DB51" s="351"/>
      <c r="DC51" s="351"/>
      <c r="DD51" s="351"/>
      <c r="DE51" s="351"/>
      <c r="DF51" s="351"/>
      <c r="DG51" s="351"/>
      <c r="DH51" s="351"/>
      <c r="DI51" s="351"/>
    </row>
    <row r="52" spans="5:113" x14ac:dyDescent="0.15">
      <c r="E52" s="351" t="s">
        <v>212</v>
      </c>
      <c r="F52" s="351"/>
      <c r="G52" s="351"/>
      <c r="H52" s="351"/>
      <c r="I52" s="351"/>
      <c r="J52" s="351"/>
      <c r="K52" s="351"/>
      <c r="L52" s="351"/>
      <c r="M52" s="351"/>
      <c r="N52" s="351"/>
      <c r="O52" s="351"/>
      <c r="P52" s="351"/>
      <c r="Q52" s="351"/>
      <c r="R52" s="351"/>
      <c r="S52" s="351"/>
      <c r="T52" s="351"/>
      <c r="U52" s="351"/>
      <c r="V52" s="351"/>
      <c r="W52" s="351"/>
      <c r="X52" s="351"/>
      <c r="Y52" s="351"/>
      <c r="Z52" s="351"/>
      <c r="AA52" s="351"/>
      <c r="AB52" s="351"/>
      <c r="AC52" s="351"/>
      <c r="AD52" s="351"/>
      <c r="AE52" s="351"/>
      <c r="AF52" s="351"/>
      <c r="AG52" s="351"/>
      <c r="AH52" s="351"/>
      <c r="AI52" s="351"/>
      <c r="AJ52" s="351"/>
      <c r="AK52" s="351"/>
      <c r="AL52" s="351"/>
      <c r="AM52" s="351"/>
      <c r="AN52" s="351"/>
      <c r="AO52" s="351"/>
      <c r="AP52" s="351"/>
      <c r="AQ52" s="351"/>
      <c r="AR52" s="351"/>
      <c r="AS52" s="351"/>
      <c r="AT52" s="351"/>
      <c r="AU52" s="351"/>
      <c r="AV52" s="351"/>
      <c r="AW52" s="351"/>
      <c r="AX52" s="351"/>
      <c r="AY52" s="351"/>
      <c r="AZ52" s="351"/>
      <c r="BA52" s="351"/>
      <c r="BB52" s="351"/>
      <c r="BC52" s="351"/>
      <c r="BD52" s="351"/>
      <c r="BE52" s="351"/>
      <c r="BF52" s="351"/>
      <c r="BG52" s="351"/>
      <c r="BH52" s="351"/>
      <c r="BI52" s="351"/>
      <c r="BJ52" s="351"/>
      <c r="BK52" s="351"/>
      <c r="BL52" s="351"/>
      <c r="BM52" s="351"/>
      <c r="BN52" s="351"/>
      <c r="BO52" s="351"/>
      <c r="BP52" s="351"/>
      <c r="BQ52" s="351"/>
      <c r="BR52" s="351"/>
      <c r="BS52" s="351"/>
      <c r="BT52" s="351"/>
      <c r="BU52" s="351"/>
      <c r="BV52" s="351"/>
      <c r="BW52" s="351"/>
      <c r="BX52" s="351"/>
      <c r="BY52" s="351"/>
      <c r="BZ52" s="351"/>
      <c r="CA52" s="351"/>
      <c r="CB52" s="351"/>
      <c r="CC52" s="351"/>
      <c r="CD52" s="351"/>
      <c r="CE52" s="351"/>
      <c r="CF52" s="351"/>
      <c r="CG52" s="351"/>
      <c r="CH52" s="351"/>
      <c r="CI52" s="351"/>
      <c r="CJ52" s="351"/>
      <c r="CK52" s="351"/>
      <c r="CL52" s="351"/>
      <c r="CM52" s="351"/>
      <c r="CN52" s="351"/>
      <c r="CO52" s="351"/>
      <c r="CP52" s="351"/>
      <c r="CQ52" s="351"/>
      <c r="CR52" s="351"/>
      <c r="CS52" s="351"/>
      <c r="CT52" s="351"/>
      <c r="CU52" s="351"/>
      <c r="CV52" s="351"/>
      <c r="CW52" s="351"/>
      <c r="CX52" s="351"/>
      <c r="CY52" s="351"/>
      <c r="CZ52" s="351"/>
      <c r="DA52" s="351"/>
      <c r="DB52" s="351"/>
      <c r="DC52" s="351"/>
      <c r="DD52" s="351"/>
      <c r="DE52" s="351"/>
      <c r="DF52" s="351"/>
      <c r="DG52" s="351"/>
      <c r="DH52" s="351"/>
      <c r="DI52" s="351"/>
    </row>
    <row r="53" spans="5:113" x14ac:dyDescent="0.15">
      <c r="E53" s="351" t="s">
        <v>213</v>
      </c>
      <c r="F53" s="351"/>
      <c r="G53" s="351"/>
      <c r="H53" s="351"/>
      <c r="I53" s="351"/>
      <c r="J53" s="351"/>
      <c r="K53" s="351"/>
      <c r="L53" s="351"/>
      <c r="M53" s="351"/>
      <c r="N53" s="351"/>
      <c r="O53" s="351"/>
      <c r="P53" s="351"/>
      <c r="Q53" s="351"/>
      <c r="R53" s="351"/>
      <c r="S53" s="351"/>
      <c r="T53" s="351"/>
      <c r="U53" s="351"/>
      <c r="V53" s="351"/>
      <c r="W53" s="351"/>
      <c r="X53" s="351"/>
      <c r="Y53" s="351"/>
      <c r="Z53" s="351"/>
      <c r="AA53" s="351"/>
      <c r="AB53" s="351"/>
      <c r="AC53" s="351"/>
      <c r="AD53" s="351"/>
      <c r="AE53" s="351"/>
      <c r="AF53" s="351"/>
      <c r="AG53" s="351"/>
      <c r="AH53" s="351"/>
      <c r="AI53" s="351"/>
      <c r="AJ53" s="351"/>
      <c r="AK53" s="351"/>
      <c r="AL53" s="351"/>
      <c r="AM53" s="351"/>
      <c r="AN53" s="351"/>
      <c r="AO53" s="351"/>
      <c r="AP53" s="351"/>
      <c r="AQ53" s="351"/>
      <c r="AR53" s="351"/>
      <c r="AS53" s="351"/>
      <c r="AT53" s="351"/>
      <c r="AU53" s="351"/>
      <c r="AV53" s="351"/>
      <c r="AW53" s="351"/>
      <c r="AX53" s="351"/>
      <c r="AY53" s="351"/>
      <c r="AZ53" s="351"/>
      <c r="BA53" s="351"/>
      <c r="BB53" s="351"/>
      <c r="BC53" s="351"/>
      <c r="BD53" s="351"/>
      <c r="BE53" s="351"/>
      <c r="BF53" s="351"/>
      <c r="BG53" s="351"/>
      <c r="BH53" s="351"/>
      <c r="BI53" s="351"/>
      <c r="BJ53" s="351"/>
      <c r="BK53" s="351"/>
      <c r="BL53" s="351"/>
      <c r="BM53" s="351"/>
      <c r="BN53" s="351"/>
      <c r="BO53" s="351"/>
      <c r="BP53" s="351"/>
      <c r="BQ53" s="351"/>
      <c r="BR53" s="351"/>
      <c r="BS53" s="351"/>
      <c r="BT53" s="351"/>
      <c r="BU53" s="351"/>
      <c r="BV53" s="351"/>
      <c r="BW53" s="351"/>
      <c r="BX53" s="351"/>
      <c r="BY53" s="351"/>
      <c r="BZ53" s="351"/>
      <c r="CA53" s="351"/>
      <c r="CB53" s="351"/>
      <c r="CC53" s="351"/>
      <c r="CD53" s="351"/>
      <c r="CE53" s="351"/>
      <c r="CF53" s="351"/>
      <c r="CG53" s="351"/>
      <c r="CH53" s="351"/>
      <c r="CI53" s="351"/>
      <c r="CJ53" s="351"/>
      <c r="CK53" s="351"/>
      <c r="CL53" s="351"/>
      <c r="CM53" s="351"/>
      <c r="CN53" s="351"/>
      <c r="CO53" s="351"/>
      <c r="CP53" s="351"/>
      <c r="CQ53" s="351"/>
      <c r="CR53" s="351"/>
      <c r="CS53" s="351"/>
      <c r="CT53" s="351"/>
      <c r="CU53" s="351"/>
      <c r="CV53" s="351"/>
      <c r="CW53" s="351"/>
      <c r="CX53" s="351"/>
      <c r="CY53" s="351"/>
      <c r="CZ53" s="351"/>
      <c r="DA53" s="351"/>
      <c r="DB53" s="351"/>
      <c r="DC53" s="351"/>
      <c r="DD53" s="351"/>
      <c r="DE53" s="351"/>
      <c r="DF53" s="351"/>
      <c r="DG53" s="351"/>
      <c r="DH53" s="351"/>
      <c r="DI53" s="351"/>
    </row>
    <row r="54" spans="5:113" x14ac:dyDescent="0.15"/>
    <row r="55" spans="5:113" x14ac:dyDescent="0.15"/>
    <row r="56" spans="5:113" x14ac:dyDescent="0.15"/>
  </sheetData>
  <sheetProtection algorithmName="SHA-512" hashValue="j3iGCfNh2p5ArKxuXvK3oIT5Ur9cKE75JMVPSsYNx+v8mhnfFjo1vqsq8xMzixsOWlLeElycjiFkGSt4dIWcFA==" saltValue="PqjJBR/Mj/3VVvfl/vC8tg=="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6" orientation="landscape" cellComments="asDisplayed"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208" customWidth="1"/>
    <col min="2" max="2" width="2.375" style="208" customWidth="1"/>
    <col min="3" max="16" width="2.625" style="208" customWidth="1"/>
    <col min="17" max="17" width="2.375" style="208" customWidth="1"/>
    <col min="18" max="95" width="1.625" style="208" customWidth="1"/>
    <col min="96" max="133" width="1.625" style="220" customWidth="1"/>
    <col min="134" max="143" width="1.625" style="208" customWidth="1"/>
    <col min="144" max="16384" width="0" style="208" hidden="1"/>
  </cols>
  <sheetData>
    <row r="1" spans="2:143" ht="22.5" customHeight="1" thickBot="1" x14ac:dyDescent="0.2">
      <c r="B1" s="206"/>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704" t="s">
        <v>214</v>
      </c>
      <c r="DI1" s="705"/>
      <c r="DJ1" s="705"/>
      <c r="DK1" s="705"/>
      <c r="DL1" s="705"/>
      <c r="DM1" s="705"/>
      <c r="DN1" s="706"/>
      <c r="DO1" s="208"/>
      <c r="DP1" s="704" t="s">
        <v>215</v>
      </c>
      <c r="DQ1" s="705"/>
      <c r="DR1" s="705"/>
      <c r="DS1" s="705"/>
      <c r="DT1" s="705"/>
      <c r="DU1" s="705"/>
      <c r="DV1" s="705"/>
      <c r="DW1" s="705"/>
      <c r="DX1" s="705"/>
      <c r="DY1" s="705"/>
      <c r="DZ1" s="705"/>
      <c r="EA1" s="705"/>
      <c r="EB1" s="705"/>
      <c r="EC1" s="706"/>
      <c r="ED1" s="207"/>
      <c r="EE1" s="207"/>
      <c r="EF1" s="207"/>
      <c r="EG1" s="207"/>
      <c r="EH1" s="207"/>
      <c r="EI1" s="207"/>
      <c r="EJ1" s="207"/>
      <c r="EK1" s="207"/>
      <c r="EL1" s="207"/>
      <c r="EM1" s="207"/>
    </row>
    <row r="2" spans="2:143" ht="22.5" customHeight="1" x14ac:dyDescent="0.15">
      <c r="B2" s="209" t="s">
        <v>216</v>
      </c>
      <c r="R2" s="210"/>
      <c r="S2" s="210"/>
      <c r="T2" s="210"/>
      <c r="U2" s="210"/>
      <c r="V2" s="210"/>
      <c r="W2" s="210"/>
      <c r="X2" s="210"/>
      <c r="Y2" s="210"/>
      <c r="Z2" s="210"/>
      <c r="AA2" s="210"/>
      <c r="AB2" s="210"/>
      <c r="AC2" s="210"/>
      <c r="AE2" s="211"/>
      <c r="AF2" s="211"/>
      <c r="AG2" s="211"/>
      <c r="AH2" s="211"/>
      <c r="AI2" s="211"/>
      <c r="AJ2" s="210"/>
      <c r="AK2" s="210"/>
      <c r="AL2" s="210"/>
      <c r="AM2" s="210"/>
      <c r="AN2" s="210"/>
      <c r="AO2" s="210"/>
      <c r="AP2" s="210"/>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row>
    <row r="3" spans="2:143" ht="11.25" customHeight="1" x14ac:dyDescent="0.15">
      <c r="B3" s="660" t="s">
        <v>217</v>
      </c>
      <c r="C3" s="661"/>
      <c r="D3" s="661"/>
      <c r="E3" s="661"/>
      <c r="F3" s="661"/>
      <c r="G3" s="661"/>
      <c r="H3" s="661"/>
      <c r="I3" s="661"/>
      <c r="J3" s="661"/>
      <c r="K3" s="661"/>
      <c r="L3" s="661"/>
      <c r="M3" s="661"/>
      <c r="N3" s="661"/>
      <c r="O3" s="661"/>
      <c r="P3" s="661"/>
      <c r="Q3" s="661"/>
      <c r="R3" s="661"/>
      <c r="S3" s="661"/>
      <c r="T3" s="661"/>
      <c r="U3" s="661"/>
      <c r="V3" s="661"/>
      <c r="W3" s="661"/>
      <c r="X3" s="661"/>
      <c r="Y3" s="661"/>
      <c r="Z3" s="661"/>
      <c r="AA3" s="661"/>
      <c r="AB3" s="661"/>
      <c r="AC3" s="661"/>
      <c r="AD3" s="661"/>
      <c r="AE3" s="661"/>
      <c r="AF3" s="661"/>
      <c r="AG3" s="661"/>
      <c r="AH3" s="661"/>
      <c r="AI3" s="661"/>
      <c r="AJ3" s="661"/>
      <c r="AK3" s="661"/>
      <c r="AL3" s="661"/>
      <c r="AM3" s="661"/>
      <c r="AN3" s="661"/>
      <c r="AO3" s="661"/>
      <c r="AP3" s="660" t="s">
        <v>218</v>
      </c>
      <c r="AQ3" s="661"/>
      <c r="AR3" s="661"/>
      <c r="AS3" s="661"/>
      <c r="AT3" s="661"/>
      <c r="AU3" s="661"/>
      <c r="AV3" s="661"/>
      <c r="AW3" s="661"/>
      <c r="AX3" s="661"/>
      <c r="AY3" s="661"/>
      <c r="AZ3" s="661"/>
      <c r="BA3" s="661"/>
      <c r="BB3" s="661"/>
      <c r="BC3" s="661"/>
      <c r="BD3" s="661"/>
      <c r="BE3" s="661"/>
      <c r="BF3" s="661"/>
      <c r="BG3" s="661"/>
      <c r="BH3" s="661"/>
      <c r="BI3" s="661"/>
      <c r="BJ3" s="661"/>
      <c r="BK3" s="661"/>
      <c r="BL3" s="661"/>
      <c r="BM3" s="661"/>
      <c r="BN3" s="661"/>
      <c r="BO3" s="661"/>
      <c r="BP3" s="661"/>
      <c r="BQ3" s="661"/>
      <c r="BR3" s="661"/>
      <c r="BS3" s="661"/>
      <c r="BT3" s="661"/>
      <c r="BU3" s="661"/>
      <c r="BV3" s="661"/>
      <c r="BW3" s="661"/>
      <c r="BX3" s="661"/>
      <c r="BY3" s="661"/>
      <c r="BZ3" s="661"/>
      <c r="CA3" s="661"/>
      <c r="CB3" s="662"/>
      <c r="CD3" s="660" t="s">
        <v>219</v>
      </c>
      <c r="CE3" s="661"/>
      <c r="CF3" s="661"/>
      <c r="CG3" s="661"/>
      <c r="CH3" s="661"/>
      <c r="CI3" s="661"/>
      <c r="CJ3" s="661"/>
      <c r="CK3" s="661"/>
      <c r="CL3" s="661"/>
      <c r="CM3" s="661"/>
      <c r="CN3" s="661"/>
      <c r="CO3" s="661"/>
      <c r="CP3" s="661"/>
      <c r="CQ3" s="661"/>
      <c r="CR3" s="661"/>
      <c r="CS3" s="661"/>
      <c r="CT3" s="661"/>
      <c r="CU3" s="661"/>
      <c r="CV3" s="661"/>
      <c r="CW3" s="661"/>
      <c r="CX3" s="661"/>
      <c r="CY3" s="661"/>
      <c r="CZ3" s="661"/>
      <c r="DA3" s="661"/>
      <c r="DB3" s="661"/>
      <c r="DC3" s="661"/>
      <c r="DD3" s="661"/>
      <c r="DE3" s="661"/>
      <c r="DF3" s="661"/>
      <c r="DG3" s="661"/>
      <c r="DH3" s="661"/>
      <c r="DI3" s="661"/>
      <c r="DJ3" s="661"/>
      <c r="DK3" s="661"/>
      <c r="DL3" s="661"/>
      <c r="DM3" s="661"/>
      <c r="DN3" s="661"/>
      <c r="DO3" s="661"/>
      <c r="DP3" s="661"/>
      <c r="DQ3" s="661"/>
      <c r="DR3" s="661"/>
      <c r="DS3" s="661"/>
      <c r="DT3" s="661"/>
      <c r="DU3" s="661"/>
      <c r="DV3" s="661"/>
      <c r="DW3" s="661"/>
      <c r="DX3" s="661"/>
      <c r="DY3" s="661"/>
      <c r="DZ3" s="661"/>
      <c r="EA3" s="661"/>
      <c r="EB3" s="661"/>
      <c r="EC3" s="662"/>
    </row>
    <row r="4" spans="2:143" ht="11.25" customHeight="1" x14ac:dyDescent="0.15">
      <c r="B4" s="660" t="s">
        <v>1</v>
      </c>
      <c r="C4" s="661"/>
      <c r="D4" s="661"/>
      <c r="E4" s="661"/>
      <c r="F4" s="661"/>
      <c r="G4" s="661"/>
      <c r="H4" s="661"/>
      <c r="I4" s="661"/>
      <c r="J4" s="661"/>
      <c r="K4" s="661"/>
      <c r="L4" s="661"/>
      <c r="M4" s="661"/>
      <c r="N4" s="661"/>
      <c r="O4" s="661"/>
      <c r="P4" s="661"/>
      <c r="Q4" s="662"/>
      <c r="R4" s="660" t="s">
        <v>220</v>
      </c>
      <c r="S4" s="661"/>
      <c r="T4" s="661"/>
      <c r="U4" s="661"/>
      <c r="V4" s="661"/>
      <c r="W4" s="661"/>
      <c r="X4" s="661"/>
      <c r="Y4" s="662"/>
      <c r="Z4" s="660" t="s">
        <v>221</v>
      </c>
      <c r="AA4" s="661"/>
      <c r="AB4" s="661"/>
      <c r="AC4" s="662"/>
      <c r="AD4" s="660" t="s">
        <v>222</v>
      </c>
      <c r="AE4" s="661"/>
      <c r="AF4" s="661"/>
      <c r="AG4" s="661"/>
      <c r="AH4" s="661"/>
      <c r="AI4" s="661"/>
      <c r="AJ4" s="661"/>
      <c r="AK4" s="662"/>
      <c r="AL4" s="660" t="s">
        <v>221</v>
      </c>
      <c r="AM4" s="661"/>
      <c r="AN4" s="661"/>
      <c r="AO4" s="662"/>
      <c r="AP4" s="707" t="s">
        <v>223</v>
      </c>
      <c r="AQ4" s="707"/>
      <c r="AR4" s="707"/>
      <c r="AS4" s="707"/>
      <c r="AT4" s="707"/>
      <c r="AU4" s="707"/>
      <c r="AV4" s="707"/>
      <c r="AW4" s="707"/>
      <c r="AX4" s="707"/>
      <c r="AY4" s="707"/>
      <c r="AZ4" s="707"/>
      <c r="BA4" s="707"/>
      <c r="BB4" s="707"/>
      <c r="BC4" s="707"/>
      <c r="BD4" s="707"/>
      <c r="BE4" s="707"/>
      <c r="BF4" s="707"/>
      <c r="BG4" s="707" t="s">
        <v>224</v>
      </c>
      <c r="BH4" s="707"/>
      <c r="BI4" s="707"/>
      <c r="BJ4" s="707"/>
      <c r="BK4" s="707"/>
      <c r="BL4" s="707"/>
      <c r="BM4" s="707"/>
      <c r="BN4" s="707"/>
      <c r="BO4" s="707" t="s">
        <v>221</v>
      </c>
      <c r="BP4" s="707"/>
      <c r="BQ4" s="707"/>
      <c r="BR4" s="707"/>
      <c r="BS4" s="707" t="s">
        <v>225</v>
      </c>
      <c r="BT4" s="707"/>
      <c r="BU4" s="707"/>
      <c r="BV4" s="707"/>
      <c r="BW4" s="707"/>
      <c r="BX4" s="707"/>
      <c r="BY4" s="707"/>
      <c r="BZ4" s="707"/>
      <c r="CA4" s="707"/>
      <c r="CB4" s="707"/>
      <c r="CD4" s="660" t="s">
        <v>226</v>
      </c>
      <c r="CE4" s="661"/>
      <c r="CF4" s="661"/>
      <c r="CG4" s="661"/>
      <c r="CH4" s="661"/>
      <c r="CI4" s="661"/>
      <c r="CJ4" s="661"/>
      <c r="CK4" s="661"/>
      <c r="CL4" s="661"/>
      <c r="CM4" s="661"/>
      <c r="CN4" s="661"/>
      <c r="CO4" s="661"/>
      <c r="CP4" s="661"/>
      <c r="CQ4" s="661"/>
      <c r="CR4" s="661"/>
      <c r="CS4" s="661"/>
      <c r="CT4" s="661"/>
      <c r="CU4" s="661"/>
      <c r="CV4" s="661"/>
      <c r="CW4" s="661"/>
      <c r="CX4" s="661"/>
      <c r="CY4" s="661"/>
      <c r="CZ4" s="661"/>
      <c r="DA4" s="661"/>
      <c r="DB4" s="661"/>
      <c r="DC4" s="661"/>
      <c r="DD4" s="661"/>
      <c r="DE4" s="661"/>
      <c r="DF4" s="661"/>
      <c r="DG4" s="661"/>
      <c r="DH4" s="661"/>
      <c r="DI4" s="661"/>
      <c r="DJ4" s="661"/>
      <c r="DK4" s="661"/>
      <c r="DL4" s="661"/>
      <c r="DM4" s="661"/>
      <c r="DN4" s="661"/>
      <c r="DO4" s="661"/>
      <c r="DP4" s="661"/>
      <c r="DQ4" s="661"/>
      <c r="DR4" s="661"/>
      <c r="DS4" s="661"/>
      <c r="DT4" s="661"/>
      <c r="DU4" s="661"/>
      <c r="DV4" s="661"/>
      <c r="DW4" s="661"/>
      <c r="DX4" s="661"/>
      <c r="DY4" s="661"/>
      <c r="DZ4" s="661"/>
      <c r="EA4" s="661"/>
      <c r="EB4" s="661"/>
      <c r="EC4" s="662"/>
    </row>
    <row r="5" spans="2:143" ht="11.25" customHeight="1" x14ac:dyDescent="0.15">
      <c r="B5" s="666" t="s">
        <v>227</v>
      </c>
      <c r="C5" s="667"/>
      <c r="D5" s="667"/>
      <c r="E5" s="667"/>
      <c r="F5" s="667"/>
      <c r="G5" s="667"/>
      <c r="H5" s="667"/>
      <c r="I5" s="667"/>
      <c r="J5" s="667"/>
      <c r="K5" s="667"/>
      <c r="L5" s="667"/>
      <c r="M5" s="667"/>
      <c r="N5" s="667"/>
      <c r="O5" s="667"/>
      <c r="P5" s="667"/>
      <c r="Q5" s="668"/>
      <c r="R5" s="663">
        <v>1631062</v>
      </c>
      <c r="S5" s="664"/>
      <c r="T5" s="664"/>
      <c r="U5" s="664"/>
      <c r="V5" s="664"/>
      <c r="W5" s="664"/>
      <c r="X5" s="664"/>
      <c r="Y5" s="689"/>
      <c r="Z5" s="702">
        <v>8.3000000000000007</v>
      </c>
      <c r="AA5" s="702"/>
      <c r="AB5" s="702"/>
      <c r="AC5" s="702"/>
      <c r="AD5" s="703">
        <v>1631062</v>
      </c>
      <c r="AE5" s="703"/>
      <c r="AF5" s="703"/>
      <c r="AG5" s="703"/>
      <c r="AH5" s="703"/>
      <c r="AI5" s="703"/>
      <c r="AJ5" s="703"/>
      <c r="AK5" s="703"/>
      <c r="AL5" s="690">
        <v>18.5</v>
      </c>
      <c r="AM5" s="672"/>
      <c r="AN5" s="672"/>
      <c r="AO5" s="691"/>
      <c r="AP5" s="666" t="s">
        <v>228</v>
      </c>
      <c r="AQ5" s="667"/>
      <c r="AR5" s="667"/>
      <c r="AS5" s="667"/>
      <c r="AT5" s="667"/>
      <c r="AU5" s="667"/>
      <c r="AV5" s="667"/>
      <c r="AW5" s="667"/>
      <c r="AX5" s="667"/>
      <c r="AY5" s="667"/>
      <c r="AZ5" s="667"/>
      <c r="BA5" s="667"/>
      <c r="BB5" s="667"/>
      <c r="BC5" s="667"/>
      <c r="BD5" s="667"/>
      <c r="BE5" s="667"/>
      <c r="BF5" s="668"/>
      <c r="BG5" s="608">
        <v>1629984</v>
      </c>
      <c r="BH5" s="609"/>
      <c r="BI5" s="609"/>
      <c r="BJ5" s="609"/>
      <c r="BK5" s="609"/>
      <c r="BL5" s="609"/>
      <c r="BM5" s="609"/>
      <c r="BN5" s="610"/>
      <c r="BO5" s="646">
        <v>99.9</v>
      </c>
      <c r="BP5" s="646"/>
      <c r="BQ5" s="646"/>
      <c r="BR5" s="646"/>
      <c r="BS5" s="647" t="s">
        <v>229</v>
      </c>
      <c r="BT5" s="647"/>
      <c r="BU5" s="647"/>
      <c r="BV5" s="647"/>
      <c r="BW5" s="647"/>
      <c r="BX5" s="647"/>
      <c r="BY5" s="647"/>
      <c r="BZ5" s="647"/>
      <c r="CA5" s="647"/>
      <c r="CB5" s="682"/>
      <c r="CD5" s="660" t="s">
        <v>223</v>
      </c>
      <c r="CE5" s="661"/>
      <c r="CF5" s="661"/>
      <c r="CG5" s="661"/>
      <c r="CH5" s="661"/>
      <c r="CI5" s="661"/>
      <c r="CJ5" s="661"/>
      <c r="CK5" s="661"/>
      <c r="CL5" s="661"/>
      <c r="CM5" s="661"/>
      <c r="CN5" s="661"/>
      <c r="CO5" s="661"/>
      <c r="CP5" s="661"/>
      <c r="CQ5" s="662"/>
      <c r="CR5" s="660" t="s">
        <v>230</v>
      </c>
      <c r="CS5" s="661"/>
      <c r="CT5" s="661"/>
      <c r="CU5" s="661"/>
      <c r="CV5" s="661"/>
      <c r="CW5" s="661"/>
      <c r="CX5" s="661"/>
      <c r="CY5" s="662"/>
      <c r="CZ5" s="660" t="s">
        <v>221</v>
      </c>
      <c r="DA5" s="661"/>
      <c r="DB5" s="661"/>
      <c r="DC5" s="662"/>
      <c r="DD5" s="660" t="s">
        <v>231</v>
      </c>
      <c r="DE5" s="661"/>
      <c r="DF5" s="661"/>
      <c r="DG5" s="661"/>
      <c r="DH5" s="661"/>
      <c r="DI5" s="661"/>
      <c r="DJ5" s="661"/>
      <c r="DK5" s="661"/>
      <c r="DL5" s="661"/>
      <c r="DM5" s="661"/>
      <c r="DN5" s="661"/>
      <c r="DO5" s="661"/>
      <c r="DP5" s="662"/>
      <c r="DQ5" s="660" t="s">
        <v>232</v>
      </c>
      <c r="DR5" s="661"/>
      <c r="DS5" s="661"/>
      <c r="DT5" s="661"/>
      <c r="DU5" s="661"/>
      <c r="DV5" s="661"/>
      <c r="DW5" s="661"/>
      <c r="DX5" s="661"/>
      <c r="DY5" s="661"/>
      <c r="DZ5" s="661"/>
      <c r="EA5" s="661"/>
      <c r="EB5" s="661"/>
      <c r="EC5" s="662"/>
    </row>
    <row r="6" spans="2:143" ht="11.25" customHeight="1" x14ac:dyDescent="0.15">
      <c r="B6" s="605" t="s">
        <v>233</v>
      </c>
      <c r="C6" s="606"/>
      <c r="D6" s="606"/>
      <c r="E6" s="606"/>
      <c r="F6" s="606"/>
      <c r="G6" s="606"/>
      <c r="H6" s="606"/>
      <c r="I6" s="606"/>
      <c r="J6" s="606"/>
      <c r="K6" s="606"/>
      <c r="L6" s="606"/>
      <c r="M6" s="606"/>
      <c r="N6" s="606"/>
      <c r="O6" s="606"/>
      <c r="P6" s="606"/>
      <c r="Q6" s="607"/>
      <c r="R6" s="608">
        <v>277606</v>
      </c>
      <c r="S6" s="609"/>
      <c r="T6" s="609"/>
      <c r="U6" s="609"/>
      <c r="V6" s="609"/>
      <c r="W6" s="609"/>
      <c r="X6" s="609"/>
      <c r="Y6" s="610"/>
      <c r="Z6" s="646">
        <v>1.4</v>
      </c>
      <c r="AA6" s="646"/>
      <c r="AB6" s="646"/>
      <c r="AC6" s="646"/>
      <c r="AD6" s="647">
        <v>277606</v>
      </c>
      <c r="AE6" s="647"/>
      <c r="AF6" s="647"/>
      <c r="AG6" s="647"/>
      <c r="AH6" s="647"/>
      <c r="AI6" s="647"/>
      <c r="AJ6" s="647"/>
      <c r="AK6" s="647"/>
      <c r="AL6" s="611">
        <v>3.2</v>
      </c>
      <c r="AM6" s="612"/>
      <c r="AN6" s="612"/>
      <c r="AO6" s="648"/>
      <c r="AP6" s="605" t="s">
        <v>234</v>
      </c>
      <c r="AQ6" s="606"/>
      <c r="AR6" s="606"/>
      <c r="AS6" s="606"/>
      <c r="AT6" s="606"/>
      <c r="AU6" s="606"/>
      <c r="AV6" s="606"/>
      <c r="AW6" s="606"/>
      <c r="AX6" s="606"/>
      <c r="AY6" s="606"/>
      <c r="AZ6" s="606"/>
      <c r="BA6" s="606"/>
      <c r="BB6" s="606"/>
      <c r="BC6" s="606"/>
      <c r="BD6" s="606"/>
      <c r="BE6" s="606"/>
      <c r="BF6" s="607"/>
      <c r="BG6" s="608">
        <v>1629984</v>
      </c>
      <c r="BH6" s="609"/>
      <c r="BI6" s="609"/>
      <c r="BJ6" s="609"/>
      <c r="BK6" s="609"/>
      <c r="BL6" s="609"/>
      <c r="BM6" s="609"/>
      <c r="BN6" s="610"/>
      <c r="BO6" s="646">
        <v>99.9</v>
      </c>
      <c r="BP6" s="646"/>
      <c r="BQ6" s="646"/>
      <c r="BR6" s="646"/>
      <c r="BS6" s="647" t="s">
        <v>235</v>
      </c>
      <c r="BT6" s="647"/>
      <c r="BU6" s="647"/>
      <c r="BV6" s="647"/>
      <c r="BW6" s="647"/>
      <c r="BX6" s="647"/>
      <c r="BY6" s="647"/>
      <c r="BZ6" s="647"/>
      <c r="CA6" s="647"/>
      <c r="CB6" s="682"/>
      <c r="CD6" s="666" t="s">
        <v>236</v>
      </c>
      <c r="CE6" s="667"/>
      <c r="CF6" s="667"/>
      <c r="CG6" s="667"/>
      <c r="CH6" s="667"/>
      <c r="CI6" s="667"/>
      <c r="CJ6" s="667"/>
      <c r="CK6" s="667"/>
      <c r="CL6" s="667"/>
      <c r="CM6" s="667"/>
      <c r="CN6" s="667"/>
      <c r="CO6" s="667"/>
      <c r="CP6" s="667"/>
      <c r="CQ6" s="668"/>
      <c r="CR6" s="608">
        <v>113080</v>
      </c>
      <c r="CS6" s="609"/>
      <c r="CT6" s="609"/>
      <c r="CU6" s="609"/>
      <c r="CV6" s="609"/>
      <c r="CW6" s="609"/>
      <c r="CX6" s="609"/>
      <c r="CY6" s="610"/>
      <c r="CZ6" s="690">
        <v>0.6</v>
      </c>
      <c r="DA6" s="672"/>
      <c r="DB6" s="672"/>
      <c r="DC6" s="692"/>
      <c r="DD6" s="614" t="s">
        <v>235</v>
      </c>
      <c r="DE6" s="609"/>
      <c r="DF6" s="609"/>
      <c r="DG6" s="609"/>
      <c r="DH6" s="609"/>
      <c r="DI6" s="609"/>
      <c r="DJ6" s="609"/>
      <c r="DK6" s="609"/>
      <c r="DL6" s="609"/>
      <c r="DM6" s="609"/>
      <c r="DN6" s="609"/>
      <c r="DO6" s="609"/>
      <c r="DP6" s="610"/>
      <c r="DQ6" s="614">
        <v>113080</v>
      </c>
      <c r="DR6" s="609"/>
      <c r="DS6" s="609"/>
      <c r="DT6" s="609"/>
      <c r="DU6" s="609"/>
      <c r="DV6" s="609"/>
      <c r="DW6" s="609"/>
      <c r="DX6" s="609"/>
      <c r="DY6" s="609"/>
      <c r="DZ6" s="609"/>
      <c r="EA6" s="609"/>
      <c r="EB6" s="609"/>
      <c r="EC6" s="645"/>
    </row>
    <row r="7" spans="2:143" ht="11.25" customHeight="1" x14ac:dyDescent="0.15">
      <c r="B7" s="605" t="s">
        <v>237</v>
      </c>
      <c r="C7" s="606"/>
      <c r="D7" s="606"/>
      <c r="E7" s="606"/>
      <c r="F7" s="606"/>
      <c r="G7" s="606"/>
      <c r="H7" s="606"/>
      <c r="I7" s="606"/>
      <c r="J7" s="606"/>
      <c r="K7" s="606"/>
      <c r="L7" s="606"/>
      <c r="M7" s="606"/>
      <c r="N7" s="606"/>
      <c r="O7" s="606"/>
      <c r="P7" s="606"/>
      <c r="Q7" s="607"/>
      <c r="R7" s="608">
        <v>1572</v>
      </c>
      <c r="S7" s="609"/>
      <c r="T7" s="609"/>
      <c r="U7" s="609"/>
      <c r="V7" s="609"/>
      <c r="W7" s="609"/>
      <c r="X7" s="609"/>
      <c r="Y7" s="610"/>
      <c r="Z7" s="646">
        <v>0</v>
      </c>
      <c r="AA7" s="646"/>
      <c r="AB7" s="646"/>
      <c r="AC7" s="646"/>
      <c r="AD7" s="647">
        <v>1572</v>
      </c>
      <c r="AE7" s="647"/>
      <c r="AF7" s="647"/>
      <c r="AG7" s="647"/>
      <c r="AH7" s="647"/>
      <c r="AI7" s="647"/>
      <c r="AJ7" s="647"/>
      <c r="AK7" s="647"/>
      <c r="AL7" s="611">
        <v>0</v>
      </c>
      <c r="AM7" s="612"/>
      <c r="AN7" s="612"/>
      <c r="AO7" s="648"/>
      <c r="AP7" s="605" t="s">
        <v>238</v>
      </c>
      <c r="AQ7" s="606"/>
      <c r="AR7" s="606"/>
      <c r="AS7" s="606"/>
      <c r="AT7" s="606"/>
      <c r="AU7" s="606"/>
      <c r="AV7" s="606"/>
      <c r="AW7" s="606"/>
      <c r="AX7" s="606"/>
      <c r="AY7" s="606"/>
      <c r="AZ7" s="606"/>
      <c r="BA7" s="606"/>
      <c r="BB7" s="606"/>
      <c r="BC7" s="606"/>
      <c r="BD7" s="606"/>
      <c r="BE7" s="606"/>
      <c r="BF7" s="607"/>
      <c r="BG7" s="608">
        <v>578772</v>
      </c>
      <c r="BH7" s="609"/>
      <c r="BI7" s="609"/>
      <c r="BJ7" s="609"/>
      <c r="BK7" s="609"/>
      <c r="BL7" s="609"/>
      <c r="BM7" s="609"/>
      <c r="BN7" s="610"/>
      <c r="BO7" s="646">
        <v>35.5</v>
      </c>
      <c r="BP7" s="646"/>
      <c r="BQ7" s="646"/>
      <c r="BR7" s="646"/>
      <c r="BS7" s="647" t="s">
        <v>229</v>
      </c>
      <c r="BT7" s="647"/>
      <c r="BU7" s="647"/>
      <c r="BV7" s="647"/>
      <c r="BW7" s="647"/>
      <c r="BX7" s="647"/>
      <c r="BY7" s="647"/>
      <c r="BZ7" s="647"/>
      <c r="CA7" s="647"/>
      <c r="CB7" s="682"/>
      <c r="CD7" s="605" t="s">
        <v>239</v>
      </c>
      <c r="CE7" s="606"/>
      <c r="CF7" s="606"/>
      <c r="CG7" s="606"/>
      <c r="CH7" s="606"/>
      <c r="CI7" s="606"/>
      <c r="CJ7" s="606"/>
      <c r="CK7" s="606"/>
      <c r="CL7" s="606"/>
      <c r="CM7" s="606"/>
      <c r="CN7" s="606"/>
      <c r="CO7" s="606"/>
      <c r="CP7" s="606"/>
      <c r="CQ7" s="607"/>
      <c r="CR7" s="608">
        <v>5221309</v>
      </c>
      <c r="CS7" s="609"/>
      <c r="CT7" s="609"/>
      <c r="CU7" s="609"/>
      <c r="CV7" s="609"/>
      <c r="CW7" s="609"/>
      <c r="CX7" s="609"/>
      <c r="CY7" s="610"/>
      <c r="CZ7" s="646">
        <v>27.6</v>
      </c>
      <c r="DA7" s="646"/>
      <c r="DB7" s="646"/>
      <c r="DC7" s="646"/>
      <c r="DD7" s="614">
        <v>514642</v>
      </c>
      <c r="DE7" s="609"/>
      <c r="DF7" s="609"/>
      <c r="DG7" s="609"/>
      <c r="DH7" s="609"/>
      <c r="DI7" s="609"/>
      <c r="DJ7" s="609"/>
      <c r="DK7" s="609"/>
      <c r="DL7" s="609"/>
      <c r="DM7" s="609"/>
      <c r="DN7" s="609"/>
      <c r="DO7" s="609"/>
      <c r="DP7" s="610"/>
      <c r="DQ7" s="614">
        <v>4265816</v>
      </c>
      <c r="DR7" s="609"/>
      <c r="DS7" s="609"/>
      <c r="DT7" s="609"/>
      <c r="DU7" s="609"/>
      <c r="DV7" s="609"/>
      <c r="DW7" s="609"/>
      <c r="DX7" s="609"/>
      <c r="DY7" s="609"/>
      <c r="DZ7" s="609"/>
      <c r="EA7" s="609"/>
      <c r="EB7" s="609"/>
      <c r="EC7" s="645"/>
    </row>
    <row r="8" spans="2:143" ht="11.25" customHeight="1" x14ac:dyDescent="0.15">
      <c r="B8" s="605" t="s">
        <v>240</v>
      </c>
      <c r="C8" s="606"/>
      <c r="D8" s="606"/>
      <c r="E8" s="606"/>
      <c r="F8" s="606"/>
      <c r="G8" s="606"/>
      <c r="H8" s="606"/>
      <c r="I8" s="606"/>
      <c r="J8" s="606"/>
      <c r="K8" s="606"/>
      <c r="L8" s="606"/>
      <c r="M8" s="606"/>
      <c r="N8" s="606"/>
      <c r="O8" s="606"/>
      <c r="P8" s="606"/>
      <c r="Q8" s="607"/>
      <c r="R8" s="608">
        <v>5891</v>
      </c>
      <c r="S8" s="609"/>
      <c r="T8" s="609"/>
      <c r="U8" s="609"/>
      <c r="V8" s="609"/>
      <c r="W8" s="609"/>
      <c r="X8" s="609"/>
      <c r="Y8" s="610"/>
      <c r="Z8" s="646">
        <v>0</v>
      </c>
      <c r="AA8" s="646"/>
      <c r="AB8" s="646"/>
      <c r="AC8" s="646"/>
      <c r="AD8" s="647">
        <v>5891</v>
      </c>
      <c r="AE8" s="647"/>
      <c r="AF8" s="647"/>
      <c r="AG8" s="647"/>
      <c r="AH8" s="647"/>
      <c r="AI8" s="647"/>
      <c r="AJ8" s="647"/>
      <c r="AK8" s="647"/>
      <c r="AL8" s="611">
        <v>0.1</v>
      </c>
      <c r="AM8" s="612"/>
      <c r="AN8" s="612"/>
      <c r="AO8" s="648"/>
      <c r="AP8" s="605" t="s">
        <v>241</v>
      </c>
      <c r="AQ8" s="606"/>
      <c r="AR8" s="606"/>
      <c r="AS8" s="606"/>
      <c r="AT8" s="606"/>
      <c r="AU8" s="606"/>
      <c r="AV8" s="606"/>
      <c r="AW8" s="606"/>
      <c r="AX8" s="606"/>
      <c r="AY8" s="606"/>
      <c r="AZ8" s="606"/>
      <c r="BA8" s="606"/>
      <c r="BB8" s="606"/>
      <c r="BC8" s="606"/>
      <c r="BD8" s="606"/>
      <c r="BE8" s="606"/>
      <c r="BF8" s="607"/>
      <c r="BG8" s="608">
        <v>24560</v>
      </c>
      <c r="BH8" s="609"/>
      <c r="BI8" s="609"/>
      <c r="BJ8" s="609"/>
      <c r="BK8" s="609"/>
      <c r="BL8" s="609"/>
      <c r="BM8" s="609"/>
      <c r="BN8" s="610"/>
      <c r="BO8" s="646">
        <v>1.5</v>
      </c>
      <c r="BP8" s="646"/>
      <c r="BQ8" s="646"/>
      <c r="BR8" s="646"/>
      <c r="BS8" s="647" t="s">
        <v>235</v>
      </c>
      <c r="BT8" s="647"/>
      <c r="BU8" s="647"/>
      <c r="BV8" s="647"/>
      <c r="BW8" s="647"/>
      <c r="BX8" s="647"/>
      <c r="BY8" s="647"/>
      <c r="BZ8" s="647"/>
      <c r="CA8" s="647"/>
      <c r="CB8" s="682"/>
      <c r="CD8" s="605" t="s">
        <v>242</v>
      </c>
      <c r="CE8" s="606"/>
      <c r="CF8" s="606"/>
      <c r="CG8" s="606"/>
      <c r="CH8" s="606"/>
      <c r="CI8" s="606"/>
      <c r="CJ8" s="606"/>
      <c r="CK8" s="606"/>
      <c r="CL8" s="606"/>
      <c r="CM8" s="606"/>
      <c r="CN8" s="606"/>
      <c r="CO8" s="606"/>
      <c r="CP8" s="606"/>
      <c r="CQ8" s="607"/>
      <c r="CR8" s="608">
        <v>3537151</v>
      </c>
      <c r="CS8" s="609"/>
      <c r="CT8" s="609"/>
      <c r="CU8" s="609"/>
      <c r="CV8" s="609"/>
      <c r="CW8" s="609"/>
      <c r="CX8" s="609"/>
      <c r="CY8" s="610"/>
      <c r="CZ8" s="646">
        <v>18.7</v>
      </c>
      <c r="DA8" s="646"/>
      <c r="DB8" s="646"/>
      <c r="DC8" s="646"/>
      <c r="DD8" s="614">
        <v>18911</v>
      </c>
      <c r="DE8" s="609"/>
      <c r="DF8" s="609"/>
      <c r="DG8" s="609"/>
      <c r="DH8" s="609"/>
      <c r="DI8" s="609"/>
      <c r="DJ8" s="609"/>
      <c r="DK8" s="609"/>
      <c r="DL8" s="609"/>
      <c r="DM8" s="609"/>
      <c r="DN8" s="609"/>
      <c r="DO8" s="609"/>
      <c r="DP8" s="610"/>
      <c r="DQ8" s="614">
        <v>2190845</v>
      </c>
      <c r="DR8" s="609"/>
      <c r="DS8" s="609"/>
      <c r="DT8" s="609"/>
      <c r="DU8" s="609"/>
      <c r="DV8" s="609"/>
      <c r="DW8" s="609"/>
      <c r="DX8" s="609"/>
      <c r="DY8" s="609"/>
      <c r="DZ8" s="609"/>
      <c r="EA8" s="609"/>
      <c r="EB8" s="609"/>
      <c r="EC8" s="645"/>
    </row>
    <row r="9" spans="2:143" ht="11.25" customHeight="1" x14ac:dyDescent="0.15">
      <c r="B9" s="605" t="s">
        <v>243</v>
      </c>
      <c r="C9" s="606"/>
      <c r="D9" s="606"/>
      <c r="E9" s="606"/>
      <c r="F9" s="606"/>
      <c r="G9" s="606"/>
      <c r="H9" s="606"/>
      <c r="I9" s="606"/>
      <c r="J9" s="606"/>
      <c r="K9" s="606"/>
      <c r="L9" s="606"/>
      <c r="M9" s="606"/>
      <c r="N9" s="606"/>
      <c r="O9" s="606"/>
      <c r="P9" s="606"/>
      <c r="Q9" s="607"/>
      <c r="R9" s="608">
        <v>6649</v>
      </c>
      <c r="S9" s="609"/>
      <c r="T9" s="609"/>
      <c r="U9" s="609"/>
      <c r="V9" s="609"/>
      <c r="W9" s="609"/>
      <c r="X9" s="609"/>
      <c r="Y9" s="610"/>
      <c r="Z9" s="646">
        <v>0</v>
      </c>
      <c r="AA9" s="646"/>
      <c r="AB9" s="646"/>
      <c r="AC9" s="646"/>
      <c r="AD9" s="647">
        <v>6649</v>
      </c>
      <c r="AE9" s="647"/>
      <c r="AF9" s="647"/>
      <c r="AG9" s="647"/>
      <c r="AH9" s="647"/>
      <c r="AI9" s="647"/>
      <c r="AJ9" s="647"/>
      <c r="AK9" s="647"/>
      <c r="AL9" s="611">
        <v>0.1</v>
      </c>
      <c r="AM9" s="612"/>
      <c r="AN9" s="612"/>
      <c r="AO9" s="648"/>
      <c r="AP9" s="605" t="s">
        <v>244</v>
      </c>
      <c r="AQ9" s="606"/>
      <c r="AR9" s="606"/>
      <c r="AS9" s="606"/>
      <c r="AT9" s="606"/>
      <c r="AU9" s="606"/>
      <c r="AV9" s="606"/>
      <c r="AW9" s="606"/>
      <c r="AX9" s="606"/>
      <c r="AY9" s="606"/>
      <c r="AZ9" s="606"/>
      <c r="BA9" s="606"/>
      <c r="BB9" s="606"/>
      <c r="BC9" s="606"/>
      <c r="BD9" s="606"/>
      <c r="BE9" s="606"/>
      <c r="BF9" s="607"/>
      <c r="BG9" s="608">
        <v>487099</v>
      </c>
      <c r="BH9" s="609"/>
      <c r="BI9" s="609"/>
      <c r="BJ9" s="609"/>
      <c r="BK9" s="609"/>
      <c r="BL9" s="609"/>
      <c r="BM9" s="609"/>
      <c r="BN9" s="610"/>
      <c r="BO9" s="646">
        <v>29.9</v>
      </c>
      <c r="BP9" s="646"/>
      <c r="BQ9" s="646"/>
      <c r="BR9" s="646"/>
      <c r="BS9" s="647" t="s">
        <v>229</v>
      </c>
      <c r="BT9" s="647"/>
      <c r="BU9" s="647"/>
      <c r="BV9" s="647"/>
      <c r="BW9" s="647"/>
      <c r="BX9" s="647"/>
      <c r="BY9" s="647"/>
      <c r="BZ9" s="647"/>
      <c r="CA9" s="647"/>
      <c r="CB9" s="682"/>
      <c r="CD9" s="605" t="s">
        <v>245</v>
      </c>
      <c r="CE9" s="606"/>
      <c r="CF9" s="606"/>
      <c r="CG9" s="606"/>
      <c r="CH9" s="606"/>
      <c r="CI9" s="606"/>
      <c r="CJ9" s="606"/>
      <c r="CK9" s="606"/>
      <c r="CL9" s="606"/>
      <c r="CM9" s="606"/>
      <c r="CN9" s="606"/>
      <c r="CO9" s="606"/>
      <c r="CP9" s="606"/>
      <c r="CQ9" s="607"/>
      <c r="CR9" s="608">
        <v>1402755</v>
      </c>
      <c r="CS9" s="609"/>
      <c r="CT9" s="609"/>
      <c r="CU9" s="609"/>
      <c r="CV9" s="609"/>
      <c r="CW9" s="609"/>
      <c r="CX9" s="609"/>
      <c r="CY9" s="610"/>
      <c r="CZ9" s="646">
        <v>7.4</v>
      </c>
      <c r="DA9" s="646"/>
      <c r="DB9" s="646"/>
      <c r="DC9" s="646"/>
      <c r="DD9" s="614">
        <v>42690</v>
      </c>
      <c r="DE9" s="609"/>
      <c r="DF9" s="609"/>
      <c r="DG9" s="609"/>
      <c r="DH9" s="609"/>
      <c r="DI9" s="609"/>
      <c r="DJ9" s="609"/>
      <c r="DK9" s="609"/>
      <c r="DL9" s="609"/>
      <c r="DM9" s="609"/>
      <c r="DN9" s="609"/>
      <c r="DO9" s="609"/>
      <c r="DP9" s="610"/>
      <c r="DQ9" s="614">
        <v>1110094</v>
      </c>
      <c r="DR9" s="609"/>
      <c r="DS9" s="609"/>
      <c r="DT9" s="609"/>
      <c r="DU9" s="609"/>
      <c r="DV9" s="609"/>
      <c r="DW9" s="609"/>
      <c r="DX9" s="609"/>
      <c r="DY9" s="609"/>
      <c r="DZ9" s="609"/>
      <c r="EA9" s="609"/>
      <c r="EB9" s="609"/>
      <c r="EC9" s="645"/>
    </row>
    <row r="10" spans="2:143" ht="11.25" customHeight="1" x14ac:dyDescent="0.15">
      <c r="B10" s="605" t="s">
        <v>246</v>
      </c>
      <c r="C10" s="606"/>
      <c r="D10" s="606"/>
      <c r="E10" s="606"/>
      <c r="F10" s="606"/>
      <c r="G10" s="606"/>
      <c r="H10" s="606"/>
      <c r="I10" s="606"/>
      <c r="J10" s="606"/>
      <c r="K10" s="606"/>
      <c r="L10" s="606"/>
      <c r="M10" s="606"/>
      <c r="N10" s="606"/>
      <c r="O10" s="606"/>
      <c r="P10" s="606"/>
      <c r="Q10" s="607"/>
      <c r="R10" s="608" t="s">
        <v>229</v>
      </c>
      <c r="S10" s="609"/>
      <c r="T10" s="609"/>
      <c r="U10" s="609"/>
      <c r="V10" s="609"/>
      <c r="W10" s="609"/>
      <c r="X10" s="609"/>
      <c r="Y10" s="610"/>
      <c r="Z10" s="646" t="s">
        <v>235</v>
      </c>
      <c r="AA10" s="646"/>
      <c r="AB10" s="646"/>
      <c r="AC10" s="646"/>
      <c r="AD10" s="647" t="s">
        <v>235</v>
      </c>
      <c r="AE10" s="647"/>
      <c r="AF10" s="647"/>
      <c r="AG10" s="647"/>
      <c r="AH10" s="647"/>
      <c r="AI10" s="647"/>
      <c r="AJ10" s="647"/>
      <c r="AK10" s="647"/>
      <c r="AL10" s="611" t="s">
        <v>229</v>
      </c>
      <c r="AM10" s="612"/>
      <c r="AN10" s="612"/>
      <c r="AO10" s="648"/>
      <c r="AP10" s="605" t="s">
        <v>247</v>
      </c>
      <c r="AQ10" s="606"/>
      <c r="AR10" s="606"/>
      <c r="AS10" s="606"/>
      <c r="AT10" s="606"/>
      <c r="AU10" s="606"/>
      <c r="AV10" s="606"/>
      <c r="AW10" s="606"/>
      <c r="AX10" s="606"/>
      <c r="AY10" s="606"/>
      <c r="AZ10" s="606"/>
      <c r="BA10" s="606"/>
      <c r="BB10" s="606"/>
      <c r="BC10" s="606"/>
      <c r="BD10" s="606"/>
      <c r="BE10" s="606"/>
      <c r="BF10" s="607"/>
      <c r="BG10" s="608">
        <v>38362</v>
      </c>
      <c r="BH10" s="609"/>
      <c r="BI10" s="609"/>
      <c r="BJ10" s="609"/>
      <c r="BK10" s="609"/>
      <c r="BL10" s="609"/>
      <c r="BM10" s="609"/>
      <c r="BN10" s="610"/>
      <c r="BO10" s="646">
        <v>2.4</v>
      </c>
      <c r="BP10" s="646"/>
      <c r="BQ10" s="646"/>
      <c r="BR10" s="646"/>
      <c r="BS10" s="647" t="s">
        <v>235</v>
      </c>
      <c r="BT10" s="647"/>
      <c r="BU10" s="647"/>
      <c r="BV10" s="647"/>
      <c r="BW10" s="647"/>
      <c r="BX10" s="647"/>
      <c r="BY10" s="647"/>
      <c r="BZ10" s="647"/>
      <c r="CA10" s="647"/>
      <c r="CB10" s="682"/>
      <c r="CD10" s="605" t="s">
        <v>248</v>
      </c>
      <c r="CE10" s="606"/>
      <c r="CF10" s="606"/>
      <c r="CG10" s="606"/>
      <c r="CH10" s="606"/>
      <c r="CI10" s="606"/>
      <c r="CJ10" s="606"/>
      <c r="CK10" s="606"/>
      <c r="CL10" s="606"/>
      <c r="CM10" s="606"/>
      <c r="CN10" s="606"/>
      <c r="CO10" s="606"/>
      <c r="CP10" s="606"/>
      <c r="CQ10" s="607"/>
      <c r="CR10" s="608">
        <v>41</v>
      </c>
      <c r="CS10" s="609"/>
      <c r="CT10" s="609"/>
      <c r="CU10" s="609"/>
      <c r="CV10" s="609"/>
      <c r="CW10" s="609"/>
      <c r="CX10" s="609"/>
      <c r="CY10" s="610"/>
      <c r="CZ10" s="646">
        <v>0</v>
      </c>
      <c r="DA10" s="646"/>
      <c r="DB10" s="646"/>
      <c r="DC10" s="646"/>
      <c r="DD10" s="614" t="s">
        <v>235</v>
      </c>
      <c r="DE10" s="609"/>
      <c r="DF10" s="609"/>
      <c r="DG10" s="609"/>
      <c r="DH10" s="609"/>
      <c r="DI10" s="609"/>
      <c r="DJ10" s="609"/>
      <c r="DK10" s="609"/>
      <c r="DL10" s="609"/>
      <c r="DM10" s="609"/>
      <c r="DN10" s="609"/>
      <c r="DO10" s="609"/>
      <c r="DP10" s="610"/>
      <c r="DQ10" s="614">
        <v>41</v>
      </c>
      <c r="DR10" s="609"/>
      <c r="DS10" s="609"/>
      <c r="DT10" s="609"/>
      <c r="DU10" s="609"/>
      <c r="DV10" s="609"/>
      <c r="DW10" s="609"/>
      <c r="DX10" s="609"/>
      <c r="DY10" s="609"/>
      <c r="DZ10" s="609"/>
      <c r="EA10" s="609"/>
      <c r="EB10" s="609"/>
      <c r="EC10" s="645"/>
    </row>
    <row r="11" spans="2:143" ht="11.25" customHeight="1" x14ac:dyDescent="0.15">
      <c r="B11" s="605" t="s">
        <v>249</v>
      </c>
      <c r="C11" s="606"/>
      <c r="D11" s="606"/>
      <c r="E11" s="606"/>
      <c r="F11" s="606"/>
      <c r="G11" s="606"/>
      <c r="H11" s="606"/>
      <c r="I11" s="606"/>
      <c r="J11" s="606"/>
      <c r="K11" s="606"/>
      <c r="L11" s="606"/>
      <c r="M11" s="606"/>
      <c r="N11" s="606"/>
      <c r="O11" s="606"/>
      <c r="P11" s="606"/>
      <c r="Q11" s="607"/>
      <c r="R11" s="608">
        <v>397499</v>
      </c>
      <c r="S11" s="609"/>
      <c r="T11" s="609"/>
      <c r="U11" s="609"/>
      <c r="V11" s="609"/>
      <c r="W11" s="609"/>
      <c r="X11" s="609"/>
      <c r="Y11" s="610"/>
      <c r="Z11" s="611">
        <v>2</v>
      </c>
      <c r="AA11" s="612"/>
      <c r="AB11" s="612"/>
      <c r="AC11" s="613"/>
      <c r="AD11" s="614">
        <v>397499</v>
      </c>
      <c r="AE11" s="609"/>
      <c r="AF11" s="609"/>
      <c r="AG11" s="609"/>
      <c r="AH11" s="609"/>
      <c r="AI11" s="609"/>
      <c r="AJ11" s="609"/>
      <c r="AK11" s="610"/>
      <c r="AL11" s="611">
        <v>4.5</v>
      </c>
      <c r="AM11" s="612"/>
      <c r="AN11" s="612"/>
      <c r="AO11" s="648"/>
      <c r="AP11" s="605" t="s">
        <v>250</v>
      </c>
      <c r="AQ11" s="606"/>
      <c r="AR11" s="606"/>
      <c r="AS11" s="606"/>
      <c r="AT11" s="606"/>
      <c r="AU11" s="606"/>
      <c r="AV11" s="606"/>
      <c r="AW11" s="606"/>
      <c r="AX11" s="606"/>
      <c r="AY11" s="606"/>
      <c r="AZ11" s="606"/>
      <c r="BA11" s="606"/>
      <c r="BB11" s="606"/>
      <c r="BC11" s="606"/>
      <c r="BD11" s="606"/>
      <c r="BE11" s="606"/>
      <c r="BF11" s="607"/>
      <c r="BG11" s="608">
        <v>28751</v>
      </c>
      <c r="BH11" s="609"/>
      <c r="BI11" s="609"/>
      <c r="BJ11" s="609"/>
      <c r="BK11" s="609"/>
      <c r="BL11" s="609"/>
      <c r="BM11" s="609"/>
      <c r="BN11" s="610"/>
      <c r="BO11" s="646">
        <v>1.8</v>
      </c>
      <c r="BP11" s="646"/>
      <c r="BQ11" s="646"/>
      <c r="BR11" s="646"/>
      <c r="BS11" s="647" t="s">
        <v>235</v>
      </c>
      <c r="BT11" s="647"/>
      <c r="BU11" s="647"/>
      <c r="BV11" s="647"/>
      <c r="BW11" s="647"/>
      <c r="BX11" s="647"/>
      <c r="BY11" s="647"/>
      <c r="BZ11" s="647"/>
      <c r="CA11" s="647"/>
      <c r="CB11" s="682"/>
      <c r="CD11" s="605" t="s">
        <v>251</v>
      </c>
      <c r="CE11" s="606"/>
      <c r="CF11" s="606"/>
      <c r="CG11" s="606"/>
      <c r="CH11" s="606"/>
      <c r="CI11" s="606"/>
      <c r="CJ11" s="606"/>
      <c r="CK11" s="606"/>
      <c r="CL11" s="606"/>
      <c r="CM11" s="606"/>
      <c r="CN11" s="606"/>
      <c r="CO11" s="606"/>
      <c r="CP11" s="606"/>
      <c r="CQ11" s="607"/>
      <c r="CR11" s="608">
        <v>1757243</v>
      </c>
      <c r="CS11" s="609"/>
      <c r="CT11" s="609"/>
      <c r="CU11" s="609"/>
      <c r="CV11" s="609"/>
      <c r="CW11" s="609"/>
      <c r="CX11" s="609"/>
      <c r="CY11" s="610"/>
      <c r="CZ11" s="646">
        <v>9.3000000000000007</v>
      </c>
      <c r="DA11" s="646"/>
      <c r="DB11" s="646"/>
      <c r="DC11" s="646"/>
      <c r="DD11" s="614">
        <v>778391</v>
      </c>
      <c r="DE11" s="609"/>
      <c r="DF11" s="609"/>
      <c r="DG11" s="609"/>
      <c r="DH11" s="609"/>
      <c r="DI11" s="609"/>
      <c r="DJ11" s="609"/>
      <c r="DK11" s="609"/>
      <c r="DL11" s="609"/>
      <c r="DM11" s="609"/>
      <c r="DN11" s="609"/>
      <c r="DO11" s="609"/>
      <c r="DP11" s="610"/>
      <c r="DQ11" s="614">
        <v>682839</v>
      </c>
      <c r="DR11" s="609"/>
      <c r="DS11" s="609"/>
      <c r="DT11" s="609"/>
      <c r="DU11" s="609"/>
      <c r="DV11" s="609"/>
      <c r="DW11" s="609"/>
      <c r="DX11" s="609"/>
      <c r="DY11" s="609"/>
      <c r="DZ11" s="609"/>
      <c r="EA11" s="609"/>
      <c r="EB11" s="609"/>
      <c r="EC11" s="645"/>
    </row>
    <row r="12" spans="2:143" ht="11.25" customHeight="1" x14ac:dyDescent="0.15">
      <c r="B12" s="605" t="s">
        <v>252</v>
      </c>
      <c r="C12" s="606"/>
      <c r="D12" s="606"/>
      <c r="E12" s="606"/>
      <c r="F12" s="606"/>
      <c r="G12" s="606"/>
      <c r="H12" s="606"/>
      <c r="I12" s="606"/>
      <c r="J12" s="606"/>
      <c r="K12" s="606"/>
      <c r="L12" s="606"/>
      <c r="M12" s="606"/>
      <c r="N12" s="606"/>
      <c r="O12" s="606"/>
      <c r="P12" s="606"/>
      <c r="Q12" s="607"/>
      <c r="R12" s="608">
        <v>1879</v>
      </c>
      <c r="S12" s="609"/>
      <c r="T12" s="609"/>
      <c r="U12" s="609"/>
      <c r="V12" s="609"/>
      <c r="W12" s="609"/>
      <c r="X12" s="609"/>
      <c r="Y12" s="610"/>
      <c r="Z12" s="646">
        <v>0</v>
      </c>
      <c r="AA12" s="646"/>
      <c r="AB12" s="646"/>
      <c r="AC12" s="646"/>
      <c r="AD12" s="647">
        <v>1879</v>
      </c>
      <c r="AE12" s="647"/>
      <c r="AF12" s="647"/>
      <c r="AG12" s="647"/>
      <c r="AH12" s="647"/>
      <c r="AI12" s="647"/>
      <c r="AJ12" s="647"/>
      <c r="AK12" s="647"/>
      <c r="AL12" s="611">
        <v>0</v>
      </c>
      <c r="AM12" s="612"/>
      <c r="AN12" s="612"/>
      <c r="AO12" s="648"/>
      <c r="AP12" s="605" t="s">
        <v>253</v>
      </c>
      <c r="AQ12" s="606"/>
      <c r="AR12" s="606"/>
      <c r="AS12" s="606"/>
      <c r="AT12" s="606"/>
      <c r="AU12" s="606"/>
      <c r="AV12" s="606"/>
      <c r="AW12" s="606"/>
      <c r="AX12" s="606"/>
      <c r="AY12" s="606"/>
      <c r="AZ12" s="606"/>
      <c r="BA12" s="606"/>
      <c r="BB12" s="606"/>
      <c r="BC12" s="606"/>
      <c r="BD12" s="606"/>
      <c r="BE12" s="606"/>
      <c r="BF12" s="607"/>
      <c r="BG12" s="608">
        <v>835005</v>
      </c>
      <c r="BH12" s="609"/>
      <c r="BI12" s="609"/>
      <c r="BJ12" s="609"/>
      <c r="BK12" s="609"/>
      <c r="BL12" s="609"/>
      <c r="BM12" s="609"/>
      <c r="BN12" s="610"/>
      <c r="BO12" s="646">
        <v>51.2</v>
      </c>
      <c r="BP12" s="646"/>
      <c r="BQ12" s="646"/>
      <c r="BR12" s="646"/>
      <c r="BS12" s="647" t="s">
        <v>235</v>
      </c>
      <c r="BT12" s="647"/>
      <c r="BU12" s="647"/>
      <c r="BV12" s="647"/>
      <c r="BW12" s="647"/>
      <c r="BX12" s="647"/>
      <c r="BY12" s="647"/>
      <c r="BZ12" s="647"/>
      <c r="CA12" s="647"/>
      <c r="CB12" s="682"/>
      <c r="CD12" s="605" t="s">
        <v>254</v>
      </c>
      <c r="CE12" s="606"/>
      <c r="CF12" s="606"/>
      <c r="CG12" s="606"/>
      <c r="CH12" s="606"/>
      <c r="CI12" s="606"/>
      <c r="CJ12" s="606"/>
      <c r="CK12" s="606"/>
      <c r="CL12" s="606"/>
      <c r="CM12" s="606"/>
      <c r="CN12" s="606"/>
      <c r="CO12" s="606"/>
      <c r="CP12" s="606"/>
      <c r="CQ12" s="607"/>
      <c r="CR12" s="608">
        <v>614192</v>
      </c>
      <c r="CS12" s="609"/>
      <c r="CT12" s="609"/>
      <c r="CU12" s="609"/>
      <c r="CV12" s="609"/>
      <c r="CW12" s="609"/>
      <c r="CX12" s="609"/>
      <c r="CY12" s="610"/>
      <c r="CZ12" s="646">
        <v>3.3</v>
      </c>
      <c r="DA12" s="646"/>
      <c r="DB12" s="646"/>
      <c r="DC12" s="646"/>
      <c r="DD12" s="614">
        <v>78578</v>
      </c>
      <c r="DE12" s="609"/>
      <c r="DF12" s="609"/>
      <c r="DG12" s="609"/>
      <c r="DH12" s="609"/>
      <c r="DI12" s="609"/>
      <c r="DJ12" s="609"/>
      <c r="DK12" s="609"/>
      <c r="DL12" s="609"/>
      <c r="DM12" s="609"/>
      <c r="DN12" s="609"/>
      <c r="DO12" s="609"/>
      <c r="DP12" s="610"/>
      <c r="DQ12" s="614">
        <v>526255</v>
      </c>
      <c r="DR12" s="609"/>
      <c r="DS12" s="609"/>
      <c r="DT12" s="609"/>
      <c r="DU12" s="609"/>
      <c r="DV12" s="609"/>
      <c r="DW12" s="609"/>
      <c r="DX12" s="609"/>
      <c r="DY12" s="609"/>
      <c r="DZ12" s="609"/>
      <c r="EA12" s="609"/>
      <c r="EB12" s="609"/>
      <c r="EC12" s="645"/>
    </row>
    <row r="13" spans="2:143" ht="11.25" customHeight="1" x14ac:dyDescent="0.15">
      <c r="B13" s="605" t="s">
        <v>255</v>
      </c>
      <c r="C13" s="606"/>
      <c r="D13" s="606"/>
      <c r="E13" s="606"/>
      <c r="F13" s="606"/>
      <c r="G13" s="606"/>
      <c r="H13" s="606"/>
      <c r="I13" s="606"/>
      <c r="J13" s="606"/>
      <c r="K13" s="606"/>
      <c r="L13" s="606"/>
      <c r="M13" s="606"/>
      <c r="N13" s="606"/>
      <c r="O13" s="606"/>
      <c r="P13" s="606"/>
      <c r="Q13" s="607"/>
      <c r="R13" s="608" t="s">
        <v>229</v>
      </c>
      <c r="S13" s="609"/>
      <c r="T13" s="609"/>
      <c r="U13" s="609"/>
      <c r="V13" s="609"/>
      <c r="W13" s="609"/>
      <c r="X13" s="609"/>
      <c r="Y13" s="610"/>
      <c r="Z13" s="646" t="s">
        <v>235</v>
      </c>
      <c r="AA13" s="646"/>
      <c r="AB13" s="646"/>
      <c r="AC13" s="646"/>
      <c r="AD13" s="647" t="s">
        <v>235</v>
      </c>
      <c r="AE13" s="647"/>
      <c r="AF13" s="647"/>
      <c r="AG13" s="647"/>
      <c r="AH13" s="647"/>
      <c r="AI13" s="647"/>
      <c r="AJ13" s="647"/>
      <c r="AK13" s="647"/>
      <c r="AL13" s="611" t="s">
        <v>229</v>
      </c>
      <c r="AM13" s="612"/>
      <c r="AN13" s="612"/>
      <c r="AO13" s="648"/>
      <c r="AP13" s="605" t="s">
        <v>256</v>
      </c>
      <c r="AQ13" s="606"/>
      <c r="AR13" s="606"/>
      <c r="AS13" s="606"/>
      <c r="AT13" s="606"/>
      <c r="AU13" s="606"/>
      <c r="AV13" s="606"/>
      <c r="AW13" s="606"/>
      <c r="AX13" s="606"/>
      <c r="AY13" s="606"/>
      <c r="AZ13" s="606"/>
      <c r="BA13" s="606"/>
      <c r="BB13" s="606"/>
      <c r="BC13" s="606"/>
      <c r="BD13" s="606"/>
      <c r="BE13" s="606"/>
      <c r="BF13" s="607"/>
      <c r="BG13" s="608">
        <v>809793</v>
      </c>
      <c r="BH13" s="609"/>
      <c r="BI13" s="609"/>
      <c r="BJ13" s="609"/>
      <c r="BK13" s="609"/>
      <c r="BL13" s="609"/>
      <c r="BM13" s="609"/>
      <c r="BN13" s="610"/>
      <c r="BO13" s="646">
        <v>49.6</v>
      </c>
      <c r="BP13" s="646"/>
      <c r="BQ13" s="646"/>
      <c r="BR13" s="646"/>
      <c r="BS13" s="647" t="s">
        <v>229</v>
      </c>
      <c r="BT13" s="647"/>
      <c r="BU13" s="647"/>
      <c r="BV13" s="647"/>
      <c r="BW13" s="647"/>
      <c r="BX13" s="647"/>
      <c r="BY13" s="647"/>
      <c r="BZ13" s="647"/>
      <c r="CA13" s="647"/>
      <c r="CB13" s="682"/>
      <c r="CD13" s="605" t="s">
        <v>257</v>
      </c>
      <c r="CE13" s="606"/>
      <c r="CF13" s="606"/>
      <c r="CG13" s="606"/>
      <c r="CH13" s="606"/>
      <c r="CI13" s="606"/>
      <c r="CJ13" s="606"/>
      <c r="CK13" s="606"/>
      <c r="CL13" s="606"/>
      <c r="CM13" s="606"/>
      <c r="CN13" s="606"/>
      <c r="CO13" s="606"/>
      <c r="CP13" s="606"/>
      <c r="CQ13" s="607"/>
      <c r="CR13" s="608">
        <v>1701210</v>
      </c>
      <c r="CS13" s="609"/>
      <c r="CT13" s="609"/>
      <c r="CU13" s="609"/>
      <c r="CV13" s="609"/>
      <c r="CW13" s="609"/>
      <c r="CX13" s="609"/>
      <c r="CY13" s="610"/>
      <c r="CZ13" s="646">
        <v>9</v>
      </c>
      <c r="DA13" s="646"/>
      <c r="DB13" s="646"/>
      <c r="DC13" s="646"/>
      <c r="DD13" s="614">
        <v>1391486</v>
      </c>
      <c r="DE13" s="609"/>
      <c r="DF13" s="609"/>
      <c r="DG13" s="609"/>
      <c r="DH13" s="609"/>
      <c r="DI13" s="609"/>
      <c r="DJ13" s="609"/>
      <c r="DK13" s="609"/>
      <c r="DL13" s="609"/>
      <c r="DM13" s="609"/>
      <c r="DN13" s="609"/>
      <c r="DO13" s="609"/>
      <c r="DP13" s="610"/>
      <c r="DQ13" s="614">
        <v>339841</v>
      </c>
      <c r="DR13" s="609"/>
      <c r="DS13" s="609"/>
      <c r="DT13" s="609"/>
      <c r="DU13" s="609"/>
      <c r="DV13" s="609"/>
      <c r="DW13" s="609"/>
      <c r="DX13" s="609"/>
      <c r="DY13" s="609"/>
      <c r="DZ13" s="609"/>
      <c r="EA13" s="609"/>
      <c r="EB13" s="609"/>
      <c r="EC13" s="645"/>
    </row>
    <row r="14" spans="2:143" ht="11.25" customHeight="1" x14ac:dyDescent="0.15">
      <c r="B14" s="605" t="s">
        <v>258</v>
      </c>
      <c r="C14" s="606"/>
      <c r="D14" s="606"/>
      <c r="E14" s="606"/>
      <c r="F14" s="606"/>
      <c r="G14" s="606"/>
      <c r="H14" s="606"/>
      <c r="I14" s="606"/>
      <c r="J14" s="606"/>
      <c r="K14" s="606"/>
      <c r="L14" s="606"/>
      <c r="M14" s="606"/>
      <c r="N14" s="606"/>
      <c r="O14" s="606"/>
      <c r="P14" s="606"/>
      <c r="Q14" s="607"/>
      <c r="R14" s="608">
        <v>302</v>
      </c>
      <c r="S14" s="609"/>
      <c r="T14" s="609"/>
      <c r="U14" s="609"/>
      <c r="V14" s="609"/>
      <c r="W14" s="609"/>
      <c r="X14" s="609"/>
      <c r="Y14" s="610"/>
      <c r="Z14" s="646">
        <v>0</v>
      </c>
      <c r="AA14" s="646"/>
      <c r="AB14" s="646"/>
      <c r="AC14" s="646"/>
      <c r="AD14" s="647">
        <v>302</v>
      </c>
      <c r="AE14" s="647"/>
      <c r="AF14" s="647"/>
      <c r="AG14" s="647"/>
      <c r="AH14" s="647"/>
      <c r="AI14" s="647"/>
      <c r="AJ14" s="647"/>
      <c r="AK14" s="647"/>
      <c r="AL14" s="611">
        <v>0</v>
      </c>
      <c r="AM14" s="612"/>
      <c r="AN14" s="612"/>
      <c r="AO14" s="648"/>
      <c r="AP14" s="605" t="s">
        <v>259</v>
      </c>
      <c r="AQ14" s="606"/>
      <c r="AR14" s="606"/>
      <c r="AS14" s="606"/>
      <c r="AT14" s="606"/>
      <c r="AU14" s="606"/>
      <c r="AV14" s="606"/>
      <c r="AW14" s="606"/>
      <c r="AX14" s="606"/>
      <c r="AY14" s="606"/>
      <c r="AZ14" s="606"/>
      <c r="BA14" s="606"/>
      <c r="BB14" s="606"/>
      <c r="BC14" s="606"/>
      <c r="BD14" s="606"/>
      <c r="BE14" s="606"/>
      <c r="BF14" s="607"/>
      <c r="BG14" s="608">
        <v>89236</v>
      </c>
      <c r="BH14" s="609"/>
      <c r="BI14" s="609"/>
      <c r="BJ14" s="609"/>
      <c r="BK14" s="609"/>
      <c r="BL14" s="609"/>
      <c r="BM14" s="609"/>
      <c r="BN14" s="610"/>
      <c r="BO14" s="646">
        <v>5.5</v>
      </c>
      <c r="BP14" s="646"/>
      <c r="BQ14" s="646"/>
      <c r="BR14" s="646"/>
      <c r="BS14" s="647" t="s">
        <v>235</v>
      </c>
      <c r="BT14" s="647"/>
      <c r="BU14" s="647"/>
      <c r="BV14" s="647"/>
      <c r="BW14" s="647"/>
      <c r="BX14" s="647"/>
      <c r="BY14" s="647"/>
      <c r="BZ14" s="647"/>
      <c r="CA14" s="647"/>
      <c r="CB14" s="682"/>
      <c r="CD14" s="605" t="s">
        <v>260</v>
      </c>
      <c r="CE14" s="606"/>
      <c r="CF14" s="606"/>
      <c r="CG14" s="606"/>
      <c r="CH14" s="606"/>
      <c r="CI14" s="606"/>
      <c r="CJ14" s="606"/>
      <c r="CK14" s="606"/>
      <c r="CL14" s="606"/>
      <c r="CM14" s="606"/>
      <c r="CN14" s="606"/>
      <c r="CO14" s="606"/>
      <c r="CP14" s="606"/>
      <c r="CQ14" s="607"/>
      <c r="CR14" s="608">
        <v>778462</v>
      </c>
      <c r="CS14" s="609"/>
      <c r="CT14" s="609"/>
      <c r="CU14" s="609"/>
      <c r="CV14" s="609"/>
      <c r="CW14" s="609"/>
      <c r="CX14" s="609"/>
      <c r="CY14" s="610"/>
      <c r="CZ14" s="646">
        <v>4.0999999999999996</v>
      </c>
      <c r="DA14" s="646"/>
      <c r="DB14" s="646"/>
      <c r="DC14" s="646"/>
      <c r="DD14" s="614">
        <v>170609</v>
      </c>
      <c r="DE14" s="609"/>
      <c r="DF14" s="609"/>
      <c r="DG14" s="609"/>
      <c r="DH14" s="609"/>
      <c r="DI14" s="609"/>
      <c r="DJ14" s="609"/>
      <c r="DK14" s="609"/>
      <c r="DL14" s="609"/>
      <c r="DM14" s="609"/>
      <c r="DN14" s="609"/>
      <c r="DO14" s="609"/>
      <c r="DP14" s="610"/>
      <c r="DQ14" s="614">
        <v>567557</v>
      </c>
      <c r="DR14" s="609"/>
      <c r="DS14" s="609"/>
      <c r="DT14" s="609"/>
      <c r="DU14" s="609"/>
      <c r="DV14" s="609"/>
      <c r="DW14" s="609"/>
      <c r="DX14" s="609"/>
      <c r="DY14" s="609"/>
      <c r="DZ14" s="609"/>
      <c r="EA14" s="609"/>
      <c r="EB14" s="609"/>
      <c r="EC14" s="645"/>
    </row>
    <row r="15" spans="2:143" ht="11.25" customHeight="1" x14ac:dyDescent="0.15">
      <c r="B15" s="605" t="s">
        <v>261</v>
      </c>
      <c r="C15" s="606"/>
      <c r="D15" s="606"/>
      <c r="E15" s="606"/>
      <c r="F15" s="606"/>
      <c r="G15" s="606"/>
      <c r="H15" s="606"/>
      <c r="I15" s="606"/>
      <c r="J15" s="606"/>
      <c r="K15" s="606"/>
      <c r="L15" s="606"/>
      <c r="M15" s="606"/>
      <c r="N15" s="606"/>
      <c r="O15" s="606"/>
      <c r="P15" s="606"/>
      <c r="Q15" s="607"/>
      <c r="R15" s="608" t="s">
        <v>235</v>
      </c>
      <c r="S15" s="609"/>
      <c r="T15" s="609"/>
      <c r="U15" s="609"/>
      <c r="V15" s="609"/>
      <c r="W15" s="609"/>
      <c r="X15" s="609"/>
      <c r="Y15" s="610"/>
      <c r="Z15" s="646" t="s">
        <v>235</v>
      </c>
      <c r="AA15" s="646"/>
      <c r="AB15" s="646"/>
      <c r="AC15" s="646"/>
      <c r="AD15" s="647" t="s">
        <v>229</v>
      </c>
      <c r="AE15" s="647"/>
      <c r="AF15" s="647"/>
      <c r="AG15" s="647"/>
      <c r="AH15" s="647"/>
      <c r="AI15" s="647"/>
      <c r="AJ15" s="647"/>
      <c r="AK15" s="647"/>
      <c r="AL15" s="611" t="s">
        <v>235</v>
      </c>
      <c r="AM15" s="612"/>
      <c r="AN15" s="612"/>
      <c r="AO15" s="648"/>
      <c r="AP15" s="605" t="s">
        <v>262</v>
      </c>
      <c r="AQ15" s="606"/>
      <c r="AR15" s="606"/>
      <c r="AS15" s="606"/>
      <c r="AT15" s="606"/>
      <c r="AU15" s="606"/>
      <c r="AV15" s="606"/>
      <c r="AW15" s="606"/>
      <c r="AX15" s="606"/>
      <c r="AY15" s="606"/>
      <c r="AZ15" s="606"/>
      <c r="BA15" s="606"/>
      <c r="BB15" s="606"/>
      <c r="BC15" s="606"/>
      <c r="BD15" s="606"/>
      <c r="BE15" s="606"/>
      <c r="BF15" s="607"/>
      <c r="BG15" s="608">
        <v>126971</v>
      </c>
      <c r="BH15" s="609"/>
      <c r="BI15" s="609"/>
      <c r="BJ15" s="609"/>
      <c r="BK15" s="609"/>
      <c r="BL15" s="609"/>
      <c r="BM15" s="609"/>
      <c r="BN15" s="610"/>
      <c r="BO15" s="646">
        <v>7.8</v>
      </c>
      <c r="BP15" s="646"/>
      <c r="BQ15" s="646"/>
      <c r="BR15" s="646"/>
      <c r="BS15" s="647" t="s">
        <v>235</v>
      </c>
      <c r="BT15" s="647"/>
      <c r="BU15" s="647"/>
      <c r="BV15" s="647"/>
      <c r="BW15" s="647"/>
      <c r="BX15" s="647"/>
      <c r="BY15" s="647"/>
      <c r="BZ15" s="647"/>
      <c r="CA15" s="647"/>
      <c r="CB15" s="682"/>
      <c r="CD15" s="605" t="s">
        <v>263</v>
      </c>
      <c r="CE15" s="606"/>
      <c r="CF15" s="606"/>
      <c r="CG15" s="606"/>
      <c r="CH15" s="606"/>
      <c r="CI15" s="606"/>
      <c r="CJ15" s="606"/>
      <c r="CK15" s="606"/>
      <c r="CL15" s="606"/>
      <c r="CM15" s="606"/>
      <c r="CN15" s="606"/>
      <c r="CO15" s="606"/>
      <c r="CP15" s="606"/>
      <c r="CQ15" s="607"/>
      <c r="CR15" s="608">
        <v>1300519</v>
      </c>
      <c r="CS15" s="609"/>
      <c r="CT15" s="609"/>
      <c r="CU15" s="609"/>
      <c r="CV15" s="609"/>
      <c r="CW15" s="609"/>
      <c r="CX15" s="609"/>
      <c r="CY15" s="610"/>
      <c r="CZ15" s="646">
        <v>6.9</v>
      </c>
      <c r="DA15" s="646"/>
      <c r="DB15" s="646"/>
      <c r="DC15" s="646"/>
      <c r="DD15" s="614">
        <v>249778</v>
      </c>
      <c r="DE15" s="609"/>
      <c r="DF15" s="609"/>
      <c r="DG15" s="609"/>
      <c r="DH15" s="609"/>
      <c r="DI15" s="609"/>
      <c r="DJ15" s="609"/>
      <c r="DK15" s="609"/>
      <c r="DL15" s="609"/>
      <c r="DM15" s="609"/>
      <c r="DN15" s="609"/>
      <c r="DO15" s="609"/>
      <c r="DP15" s="610"/>
      <c r="DQ15" s="614">
        <v>961580</v>
      </c>
      <c r="DR15" s="609"/>
      <c r="DS15" s="609"/>
      <c r="DT15" s="609"/>
      <c r="DU15" s="609"/>
      <c r="DV15" s="609"/>
      <c r="DW15" s="609"/>
      <c r="DX15" s="609"/>
      <c r="DY15" s="609"/>
      <c r="DZ15" s="609"/>
      <c r="EA15" s="609"/>
      <c r="EB15" s="609"/>
      <c r="EC15" s="645"/>
    </row>
    <row r="16" spans="2:143" ht="11.25" customHeight="1" x14ac:dyDescent="0.15">
      <c r="B16" s="605" t="s">
        <v>264</v>
      </c>
      <c r="C16" s="606"/>
      <c r="D16" s="606"/>
      <c r="E16" s="606"/>
      <c r="F16" s="606"/>
      <c r="G16" s="606"/>
      <c r="H16" s="606"/>
      <c r="I16" s="606"/>
      <c r="J16" s="606"/>
      <c r="K16" s="606"/>
      <c r="L16" s="606"/>
      <c r="M16" s="606"/>
      <c r="N16" s="606"/>
      <c r="O16" s="606"/>
      <c r="P16" s="606"/>
      <c r="Q16" s="607"/>
      <c r="R16" s="608">
        <v>9742</v>
      </c>
      <c r="S16" s="609"/>
      <c r="T16" s="609"/>
      <c r="U16" s="609"/>
      <c r="V16" s="609"/>
      <c r="W16" s="609"/>
      <c r="X16" s="609"/>
      <c r="Y16" s="610"/>
      <c r="Z16" s="646">
        <v>0</v>
      </c>
      <c r="AA16" s="646"/>
      <c r="AB16" s="646"/>
      <c r="AC16" s="646"/>
      <c r="AD16" s="647">
        <v>9742</v>
      </c>
      <c r="AE16" s="647"/>
      <c r="AF16" s="647"/>
      <c r="AG16" s="647"/>
      <c r="AH16" s="647"/>
      <c r="AI16" s="647"/>
      <c r="AJ16" s="647"/>
      <c r="AK16" s="647"/>
      <c r="AL16" s="611">
        <v>0.1</v>
      </c>
      <c r="AM16" s="612"/>
      <c r="AN16" s="612"/>
      <c r="AO16" s="648"/>
      <c r="AP16" s="605" t="s">
        <v>265</v>
      </c>
      <c r="AQ16" s="606"/>
      <c r="AR16" s="606"/>
      <c r="AS16" s="606"/>
      <c r="AT16" s="606"/>
      <c r="AU16" s="606"/>
      <c r="AV16" s="606"/>
      <c r="AW16" s="606"/>
      <c r="AX16" s="606"/>
      <c r="AY16" s="606"/>
      <c r="AZ16" s="606"/>
      <c r="BA16" s="606"/>
      <c r="BB16" s="606"/>
      <c r="BC16" s="606"/>
      <c r="BD16" s="606"/>
      <c r="BE16" s="606"/>
      <c r="BF16" s="607"/>
      <c r="BG16" s="608" t="s">
        <v>235</v>
      </c>
      <c r="BH16" s="609"/>
      <c r="BI16" s="609"/>
      <c r="BJ16" s="609"/>
      <c r="BK16" s="609"/>
      <c r="BL16" s="609"/>
      <c r="BM16" s="609"/>
      <c r="BN16" s="610"/>
      <c r="BO16" s="646" t="s">
        <v>235</v>
      </c>
      <c r="BP16" s="646"/>
      <c r="BQ16" s="646"/>
      <c r="BR16" s="646"/>
      <c r="BS16" s="647" t="s">
        <v>229</v>
      </c>
      <c r="BT16" s="647"/>
      <c r="BU16" s="647"/>
      <c r="BV16" s="647"/>
      <c r="BW16" s="647"/>
      <c r="BX16" s="647"/>
      <c r="BY16" s="647"/>
      <c r="BZ16" s="647"/>
      <c r="CA16" s="647"/>
      <c r="CB16" s="682"/>
      <c r="CD16" s="605" t="s">
        <v>266</v>
      </c>
      <c r="CE16" s="606"/>
      <c r="CF16" s="606"/>
      <c r="CG16" s="606"/>
      <c r="CH16" s="606"/>
      <c r="CI16" s="606"/>
      <c r="CJ16" s="606"/>
      <c r="CK16" s="606"/>
      <c r="CL16" s="606"/>
      <c r="CM16" s="606"/>
      <c r="CN16" s="606"/>
      <c r="CO16" s="606"/>
      <c r="CP16" s="606"/>
      <c r="CQ16" s="607"/>
      <c r="CR16" s="608">
        <v>620724</v>
      </c>
      <c r="CS16" s="609"/>
      <c r="CT16" s="609"/>
      <c r="CU16" s="609"/>
      <c r="CV16" s="609"/>
      <c r="CW16" s="609"/>
      <c r="CX16" s="609"/>
      <c r="CY16" s="610"/>
      <c r="CZ16" s="646">
        <v>3.3</v>
      </c>
      <c r="DA16" s="646"/>
      <c r="DB16" s="646"/>
      <c r="DC16" s="646"/>
      <c r="DD16" s="614" t="s">
        <v>229</v>
      </c>
      <c r="DE16" s="609"/>
      <c r="DF16" s="609"/>
      <c r="DG16" s="609"/>
      <c r="DH16" s="609"/>
      <c r="DI16" s="609"/>
      <c r="DJ16" s="609"/>
      <c r="DK16" s="609"/>
      <c r="DL16" s="609"/>
      <c r="DM16" s="609"/>
      <c r="DN16" s="609"/>
      <c r="DO16" s="609"/>
      <c r="DP16" s="610"/>
      <c r="DQ16" s="614">
        <v>11303</v>
      </c>
      <c r="DR16" s="609"/>
      <c r="DS16" s="609"/>
      <c r="DT16" s="609"/>
      <c r="DU16" s="609"/>
      <c r="DV16" s="609"/>
      <c r="DW16" s="609"/>
      <c r="DX16" s="609"/>
      <c r="DY16" s="609"/>
      <c r="DZ16" s="609"/>
      <c r="EA16" s="609"/>
      <c r="EB16" s="609"/>
      <c r="EC16" s="645"/>
    </row>
    <row r="17" spans="2:133" ht="11.25" customHeight="1" x14ac:dyDescent="0.15">
      <c r="B17" s="605" t="s">
        <v>267</v>
      </c>
      <c r="C17" s="606"/>
      <c r="D17" s="606"/>
      <c r="E17" s="606"/>
      <c r="F17" s="606"/>
      <c r="G17" s="606"/>
      <c r="H17" s="606"/>
      <c r="I17" s="606"/>
      <c r="J17" s="606"/>
      <c r="K17" s="606"/>
      <c r="L17" s="606"/>
      <c r="M17" s="606"/>
      <c r="N17" s="606"/>
      <c r="O17" s="606"/>
      <c r="P17" s="606"/>
      <c r="Q17" s="607"/>
      <c r="R17" s="608">
        <v>19210</v>
      </c>
      <c r="S17" s="609"/>
      <c r="T17" s="609"/>
      <c r="U17" s="609"/>
      <c r="V17" s="609"/>
      <c r="W17" s="609"/>
      <c r="X17" s="609"/>
      <c r="Y17" s="610"/>
      <c r="Z17" s="646">
        <v>0.1</v>
      </c>
      <c r="AA17" s="646"/>
      <c r="AB17" s="646"/>
      <c r="AC17" s="646"/>
      <c r="AD17" s="647">
        <v>19210</v>
      </c>
      <c r="AE17" s="647"/>
      <c r="AF17" s="647"/>
      <c r="AG17" s="647"/>
      <c r="AH17" s="647"/>
      <c r="AI17" s="647"/>
      <c r="AJ17" s="647"/>
      <c r="AK17" s="647"/>
      <c r="AL17" s="611">
        <v>0.2</v>
      </c>
      <c r="AM17" s="612"/>
      <c r="AN17" s="612"/>
      <c r="AO17" s="648"/>
      <c r="AP17" s="605" t="s">
        <v>268</v>
      </c>
      <c r="AQ17" s="606"/>
      <c r="AR17" s="606"/>
      <c r="AS17" s="606"/>
      <c r="AT17" s="606"/>
      <c r="AU17" s="606"/>
      <c r="AV17" s="606"/>
      <c r="AW17" s="606"/>
      <c r="AX17" s="606"/>
      <c r="AY17" s="606"/>
      <c r="AZ17" s="606"/>
      <c r="BA17" s="606"/>
      <c r="BB17" s="606"/>
      <c r="BC17" s="606"/>
      <c r="BD17" s="606"/>
      <c r="BE17" s="606"/>
      <c r="BF17" s="607"/>
      <c r="BG17" s="608" t="s">
        <v>235</v>
      </c>
      <c r="BH17" s="609"/>
      <c r="BI17" s="609"/>
      <c r="BJ17" s="609"/>
      <c r="BK17" s="609"/>
      <c r="BL17" s="609"/>
      <c r="BM17" s="609"/>
      <c r="BN17" s="610"/>
      <c r="BO17" s="646" t="s">
        <v>229</v>
      </c>
      <c r="BP17" s="646"/>
      <c r="BQ17" s="646"/>
      <c r="BR17" s="646"/>
      <c r="BS17" s="647" t="s">
        <v>235</v>
      </c>
      <c r="BT17" s="647"/>
      <c r="BU17" s="647"/>
      <c r="BV17" s="647"/>
      <c r="BW17" s="647"/>
      <c r="BX17" s="647"/>
      <c r="BY17" s="647"/>
      <c r="BZ17" s="647"/>
      <c r="CA17" s="647"/>
      <c r="CB17" s="682"/>
      <c r="CD17" s="605" t="s">
        <v>269</v>
      </c>
      <c r="CE17" s="606"/>
      <c r="CF17" s="606"/>
      <c r="CG17" s="606"/>
      <c r="CH17" s="606"/>
      <c r="CI17" s="606"/>
      <c r="CJ17" s="606"/>
      <c r="CK17" s="606"/>
      <c r="CL17" s="606"/>
      <c r="CM17" s="606"/>
      <c r="CN17" s="606"/>
      <c r="CO17" s="606"/>
      <c r="CP17" s="606"/>
      <c r="CQ17" s="607"/>
      <c r="CR17" s="608">
        <v>1845030</v>
      </c>
      <c r="CS17" s="609"/>
      <c r="CT17" s="609"/>
      <c r="CU17" s="609"/>
      <c r="CV17" s="609"/>
      <c r="CW17" s="609"/>
      <c r="CX17" s="609"/>
      <c r="CY17" s="610"/>
      <c r="CZ17" s="646">
        <v>9.8000000000000007</v>
      </c>
      <c r="DA17" s="646"/>
      <c r="DB17" s="646"/>
      <c r="DC17" s="646"/>
      <c r="DD17" s="614" t="s">
        <v>229</v>
      </c>
      <c r="DE17" s="609"/>
      <c r="DF17" s="609"/>
      <c r="DG17" s="609"/>
      <c r="DH17" s="609"/>
      <c r="DI17" s="609"/>
      <c r="DJ17" s="609"/>
      <c r="DK17" s="609"/>
      <c r="DL17" s="609"/>
      <c r="DM17" s="609"/>
      <c r="DN17" s="609"/>
      <c r="DO17" s="609"/>
      <c r="DP17" s="610"/>
      <c r="DQ17" s="614">
        <v>1793396</v>
      </c>
      <c r="DR17" s="609"/>
      <c r="DS17" s="609"/>
      <c r="DT17" s="609"/>
      <c r="DU17" s="609"/>
      <c r="DV17" s="609"/>
      <c r="DW17" s="609"/>
      <c r="DX17" s="609"/>
      <c r="DY17" s="609"/>
      <c r="DZ17" s="609"/>
      <c r="EA17" s="609"/>
      <c r="EB17" s="609"/>
      <c r="EC17" s="645"/>
    </row>
    <row r="18" spans="2:133" ht="11.25" customHeight="1" x14ac:dyDescent="0.15">
      <c r="B18" s="605" t="s">
        <v>270</v>
      </c>
      <c r="C18" s="606"/>
      <c r="D18" s="606"/>
      <c r="E18" s="606"/>
      <c r="F18" s="606"/>
      <c r="G18" s="606"/>
      <c r="H18" s="606"/>
      <c r="I18" s="606"/>
      <c r="J18" s="606"/>
      <c r="K18" s="606"/>
      <c r="L18" s="606"/>
      <c r="M18" s="606"/>
      <c r="N18" s="606"/>
      <c r="O18" s="606"/>
      <c r="P18" s="606"/>
      <c r="Q18" s="607"/>
      <c r="R18" s="608">
        <v>6865</v>
      </c>
      <c r="S18" s="609"/>
      <c r="T18" s="609"/>
      <c r="U18" s="609"/>
      <c r="V18" s="609"/>
      <c r="W18" s="609"/>
      <c r="X18" s="609"/>
      <c r="Y18" s="610"/>
      <c r="Z18" s="646">
        <v>0</v>
      </c>
      <c r="AA18" s="646"/>
      <c r="AB18" s="646"/>
      <c r="AC18" s="646"/>
      <c r="AD18" s="647">
        <v>6865</v>
      </c>
      <c r="AE18" s="647"/>
      <c r="AF18" s="647"/>
      <c r="AG18" s="647"/>
      <c r="AH18" s="647"/>
      <c r="AI18" s="647"/>
      <c r="AJ18" s="647"/>
      <c r="AK18" s="647"/>
      <c r="AL18" s="611">
        <v>0.1</v>
      </c>
      <c r="AM18" s="612"/>
      <c r="AN18" s="612"/>
      <c r="AO18" s="648"/>
      <c r="AP18" s="605" t="s">
        <v>271</v>
      </c>
      <c r="AQ18" s="606"/>
      <c r="AR18" s="606"/>
      <c r="AS18" s="606"/>
      <c r="AT18" s="606"/>
      <c r="AU18" s="606"/>
      <c r="AV18" s="606"/>
      <c r="AW18" s="606"/>
      <c r="AX18" s="606"/>
      <c r="AY18" s="606"/>
      <c r="AZ18" s="606"/>
      <c r="BA18" s="606"/>
      <c r="BB18" s="606"/>
      <c r="BC18" s="606"/>
      <c r="BD18" s="606"/>
      <c r="BE18" s="606"/>
      <c r="BF18" s="607"/>
      <c r="BG18" s="608" t="s">
        <v>229</v>
      </c>
      <c r="BH18" s="609"/>
      <c r="BI18" s="609"/>
      <c r="BJ18" s="609"/>
      <c r="BK18" s="609"/>
      <c r="BL18" s="609"/>
      <c r="BM18" s="609"/>
      <c r="BN18" s="610"/>
      <c r="BO18" s="646" t="s">
        <v>229</v>
      </c>
      <c r="BP18" s="646"/>
      <c r="BQ18" s="646"/>
      <c r="BR18" s="646"/>
      <c r="BS18" s="647" t="s">
        <v>229</v>
      </c>
      <c r="BT18" s="647"/>
      <c r="BU18" s="647"/>
      <c r="BV18" s="647"/>
      <c r="BW18" s="647"/>
      <c r="BX18" s="647"/>
      <c r="BY18" s="647"/>
      <c r="BZ18" s="647"/>
      <c r="CA18" s="647"/>
      <c r="CB18" s="682"/>
      <c r="CD18" s="605" t="s">
        <v>272</v>
      </c>
      <c r="CE18" s="606"/>
      <c r="CF18" s="606"/>
      <c r="CG18" s="606"/>
      <c r="CH18" s="606"/>
      <c r="CI18" s="606"/>
      <c r="CJ18" s="606"/>
      <c r="CK18" s="606"/>
      <c r="CL18" s="606"/>
      <c r="CM18" s="606"/>
      <c r="CN18" s="606"/>
      <c r="CO18" s="606"/>
      <c r="CP18" s="606"/>
      <c r="CQ18" s="607"/>
      <c r="CR18" s="608" t="s">
        <v>229</v>
      </c>
      <c r="CS18" s="609"/>
      <c r="CT18" s="609"/>
      <c r="CU18" s="609"/>
      <c r="CV18" s="609"/>
      <c r="CW18" s="609"/>
      <c r="CX18" s="609"/>
      <c r="CY18" s="610"/>
      <c r="CZ18" s="646" t="s">
        <v>235</v>
      </c>
      <c r="DA18" s="646"/>
      <c r="DB18" s="646"/>
      <c r="DC18" s="646"/>
      <c r="DD18" s="614" t="s">
        <v>235</v>
      </c>
      <c r="DE18" s="609"/>
      <c r="DF18" s="609"/>
      <c r="DG18" s="609"/>
      <c r="DH18" s="609"/>
      <c r="DI18" s="609"/>
      <c r="DJ18" s="609"/>
      <c r="DK18" s="609"/>
      <c r="DL18" s="609"/>
      <c r="DM18" s="609"/>
      <c r="DN18" s="609"/>
      <c r="DO18" s="609"/>
      <c r="DP18" s="610"/>
      <c r="DQ18" s="614" t="s">
        <v>229</v>
      </c>
      <c r="DR18" s="609"/>
      <c r="DS18" s="609"/>
      <c r="DT18" s="609"/>
      <c r="DU18" s="609"/>
      <c r="DV18" s="609"/>
      <c r="DW18" s="609"/>
      <c r="DX18" s="609"/>
      <c r="DY18" s="609"/>
      <c r="DZ18" s="609"/>
      <c r="EA18" s="609"/>
      <c r="EB18" s="609"/>
      <c r="EC18" s="645"/>
    </row>
    <row r="19" spans="2:133" ht="11.25" customHeight="1" x14ac:dyDescent="0.15">
      <c r="B19" s="605" t="s">
        <v>273</v>
      </c>
      <c r="C19" s="606"/>
      <c r="D19" s="606"/>
      <c r="E19" s="606"/>
      <c r="F19" s="606"/>
      <c r="G19" s="606"/>
      <c r="H19" s="606"/>
      <c r="I19" s="606"/>
      <c r="J19" s="606"/>
      <c r="K19" s="606"/>
      <c r="L19" s="606"/>
      <c r="M19" s="606"/>
      <c r="N19" s="606"/>
      <c r="O19" s="606"/>
      <c r="P19" s="606"/>
      <c r="Q19" s="607"/>
      <c r="R19" s="608">
        <v>5937</v>
      </c>
      <c r="S19" s="609"/>
      <c r="T19" s="609"/>
      <c r="U19" s="609"/>
      <c r="V19" s="609"/>
      <c r="W19" s="609"/>
      <c r="X19" s="609"/>
      <c r="Y19" s="610"/>
      <c r="Z19" s="646">
        <v>0</v>
      </c>
      <c r="AA19" s="646"/>
      <c r="AB19" s="646"/>
      <c r="AC19" s="646"/>
      <c r="AD19" s="647">
        <v>5937</v>
      </c>
      <c r="AE19" s="647"/>
      <c r="AF19" s="647"/>
      <c r="AG19" s="647"/>
      <c r="AH19" s="647"/>
      <c r="AI19" s="647"/>
      <c r="AJ19" s="647"/>
      <c r="AK19" s="647"/>
      <c r="AL19" s="611">
        <v>0.1</v>
      </c>
      <c r="AM19" s="612"/>
      <c r="AN19" s="612"/>
      <c r="AO19" s="648"/>
      <c r="AP19" s="605" t="s">
        <v>274</v>
      </c>
      <c r="AQ19" s="606"/>
      <c r="AR19" s="606"/>
      <c r="AS19" s="606"/>
      <c r="AT19" s="606"/>
      <c r="AU19" s="606"/>
      <c r="AV19" s="606"/>
      <c r="AW19" s="606"/>
      <c r="AX19" s="606"/>
      <c r="AY19" s="606"/>
      <c r="AZ19" s="606"/>
      <c r="BA19" s="606"/>
      <c r="BB19" s="606"/>
      <c r="BC19" s="606"/>
      <c r="BD19" s="606"/>
      <c r="BE19" s="606"/>
      <c r="BF19" s="607"/>
      <c r="BG19" s="608">
        <v>1078</v>
      </c>
      <c r="BH19" s="609"/>
      <c r="BI19" s="609"/>
      <c r="BJ19" s="609"/>
      <c r="BK19" s="609"/>
      <c r="BL19" s="609"/>
      <c r="BM19" s="609"/>
      <c r="BN19" s="610"/>
      <c r="BO19" s="646">
        <v>0.1</v>
      </c>
      <c r="BP19" s="646"/>
      <c r="BQ19" s="646"/>
      <c r="BR19" s="646"/>
      <c r="BS19" s="647" t="s">
        <v>229</v>
      </c>
      <c r="BT19" s="647"/>
      <c r="BU19" s="647"/>
      <c r="BV19" s="647"/>
      <c r="BW19" s="647"/>
      <c r="BX19" s="647"/>
      <c r="BY19" s="647"/>
      <c r="BZ19" s="647"/>
      <c r="CA19" s="647"/>
      <c r="CB19" s="682"/>
      <c r="CD19" s="605" t="s">
        <v>275</v>
      </c>
      <c r="CE19" s="606"/>
      <c r="CF19" s="606"/>
      <c r="CG19" s="606"/>
      <c r="CH19" s="606"/>
      <c r="CI19" s="606"/>
      <c r="CJ19" s="606"/>
      <c r="CK19" s="606"/>
      <c r="CL19" s="606"/>
      <c r="CM19" s="606"/>
      <c r="CN19" s="606"/>
      <c r="CO19" s="606"/>
      <c r="CP19" s="606"/>
      <c r="CQ19" s="607"/>
      <c r="CR19" s="608" t="s">
        <v>235</v>
      </c>
      <c r="CS19" s="609"/>
      <c r="CT19" s="609"/>
      <c r="CU19" s="609"/>
      <c r="CV19" s="609"/>
      <c r="CW19" s="609"/>
      <c r="CX19" s="609"/>
      <c r="CY19" s="610"/>
      <c r="CZ19" s="646" t="s">
        <v>235</v>
      </c>
      <c r="DA19" s="646"/>
      <c r="DB19" s="646"/>
      <c r="DC19" s="646"/>
      <c r="DD19" s="614" t="s">
        <v>229</v>
      </c>
      <c r="DE19" s="609"/>
      <c r="DF19" s="609"/>
      <c r="DG19" s="609"/>
      <c r="DH19" s="609"/>
      <c r="DI19" s="609"/>
      <c r="DJ19" s="609"/>
      <c r="DK19" s="609"/>
      <c r="DL19" s="609"/>
      <c r="DM19" s="609"/>
      <c r="DN19" s="609"/>
      <c r="DO19" s="609"/>
      <c r="DP19" s="610"/>
      <c r="DQ19" s="614" t="s">
        <v>235</v>
      </c>
      <c r="DR19" s="609"/>
      <c r="DS19" s="609"/>
      <c r="DT19" s="609"/>
      <c r="DU19" s="609"/>
      <c r="DV19" s="609"/>
      <c r="DW19" s="609"/>
      <c r="DX19" s="609"/>
      <c r="DY19" s="609"/>
      <c r="DZ19" s="609"/>
      <c r="EA19" s="609"/>
      <c r="EB19" s="609"/>
      <c r="EC19" s="645"/>
    </row>
    <row r="20" spans="2:133" ht="11.25" customHeight="1" x14ac:dyDescent="0.15">
      <c r="B20" s="683" t="s">
        <v>276</v>
      </c>
      <c r="C20" s="684"/>
      <c r="D20" s="684"/>
      <c r="E20" s="684"/>
      <c r="F20" s="684"/>
      <c r="G20" s="684"/>
      <c r="H20" s="684"/>
      <c r="I20" s="684"/>
      <c r="J20" s="684"/>
      <c r="K20" s="684"/>
      <c r="L20" s="684"/>
      <c r="M20" s="684"/>
      <c r="N20" s="684"/>
      <c r="O20" s="684"/>
      <c r="P20" s="684"/>
      <c r="Q20" s="685"/>
      <c r="R20" s="608">
        <v>928</v>
      </c>
      <c r="S20" s="609"/>
      <c r="T20" s="609"/>
      <c r="U20" s="609"/>
      <c r="V20" s="609"/>
      <c r="W20" s="609"/>
      <c r="X20" s="609"/>
      <c r="Y20" s="610"/>
      <c r="Z20" s="646">
        <v>0</v>
      </c>
      <c r="AA20" s="646"/>
      <c r="AB20" s="646"/>
      <c r="AC20" s="646"/>
      <c r="AD20" s="647">
        <v>928</v>
      </c>
      <c r="AE20" s="647"/>
      <c r="AF20" s="647"/>
      <c r="AG20" s="647"/>
      <c r="AH20" s="647"/>
      <c r="AI20" s="647"/>
      <c r="AJ20" s="647"/>
      <c r="AK20" s="647"/>
      <c r="AL20" s="611">
        <v>0</v>
      </c>
      <c r="AM20" s="612"/>
      <c r="AN20" s="612"/>
      <c r="AO20" s="648"/>
      <c r="AP20" s="605" t="s">
        <v>277</v>
      </c>
      <c r="AQ20" s="606"/>
      <c r="AR20" s="606"/>
      <c r="AS20" s="606"/>
      <c r="AT20" s="606"/>
      <c r="AU20" s="606"/>
      <c r="AV20" s="606"/>
      <c r="AW20" s="606"/>
      <c r="AX20" s="606"/>
      <c r="AY20" s="606"/>
      <c r="AZ20" s="606"/>
      <c r="BA20" s="606"/>
      <c r="BB20" s="606"/>
      <c r="BC20" s="606"/>
      <c r="BD20" s="606"/>
      <c r="BE20" s="606"/>
      <c r="BF20" s="607"/>
      <c r="BG20" s="608">
        <v>1078</v>
      </c>
      <c r="BH20" s="609"/>
      <c r="BI20" s="609"/>
      <c r="BJ20" s="609"/>
      <c r="BK20" s="609"/>
      <c r="BL20" s="609"/>
      <c r="BM20" s="609"/>
      <c r="BN20" s="610"/>
      <c r="BO20" s="646">
        <v>0.1</v>
      </c>
      <c r="BP20" s="646"/>
      <c r="BQ20" s="646"/>
      <c r="BR20" s="646"/>
      <c r="BS20" s="647" t="s">
        <v>235</v>
      </c>
      <c r="BT20" s="647"/>
      <c r="BU20" s="647"/>
      <c r="BV20" s="647"/>
      <c r="BW20" s="647"/>
      <c r="BX20" s="647"/>
      <c r="BY20" s="647"/>
      <c r="BZ20" s="647"/>
      <c r="CA20" s="647"/>
      <c r="CB20" s="682"/>
      <c r="CD20" s="605" t="s">
        <v>278</v>
      </c>
      <c r="CE20" s="606"/>
      <c r="CF20" s="606"/>
      <c r="CG20" s="606"/>
      <c r="CH20" s="606"/>
      <c r="CI20" s="606"/>
      <c r="CJ20" s="606"/>
      <c r="CK20" s="606"/>
      <c r="CL20" s="606"/>
      <c r="CM20" s="606"/>
      <c r="CN20" s="606"/>
      <c r="CO20" s="606"/>
      <c r="CP20" s="606"/>
      <c r="CQ20" s="607"/>
      <c r="CR20" s="608">
        <v>18891716</v>
      </c>
      <c r="CS20" s="609"/>
      <c r="CT20" s="609"/>
      <c r="CU20" s="609"/>
      <c r="CV20" s="609"/>
      <c r="CW20" s="609"/>
      <c r="CX20" s="609"/>
      <c r="CY20" s="610"/>
      <c r="CZ20" s="646">
        <v>100</v>
      </c>
      <c r="DA20" s="646"/>
      <c r="DB20" s="646"/>
      <c r="DC20" s="646"/>
      <c r="DD20" s="614">
        <v>3245085</v>
      </c>
      <c r="DE20" s="609"/>
      <c r="DF20" s="609"/>
      <c r="DG20" s="609"/>
      <c r="DH20" s="609"/>
      <c r="DI20" s="609"/>
      <c r="DJ20" s="609"/>
      <c r="DK20" s="609"/>
      <c r="DL20" s="609"/>
      <c r="DM20" s="609"/>
      <c r="DN20" s="609"/>
      <c r="DO20" s="609"/>
      <c r="DP20" s="610"/>
      <c r="DQ20" s="614">
        <v>12562647</v>
      </c>
      <c r="DR20" s="609"/>
      <c r="DS20" s="609"/>
      <c r="DT20" s="609"/>
      <c r="DU20" s="609"/>
      <c r="DV20" s="609"/>
      <c r="DW20" s="609"/>
      <c r="DX20" s="609"/>
      <c r="DY20" s="609"/>
      <c r="DZ20" s="609"/>
      <c r="EA20" s="609"/>
      <c r="EB20" s="609"/>
      <c r="EC20" s="645"/>
    </row>
    <row r="21" spans="2:133" ht="11.25" customHeight="1" x14ac:dyDescent="0.15">
      <c r="B21" s="605" t="s">
        <v>279</v>
      </c>
      <c r="C21" s="606"/>
      <c r="D21" s="606"/>
      <c r="E21" s="606"/>
      <c r="F21" s="606"/>
      <c r="G21" s="606"/>
      <c r="H21" s="606"/>
      <c r="I21" s="606"/>
      <c r="J21" s="606"/>
      <c r="K21" s="606"/>
      <c r="L21" s="606"/>
      <c r="M21" s="606"/>
      <c r="N21" s="606"/>
      <c r="O21" s="606"/>
      <c r="P21" s="606"/>
      <c r="Q21" s="607"/>
      <c r="R21" s="608">
        <v>7120602</v>
      </c>
      <c r="S21" s="609"/>
      <c r="T21" s="609"/>
      <c r="U21" s="609"/>
      <c r="V21" s="609"/>
      <c r="W21" s="609"/>
      <c r="X21" s="609"/>
      <c r="Y21" s="610"/>
      <c r="Z21" s="646">
        <v>36.200000000000003</v>
      </c>
      <c r="AA21" s="646"/>
      <c r="AB21" s="646"/>
      <c r="AC21" s="646"/>
      <c r="AD21" s="647">
        <v>6431030</v>
      </c>
      <c r="AE21" s="647"/>
      <c r="AF21" s="647"/>
      <c r="AG21" s="647"/>
      <c r="AH21" s="647"/>
      <c r="AI21" s="647"/>
      <c r="AJ21" s="647"/>
      <c r="AK21" s="647"/>
      <c r="AL21" s="611">
        <v>73.099999999999994</v>
      </c>
      <c r="AM21" s="612"/>
      <c r="AN21" s="612"/>
      <c r="AO21" s="648"/>
      <c r="AP21" s="605" t="s">
        <v>280</v>
      </c>
      <c r="AQ21" s="686"/>
      <c r="AR21" s="686"/>
      <c r="AS21" s="686"/>
      <c r="AT21" s="686"/>
      <c r="AU21" s="686"/>
      <c r="AV21" s="686"/>
      <c r="AW21" s="686"/>
      <c r="AX21" s="686"/>
      <c r="AY21" s="686"/>
      <c r="AZ21" s="686"/>
      <c r="BA21" s="686"/>
      <c r="BB21" s="686"/>
      <c r="BC21" s="686"/>
      <c r="BD21" s="686"/>
      <c r="BE21" s="686"/>
      <c r="BF21" s="687"/>
      <c r="BG21" s="608">
        <v>1078</v>
      </c>
      <c r="BH21" s="609"/>
      <c r="BI21" s="609"/>
      <c r="BJ21" s="609"/>
      <c r="BK21" s="609"/>
      <c r="BL21" s="609"/>
      <c r="BM21" s="609"/>
      <c r="BN21" s="610"/>
      <c r="BO21" s="646">
        <v>0.1</v>
      </c>
      <c r="BP21" s="646"/>
      <c r="BQ21" s="646"/>
      <c r="BR21" s="646"/>
      <c r="BS21" s="647" t="s">
        <v>229</v>
      </c>
      <c r="BT21" s="647"/>
      <c r="BU21" s="647"/>
      <c r="BV21" s="647"/>
      <c r="BW21" s="647"/>
      <c r="BX21" s="647"/>
      <c r="BY21" s="647"/>
      <c r="BZ21" s="647"/>
      <c r="CA21" s="647"/>
      <c r="CB21" s="682"/>
      <c r="CD21" s="589"/>
      <c r="CE21" s="590"/>
      <c r="CF21" s="590"/>
      <c r="CG21" s="590"/>
      <c r="CH21" s="590"/>
      <c r="CI21" s="590"/>
      <c r="CJ21" s="590"/>
      <c r="CK21" s="590"/>
      <c r="CL21" s="590"/>
      <c r="CM21" s="590"/>
      <c r="CN21" s="590"/>
      <c r="CO21" s="590"/>
      <c r="CP21" s="590"/>
      <c r="CQ21" s="591"/>
      <c r="CR21" s="693"/>
      <c r="CS21" s="694"/>
      <c r="CT21" s="694"/>
      <c r="CU21" s="694"/>
      <c r="CV21" s="694"/>
      <c r="CW21" s="694"/>
      <c r="CX21" s="694"/>
      <c r="CY21" s="695"/>
      <c r="CZ21" s="696"/>
      <c r="DA21" s="696"/>
      <c r="DB21" s="696"/>
      <c r="DC21" s="696"/>
      <c r="DD21" s="697"/>
      <c r="DE21" s="694"/>
      <c r="DF21" s="694"/>
      <c r="DG21" s="694"/>
      <c r="DH21" s="694"/>
      <c r="DI21" s="694"/>
      <c r="DJ21" s="694"/>
      <c r="DK21" s="694"/>
      <c r="DL21" s="694"/>
      <c r="DM21" s="694"/>
      <c r="DN21" s="694"/>
      <c r="DO21" s="694"/>
      <c r="DP21" s="695"/>
      <c r="DQ21" s="697"/>
      <c r="DR21" s="694"/>
      <c r="DS21" s="694"/>
      <c r="DT21" s="694"/>
      <c r="DU21" s="694"/>
      <c r="DV21" s="694"/>
      <c r="DW21" s="694"/>
      <c r="DX21" s="694"/>
      <c r="DY21" s="694"/>
      <c r="DZ21" s="694"/>
      <c r="EA21" s="694"/>
      <c r="EB21" s="694"/>
      <c r="EC21" s="701"/>
    </row>
    <row r="22" spans="2:133" ht="11.25" customHeight="1" x14ac:dyDescent="0.15">
      <c r="B22" s="605" t="s">
        <v>281</v>
      </c>
      <c r="C22" s="606"/>
      <c r="D22" s="606"/>
      <c r="E22" s="606"/>
      <c r="F22" s="606"/>
      <c r="G22" s="606"/>
      <c r="H22" s="606"/>
      <c r="I22" s="606"/>
      <c r="J22" s="606"/>
      <c r="K22" s="606"/>
      <c r="L22" s="606"/>
      <c r="M22" s="606"/>
      <c r="N22" s="606"/>
      <c r="O22" s="606"/>
      <c r="P22" s="606"/>
      <c r="Q22" s="607"/>
      <c r="R22" s="608">
        <v>6431030</v>
      </c>
      <c r="S22" s="609"/>
      <c r="T22" s="609"/>
      <c r="U22" s="609"/>
      <c r="V22" s="609"/>
      <c r="W22" s="609"/>
      <c r="X22" s="609"/>
      <c r="Y22" s="610"/>
      <c r="Z22" s="646">
        <v>32.700000000000003</v>
      </c>
      <c r="AA22" s="646"/>
      <c r="AB22" s="646"/>
      <c r="AC22" s="646"/>
      <c r="AD22" s="647">
        <v>6431030</v>
      </c>
      <c r="AE22" s="647"/>
      <c r="AF22" s="647"/>
      <c r="AG22" s="647"/>
      <c r="AH22" s="647"/>
      <c r="AI22" s="647"/>
      <c r="AJ22" s="647"/>
      <c r="AK22" s="647"/>
      <c r="AL22" s="611">
        <v>73.099999999999994</v>
      </c>
      <c r="AM22" s="612"/>
      <c r="AN22" s="612"/>
      <c r="AO22" s="648"/>
      <c r="AP22" s="605" t="s">
        <v>282</v>
      </c>
      <c r="AQ22" s="686"/>
      <c r="AR22" s="686"/>
      <c r="AS22" s="686"/>
      <c r="AT22" s="686"/>
      <c r="AU22" s="686"/>
      <c r="AV22" s="686"/>
      <c r="AW22" s="686"/>
      <c r="AX22" s="686"/>
      <c r="AY22" s="686"/>
      <c r="AZ22" s="686"/>
      <c r="BA22" s="686"/>
      <c r="BB22" s="686"/>
      <c r="BC22" s="686"/>
      <c r="BD22" s="686"/>
      <c r="BE22" s="686"/>
      <c r="BF22" s="687"/>
      <c r="BG22" s="608" t="s">
        <v>229</v>
      </c>
      <c r="BH22" s="609"/>
      <c r="BI22" s="609"/>
      <c r="BJ22" s="609"/>
      <c r="BK22" s="609"/>
      <c r="BL22" s="609"/>
      <c r="BM22" s="609"/>
      <c r="BN22" s="610"/>
      <c r="BO22" s="646" t="s">
        <v>235</v>
      </c>
      <c r="BP22" s="646"/>
      <c r="BQ22" s="646"/>
      <c r="BR22" s="646"/>
      <c r="BS22" s="647" t="s">
        <v>229</v>
      </c>
      <c r="BT22" s="647"/>
      <c r="BU22" s="647"/>
      <c r="BV22" s="647"/>
      <c r="BW22" s="647"/>
      <c r="BX22" s="647"/>
      <c r="BY22" s="647"/>
      <c r="BZ22" s="647"/>
      <c r="CA22" s="647"/>
      <c r="CB22" s="682"/>
      <c r="CD22" s="660" t="s">
        <v>283</v>
      </c>
      <c r="CE22" s="661"/>
      <c r="CF22" s="661"/>
      <c r="CG22" s="661"/>
      <c r="CH22" s="661"/>
      <c r="CI22" s="661"/>
      <c r="CJ22" s="661"/>
      <c r="CK22" s="661"/>
      <c r="CL22" s="661"/>
      <c r="CM22" s="661"/>
      <c r="CN22" s="661"/>
      <c r="CO22" s="661"/>
      <c r="CP22" s="661"/>
      <c r="CQ22" s="661"/>
      <c r="CR22" s="661"/>
      <c r="CS22" s="661"/>
      <c r="CT22" s="661"/>
      <c r="CU22" s="661"/>
      <c r="CV22" s="661"/>
      <c r="CW22" s="661"/>
      <c r="CX22" s="661"/>
      <c r="CY22" s="661"/>
      <c r="CZ22" s="661"/>
      <c r="DA22" s="661"/>
      <c r="DB22" s="661"/>
      <c r="DC22" s="661"/>
      <c r="DD22" s="661"/>
      <c r="DE22" s="661"/>
      <c r="DF22" s="661"/>
      <c r="DG22" s="661"/>
      <c r="DH22" s="661"/>
      <c r="DI22" s="661"/>
      <c r="DJ22" s="661"/>
      <c r="DK22" s="661"/>
      <c r="DL22" s="661"/>
      <c r="DM22" s="661"/>
      <c r="DN22" s="661"/>
      <c r="DO22" s="661"/>
      <c r="DP22" s="661"/>
      <c r="DQ22" s="661"/>
      <c r="DR22" s="661"/>
      <c r="DS22" s="661"/>
      <c r="DT22" s="661"/>
      <c r="DU22" s="661"/>
      <c r="DV22" s="661"/>
      <c r="DW22" s="661"/>
      <c r="DX22" s="661"/>
      <c r="DY22" s="661"/>
      <c r="DZ22" s="661"/>
      <c r="EA22" s="661"/>
      <c r="EB22" s="661"/>
      <c r="EC22" s="662"/>
    </row>
    <row r="23" spans="2:133" ht="11.25" customHeight="1" x14ac:dyDescent="0.15">
      <c r="B23" s="605" t="s">
        <v>284</v>
      </c>
      <c r="C23" s="606"/>
      <c r="D23" s="606"/>
      <c r="E23" s="606"/>
      <c r="F23" s="606"/>
      <c r="G23" s="606"/>
      <c r="H23" s="606"/>
      <c r="I23" s="606"/>
      <c r="J23" s="606"/>
      <c r="K23" s="606"/>
      <c r="L23" s="606"/>
      <c r="M23" s="606"/>
      <c r="N23" s="606"/>
      <c r="O23" s="606"/>
      <c r="P23" s="606"/>
      <c r="Q23" s="607"/>
      <c r="R23" s="608">
        <v>689572</v>
      </c>
      <c r="S23" s="609"/>
      <c r="T23" s="609"/>
      <c r="U23" s="609"/>
      <c r="V23" s="609"/>
      <c r="W23" s="609"/>
      <c r="X23" s="609"/>
      <c r="Y23" s="610"/>
      <c r="Z23" s="646">
        <v>3.5</v>
      </c>
      <c r="AA23" s="646"/>
      <c r="AB23" s="646"/>
      <c r="AC23" s="646"/>
      <c r="AD23" s="647" t="s">
        <v>235</v>
      </c>
      <c r="AE23" s="647"/>
      <c r="AF23" s="647"/>
      <c r="AG23" s="647"/>
      <c r="AH23" s="647"/>
      <c r="AI23" s="647"/>
      <c r="AJ23" s="647"/>
      <c r="AK23" s="647"/>
      <c r="AL23" s="611" t="s">
        <v>229</v>
      </c>
      <c r="AM23" s="612"/>
      <c r="AN23" s="612"/>
      <c r="AO23" s="648"/>
      <c r="AP23" s="605" t="s">
        <v>285</v>
      </c>
      <c r="AQ23" s="686"/>
      <c r="AR23" s="686"/>
      <c r="AS23" s="686"/>
      <c r="AT23" s="686"/>
      <c r="AU23" s="686"/>
      <c r="AV23" s="686"/>
      <c r="AW23" s="686"/>
      <c r="AX23" s="686"/>
      <c r="AY23" s="686"/>
      <c r="AZ23" s="686"/>
      <c r="BA23" s="686"/>
      <c r="BB23" s="686"/>
      <c r="BC23" s="686"/>
      <c r="BD23" s="686"/>
      <c r="BE23" s="686"/>
      <c r="BF23" s="687"/>
      <c r="BG23" s="608" t="s">
        <v>235</v>
      </c>
      <c r="BH23" s="609"/>
      <c r="BI23" s="609"/>
      <c r="BJ23" s="609"/>
      <c r="BK23" s="609"/>
      <c r="BL23" s="609"/>
      <c r="BM23" s="609"/>
      <c r="BN23" s="610"/>
      <c r="BO23" s="646" t="s">
        <v>235</v>
      </c>
      <c r="BP23" s="646"/>
      <c r="BQ23" s="646"/>
      <c r="BR23" s="646"/>
      <c r="BS23" s="647" t="s">
        <v>229</v>
      </c>
      <c r="BT23" s="647"/>
      <c r="BU23" s="647"/>
      <c r="BV23" s="647"/>
      <c r="BW23" s="647"/>
      <c r="BX23" s="647"/>
      <c r="BY23" s="647"/>
      <c r="BZ23" s="647"/>
      <c r="CA23" s="647"/>
      <c r="CB23" s="682"/>
      <c r="CD23" s="660" t="s">
        <v>223</v>
      </c>
      <c r="CE23" s="661"/>
      <c r="CF23" s="661"/>
      <c r="CG23" s="661"/>
      <c r="CH23" s="661"/>
      <c r="CI23" s="661"/>
      <c r="CJ23" s="661"/>
      <c r="CK23" s="661"/>
      <c r="CL23" s="661"/>
      <c r="CM23" s="661"/>
      <c r="CN23" s="661"/>
      <c r="CO23" s="661"/>
      <c r="CP23" s="661"/>
      <c r="CQ23" s="662"/>
      <c r="CR23" s="660" t="s">
        <v>286</v>
      </c>
      <c r="CS23" s="661"/>
      <c r="CT23" s="661"/>
      <c r="CU23" s="661"/>
      <c r="CV23" s="661"/>
      <c r="CW23" s="661"/>
      <c r="CX23" s="661"/>
      <c r="CY23" s="662"/>
      <c r="CZ23" s="660" t="s">
        <v>287</v>
      </c>
      <c r="DA23" s="661"/>
      <c r="DB23" s="661"/>
      <c r="DC23" s="662"/>
      <c r="DD23" s="660" t="s">
        <v>288</v>
      </c>
      <c r="DE23" s="661"/>
      <c r="DF23" s="661"/>
      <c r="DG23" s="661"/>
      <c r="DH23" s="661"/>
      <c r="DI23" s="661"/>
      <c r="DJ23" s="661"/>
      <c r="DK23" s="662"/>
      <c r="DL23" s="698" t="s">
        <v>289</v>
      </c>
      <c r="DM23" s="699"/>
      <c r="DN23" s="699"/>
      <c r="DO23" s="699"/>
      <c r="DP23" s="699"/>
      <c r="DQ23" s="699"/>
      <c r="DR23" s="699"/>
      <c r="DS23" s="699"/>
      <c r="DT23" s="699"/>
      <c r="DU23" s="699"/>
      <c r="DV23" s="700"/>
      <c r="DW23" s="660" t="s">
        <v>290</v>
      </c>
      <c r="DX23" s="661"/>
      <c r="DY23" s="661"/>
      <c r="DZ23" s="661"/>
      <c r="EA23" s="661"/>
      <c r="EB23" s="661"/>
      <c r="EC23" s="662"/>
    </row>
    <row r="24" spans="2:133" ht="11.25" customHeight="1" x14ac:dyDescent="0.15">
      <c r="B24" s="605" t="s">
        <v>291</v>
      </c>
      <c r="C24" s="606"/>
      <c r="D24" s="606"/>
      <c r="E24" s="606"/>
      <c r="F24" s="606"/>
      <c r="G24" s="606"/>
      <c r="H24" s="606"/>
      <c r="I24" s="606"/>
      <c r="J24" s="606"/>
      <c r="K24" s="606"/>
      <c r="L24" s="606"/>
      <c r="M24" s="606"/>
      <c r="N24" s="606"/>
      <c r="O24" s="606"/>
      <c r="P24" s="606"/>
      <c r="Q24" s="607"/>
      <c r="R24" s="608" t="s">
        <v>229</v>
      </c>
      <c r="S24" s="609"/>
      <c r="T24" s="609"/>
      <c r="U24" s="609"/>
      <c r="V24" s="609"/>
      <c r="W24" s="609"/>
      <c r="X24" s="609"/>
      <c r="Y24" s="610"/>
      <c r="Z24" s="646" t="s">
        <v>229</v>
      </c>
      <c r="AA24" s="646"/>
      <c r="AB24" s="646"/>
      <c r="AC24" s="646"/>
      <c r="AD24" s="647" t="s">
        <v>229</v>
      </c>
      <c r="AE24" s="647"/>
      <c r="AF24" s="647"/>
      <c r="AG24" s="647"/>
      <c r="AH24" s="647"/>
      <c r="AI24" s="647"/>
      <c r="AJ24" s="647"/>
      <c r="AK24" s="647"/>
      <c r="AL24" s="611" t="s">
        <v>229</v>
      </c>
      <c r="AM24" s="612"/>
      <c r="AN24" s="612"/>
      <c r="AO24" s="648"/>
      <c r="AP24" s="605" t="s">
        <v>292</v>
      </c>
      <c r="AQ24" s="686"/>
      <c r="AR24" s="686"/>
      <c r="AS24" s="686"/>
      <c r="AT24" s="686"/>
      <c r="AU24" s="686"/>
      <c r="AV24" s="686"/>
      <c r="AW24" s="686"/>
      <c r="AX24" s="686"/>
      <c r="AY24" s="686"/>
      <c r="AZ24" s="686"/>
      <c r="BA24" s="686"/>
      <c r="BB24" s="686"/>
      <c r="BC24" s="686"/>
      <c r="BD24" s="686"/>
      <c r="BE24" s="686"/>
      <c r="BF24" s="687"/>
      <c r="BG24" s="608" t="s">
        <v>229</v>
      </c>
      <c r="BH24" s="609"/>
      <c r="BI24" s="609"/>
      <c r="BJ24" s="609"/>
      <c r="BK24" s="609"/>
      <c r="BL24" s="609"/>
      <c r="BM24" s="609"/>
      <c r="BN24" s="610"/>
      <c r="BO24" s="646" t="s">
        <v>229</v>
      </c>
      <c r="BP24" s="646"/>
      <c r="BQ24" s="646"/>
      <c r="BR24" s="646"/>
      <c r="BS24" s="647" t="s">
        <v>229</v>
      </c>
      <c r="BT24" s="647"/>
      <c r="BU24" s="647"/>
      <c r="BV24" s="647"/>
      <c r="BW24" s="647"/>
      <c r="BX24" s="647"/>
      <c r="BY24" s="647"/>
      <c r="BZ24" s="647"/>
      <c r="CA24" s="647"/>
      <c r="CB24" s="682"/>
      <c r="CD24" s="666" t="s">
        <v>293</v>
      </c>
      <c r="CE24" s="667"/>
      <c r="CF24" s="667"/>
      <c r="CG24" s="667"/>
      <c r="CH24" s="667"/>
      <c r="CI24" s="667"/>
      <c r="CJ24" s="667"/>
      <c r="CK24" s="667"/>
      <c r="CL24" s="667"/>
      <c r="CM24" s="667"/>
      <c r="CN24" s="667"/>
      <c r="CO24" s="667"/>
      <c r="CP24" s="667"/>
      <c r="CQ24" s="668"/>
      <c r="CR24" s="663">
        <v>5723900</v>
      </c>
      <c r="CS24" s="664"/>
      <c r="CT24" s="664"/>
      <c r="CU24" s="664"/>
      <c r="CV24" s="664"/>
      <c r="CW24" s="664"/>
      <c r="CX24" s="664"/>
      <c r="CY24" s="689"/>
      <c r="CZ24" s="690">
        <v>30.3</v>
      </c>
      <c r="DA24" s="672"/>
      <c r="DB24" s="672"/>
      <c r="DC24" s="692"/>
      <c r="DD24" s="688">
        <v>4469778</v>
      </c>
      <c r="DE24" s="664"/>
      <c r="DF24" s="664"/>
      <c r="DG24" s="664"/>
      <c r="DH24" s="664"/>
      <c r="DI24" s="664"/>
      <c r="DJ24" s="664"/>
      <c r="DK24" s="689"/>
      <c r="DL24" s="688">
        <v>4390938</v>
      </c>
      <c r="DM24" s="664"/>
      <c r="DN24" s="664"/>
      <c r="DO24" s="664"/>
      <c r="DP24" s="664"/>
      <c r="DQ24" s="664"/>
      <c r="DR24" s="664"/>
      <c r="DS24" s="664"/>
      <c r="DT24" s="664"/>
      <c r="DU24" s="664"/>
      <c r="DV24" s="689"/>
      <c r="DW24" s="690">
        <v>49.4</v>
      </c>
      <c r="DX24" s="672"/>
      <c r="DY24" s="672"/>
      <c r="DZ24" s="672"/>
      <c r="EA24" s="672"/>
      <c r="EB24" s="672"/>
      <c r="EC24" s="691"/>
    </row>
    <row r="25" spans="2:133" ht="11.25" customHeight="1" x14ac:dyDescent="0.15">
      <c r="B25" s="605" t="s">
        <v>294</v>
      </c>
      <c r="C25" s="606"/>
      <c r="D25" s="606"/>
      <c r="E25" s="606"/>
      <c r="F25" s="606"/>
      <c r="G25" s="606"/>
      <c r="H25" s="606"/>
      <c r="I25" s="606"/>
      <c r="J25" s="606"/>
      <c r="K25" s="606"/>
      <c r="L25" s="606"/>
      <c r="M25" s="606"/>
      <c r="N25" s="606"/>
      <c r="O25" s="606"/>
      <c r="P25" s="606"/>
      <c r="Q25" s="607"/>
      <c r="R25" s="608">
        <v>9478879</v>
      </c>
      <c r="S25" s="609"/>
      <c r="T25" s="609"/>
      <c r="U25" s="609"/>
      <c r="V25" s="609"/>
      <c r="W25" s="609"/>
      <c r="X25" s="609"/>
      <c r="Y25" s="610"/>
      <c r="Z25" s="646">
        <v>48.2</v>
      </c>
      <c r="AA25" s="646"/>
      <c r="AB25" s="646"/>
      <c r="AC25" s="646"/>
      <c r="AD25" s="647">
        <v>8789307</v>
      </c>
      <c r="AE25" s="647"/>
      <c r="AF25" s="647"/>
      <c r="AG25" s="647"/>
      <c r="AH25" s="647"/>
      <c r="AI25" s="647"/>
      <c r="AJ25" s="647"/>
      <c r="AK25" s="647"/>
      <c r="AL25" s="611">
        <v>99.9</v>
      </c>
      <c r="AM25" s="612"/>
      <c r="AN25" s="612"/>
      <c r="AO25" s="648"/>
      <c r="AP25" s="605" t="s">
        <v>295</v>
      </c>
      <c r="AQ25" s="686"/>
      <c r="AR25" s="686"/>
      <c r="AS25" s="686"/>
      <c r="AT25" s="686"/>
      <c r="AU25" s="686"/>
      <c r="AV25" s="686"/>
      <c r="AW25" s="686"/>
      <c r="AX25" s="686"/>
      <c r="AY25" s="686"/>
      <c r="AZ25" s="686"/>
      <c r="BA25" s="686"/>
      <c r="BB25" s="686"/>
      <c r="BC25" s="686"/>
      <c r="BD25" s="686"/>
      <c r="BE25" s="686"/>
      <c r="BF25" s="687"/>
      <c r="BG25" s="608" t="s">
        <v>229</v>
      </c>
      <c r="BH25" s="609"/>
      <c r="BI25" s="609"/>
      <c r="BJ25" s="609"/>
      <c r="BK25" s="609"/>
      <c r="BL25" s="609"/>
      <c r="BM25" s="609"/>
      <c r="BN25" s="610"/>
      <c r="BO25" s="646" t="s">
        <v>235</v>
      </c>
      <c r="BP25" s="646"/>
      <c r="BQ25" s="646"/>
      <c r="BR25" s="646"/>
      <c r="BS25" s="647" t="s">
        <v>235</v>
      </c>
      <c r="BT25" s="647"/>
      <c r="BU25" s="647"/>
      <c r="BV25" s="647"/>
      <c r="BW25" s="647"/>
      <c r="BX25" s="647"/>
      <c r="BY25" s="647"/>
      <c r="BZ25" s="647"/>
      <c r="CA25" s="647"/>
      <c r="CB25" s="682"/>
      <c r="CD25" s="605" t="s">
        <v>296</v>
      </c>
      <c r="CE25" s="606"/>
      <c r="CF25" s="606"/>
      <c r="CG25" s="606"/>
      <c r="CH25" s="606"/>
      <c r="CI25" s="606"/>
      <c r="CJ25" s="606"/>
      <c r="CK25" s="606"/>
      <c r="CL25" s="606"/>
      <c r="CM25" s="606"/>
      <c r="CN25" s="606"/>
      <c r="CO25" s="606"/>
      <c r="CP25" s="606"/>
      <c r="CQ25" s="607"/>
      <c r="CR25" s="608">
        <v>2401330</v>
      </c>
      <c r="CS25" s="621"/>
      <c r="CT25" s="621"/>
      <c r="CU25" s="621"/>
      <c r="CV25" s="621"/>
      <c r="CW25" s="621"/>
      <c r="CX25" s="621"/>
      <c r="CY25" s="622"/>
      <c r="CZ25" s="611">
        <v>12.7</v>
      </c>
      <c r="DA25" s="623"/>
      <c r="DB25" s="623"/>
      <c r="DC25" s="624"/>
      <c r="DD25" s="614">
        <v>2221733</v>
      </c>
      <c r="DE25" s="621"/>
      <c r="DF25" s="621"/>
      <c r="DG25" s="621"/>
      <c r="DH25" s="621"/>
      <c r="DI25" s="621"/>
      <c r="DJ25" s="621"/>
      <c r="DK25" s="622"/>
      <c r="DL25" s="614">
        <v>2142893</v>
      </c>
      <c r="DM25" s="621"/>
      <c r="DN25" s="621"/>
      <c r="DO25" s="621"/>
      <c r="DP25" s="621"/>
      <c r="DQ25" s="621"/>
      <c r="DR25" s="621"/>
      <c r="DS25" s="621"/>
      <c r="DT25" s="621"/>
      <c r="DU25" s="621"/>
      <c r="DV25" s="622"/>
      <c r="DW25" s="611">
        <v>24.1</v>
      </c>
      <c r="DX25" s="623"/>
      <c r="DY25" s="623"/>
      <c r="DZ25" s="623"/>
      <c r="EA25" s="623"/>
      <c r="EB25" s="623"/>
      <c r="EC25" s="635"/>
    </row>
    <row r="26" spans="2:133" ht="11.25" customHeight="1" x14ac:dyDescent="0.15">
      <c r="B26" s="605" t="s">
        <v>297</v>
      </c>
      <c r="C26" s="606"/>
      <c r="D26" s="606"/>
      <c r="E26" s="606"/>
      <c r="F26" s="606"/>
      <c r="G26" s="606"/>
      <c r="H26" s="606"/>
      <c r="I26" s="606"/>
      <c r="J26" s="606"/>
      <c r="K26" s="606"/>
      <c r="L26" s="606"/>
      <c r="M26" s="606"/>
      <c r="N26" s="606"/>
      <c r="O26" s="606"/>
      <c r="P26" s="606"/>
      <c r="Q26" s="607"/>
      <c r="R26" s="608">
        <v>1519</v>
      </c>
      <c r="S26" s="609"/>
      <c r="T26" s="609"/>
      <c r="U26" s="609"/>
      <c r="V26" s="609"/>
      <c r="W26" s="609"/>
      <c r="X26" s="609"/>
      <c r="Y26" s="610"/>
      <c r="Z26" s="646">
        <v>0</v>
      </c>
      <c r="AA26" s="646"/>
      <c r="AB26" s="646"/>
      <c r="AC26" s="646"/>
      <c r="AD26" s="647">
        <v>1519</v>
      </c>
      <c r="AE26" s="647"/>
      <c r="AF26" s="647"/>
      <c r="AG26" s="647"/>
      <c r="AH26" s="647"/>
      <c r="AI26" s="647"/>
      <c r="AJ26" s="647"/>
      <c r="AK26" s="647"/>
      <c r="AL26" s="611">
        <v>0</v>
      </c>
      <c r="AM26" s="612"/>
      <c r="AN26" s="612"/>
      <c r="AO26" s="648"/>
      <c r="AP26" s="605" t="s">
        <v>298</v>
      </c>
      <c r="AQ26" s="686"/>
      <c r="AR26" s="686"/>
      <c r="AS26" s="686"/>
      <c r="AT26" s="686"/>
      <c r="AU26" s="686"/>
      <c r="AV26" s="686"/>
      <c r="AW26" s="686"/>
      <c r="AX26" s="686"/>
      <c r="AY26" s="686"/>
      <c r="AZ26" s="686"/>
      <c r="BA26" s="686"/>
      <c r="BB26" s="686"/>
      <c r="BC26" s="686"/>
      <c r="BD26" s="686"/>
      <c r="BE26" s="686"/>
      <c r="BF26" s="687"/>
      <c r="BG26" s="608" t="s">
        <v>235</v>
      </c>
      <c r="BH26" s="609"/>
      <c r="BI26" s="609"/>
      <c r="BJ26" s="609"/>
      <c r="BK26" s="609"/>
      <c r="BL26" s="609"/>
      <c r="BM26" s="609"/>
      <c r="BN26" s="610"/>
      <c r="BO26" s="646" t="s">
        <v>229</v>
      </c>
      <c r="BP26" s="646"/>
      <c r="BQ26" s="646"/>
      <c r="BR26" s="646"/>
      <c r="BS26" s="647" t="s">
        <v>229</v>
      </c>
      <c r="BT26" s="647"/>
      <c r="BU26" s="647"/>
      <c r="BV26" s="647"/>
      <c r="BW26" s="647"/>
      <c r="BX26" s="647"/>
      <c r="BY26" s="647"/>
      <c r="BZ26" s="647"/>
      <c r="CA26" s="647"/>
      <c r="CB26" s="682"/>
      <c r="CD26" s="605" t="s">
        <v>299</v>
      </c>
      <c r="CE26" s="606"/>
      <c r="CF26" s="606"/>
      <c r="CG26" s="606"/>
      <c r="CH26" s="606"/>
      <c r="CI26" s="606"/>
      <c r="CJ26" s="606"/>
      <c r="CK26" s="606"/>
      <c r="CL26" s="606"/>
      <c r="CM26" s="606"/>
      <c r="CN26" s="606"/>
      <c r="CO26" s="606"/>
      <c r="CP26" s="606"/>
      <c r="CQ26" s="607"/>
      <c r="CR26" s="608">
        <v>1344875</v>
      </c>
      <c r="CS26" s="609"/>
      <c r="CT26" s="609"/>
      <c r="CU26" s="609"/>
      <c r="CV26" s="609"/>
      <c r="CW26" s="609"/>
      <c r="CX26" s="609"/>
      <c r="CY26" s="610"/>
      <c r="CZ26" s="611">
        <v>7.1</v>
      </c>
      <c r="DA26" s="623"/>
      <c r="DB26" s="623"/>
      <c r="DC26" s="624"/>
      <c r="DD26" s="614">
        <v>1228250</v>
      </c>
      <c r="DE26" s="609"/>
      <c r="DF26" s="609"/>
      <c r="DG26" s="609"/>
      <c r="DH26" s="609"/>
      <c r="DI26" s="609"/>
      <c r="DJ26" s="609"/>
      <c r="DK26" s="610"/>
      <c r="DL26" s="614" t="s">
        <v>229</v>
      </c>
      <c r="DM26" s="609"/>
      <c r="DN26" s="609"/>
      <c r="DO26" s="609"/>
      <c r="DP26" s="609"/>
      <c r="DQ26" s="609"/>
      <c r="DR26" s="609"/>
      <c r="DS26" s="609"/>
      <c r="DT26" s="609"/>
      <c r="DU26" s="609"/>
      <c r="DV26" s="610"/>
      <c r="DW26" s="611" t="s">
        <v>229</v>
      </c>
      <c r="DX26" s="623"/>
      <c r="DY26" s="623"/>
      <c r="DZ26" s="623"/>
      <c r="EA26" s="623"/>
      <c r="EB26" s="623"/>
      <c r="EC26" s="635"/>
    </row>
    <row r="27" spans="2:133" ht="11.25" customHeight="1" x14ac:dyDescent="0.15">
      <c r="B27" s="605" t="s">
        <v>300</v>
      </c>
      <c r="C27" s="606"/>
      <c r="D27" s="606"/>
      <c r="E27" s="606"/>
      <c r="F27" s="606"/>
      <c r="G27" s="606"/>
      <c r="H27" s="606"/>
      <c r="I27" s="606"/>
      <c r="J27" s="606"/>
      <c r="K27" s="606"/>
      <c r="L27" s="606"/>
      <c r="M27" s="606"/>
      <c r="N27" s="606"/>
      <c r="O27" s="606"/>
      <c r="P27" s="606"/>
      <c r="Q27" s="607"/>
      <c r="R27" s="608">
        <v>40299</v>
      </c>
      <c r="S27" s="609"/>
      <c r="T27" s="609"/>
      <c r="U27" s="609"/>
      <c r="V27" s="609"/>
      <c r="W27" s="609"/>
      <c r="X27" s="609"/>
      <c r="Y27" s="610"/>
      <c r="Z27" s="646">
        <v>0.2</v>
      </c>
      <c r="AA27" s="646"/>
      <c r="AB27" s="646"/>
      <c r="AC27" s="646"/>
      <c r="AD27" s="647" t="s">
        <v>229</v>
      </c>
      <c r="AE27" s="647"/>
      <c r="AF27" s="647"/>
      <c r="AG27" s="647"/>
      <c r="AH27" s="647"/>
      <c r="AI27" s="647"/>
      <c r="AJ27" s="647"/>
      <c r="AK27" s="647"/>
      <c r="AL27" s="611" t="s">
        <v>235</v>
      </c>
      <c r="AM27" s="612"/>
      <c r="AN27" s="612"/>
      <c r="AO27" s="648"/>
      <c r="AP27" s="605" t="s">
        <v>301</v>
      </c>
      <c r="AQ27" s="606"/>
      <c r="AR27" s="606"/>
      <c r="AS27" s="606"/>
      <c r="AT27" s="606"/>
      <c r="AU27" s="606"/>
      <c r="AV27" s="606"/>
      <c r="AW27" s="606"/>
      <c r="AX27" s="606"/>
      <c r="AY27" s="606"/>
      <c r="AZ27" s="606"/>
      <c r="BA27" s="606"/>
      <c r="BB27" s="606"/>
      <c r="BC27" s="606"/>
      <c r="BD27" s="606"/>
      <c r="BE27" s="606"/>
      <c r="BF27" s="607"/>
      <c r="BG27" s="608">
        <v>1631062</v>
      </c>
      <c r="BH27" s="609"/>
      <c r="BI27" s="609"/>
      <c r="BJ27" s="609"/>
      <c r="BK27" s="609"/>
      <c r="BL27" s="609"/>
      <c r="BM27" s="609"/>
      <c r="BN27" s="610"/>
      <c r="BO27" s="646">
        <v>100</v>
      </c>
      <c r="BP27" s="646"/>
      <c r="BQ27" s="646"/>
      <c r="BR27" s="646"/>
      <c r="BS27" s="647" t="s">
        <v>235</v>
      </c>
      <c r="BT27" s="647"/>
      <c r="BU27" s="647"/>
      <c r="BV27" s="647"/>
      <c r="BW27" s="647"/>
      <c r="BX27" s="647"/>
      <c r="BY27" s="647"/>
      <c r="BZ27" s="647"/>
      <c r="CA27" s="647"/>
      <c r="CB27" s="682"/>
      <c r="CD27" s="605" t="s">
        <v>302</v>
      </c>
      <c r="CE27" s="606"/>
      <c r="CF27" s="606"/>
      <c r="CG27" s="606"/>
      <c r="CH27" s="606"/>
      <c r="CI27" s="606"/>
      <c r="CJ27" s="606"/>
      <c r="CK27" s="606"/>
      <c r="CL27" s="606"/>
      <c r="CM27" s="606"/>
      <c r="CN27" s="606"/>
      <c r="CO27" s="606"/>
      <c r="CP27" s="606"/>
      <c r="CQ27" s="607"/>
      <c r="CR27" s="608">
        <v>1477540</v>
      </c>
      <c r="CS27" s="621"/>
      <c r="CT27" s="621"/>
      <c r="CU27" s="621"/>
      <c r="CV27" s="621"/>
      <c r="CW27" s="621"/>
      <c r="CX27" s="621"/>
      <c r="CY27" s="622"/>
      <c r="CZ27" s="611">
        <v>7.8</v>
      </c>
      <c r="DA27" s="623"/>
      <c r="DB27" s="623"/>
      <c r="DC27" s="624"/>
      <c r="DD27" s="614">
        <v>454649</v>
      </c>
      <c r="DE27" s="621"/>
      <c r="DF27" s="621"/>
      <c r="DG27" s="621"/>
      <c r="DH27" s="621"/>
      <c r="DI27" s="621"/>
      <c r="DJ27" s="621"/>
      <c r="DK27" s="622"/>
      <c r="DL27" s="614">
        <v>454649</v>
      </c>
      <c r="DM27" s="621"/>
      <c r="DN27" s="621"/>
      <c r="DO27" s="621"/>
      <c r="DP27" s="621"/>
      <c r="DQ27" s="621"/>
      <c r="DR27" s="621"/>
      <c r="DS27" s="621"/>
      <c r="DT27" s="621"/>
      <c r="DU27" s="621"/>
      <c r="DV27" s="622"/>
      <c r="DW27" s="611">
        <v>5.0999999999999996</v>
      </c>
      <c r="DX27" s="623"/>
      <c r="DY27" s="623"/>
      <c r="DZ27" s="623"/>
      <c r="EA27" s="623"/>
      <c r="EB27" s="623"/>
      <c r="EC27" s="635"/>
    </row>
    <row r="28" spans="2:133" ht="11.25" customHeight="1" x14ac:dyDescent="0.15">
      <c r="B28" s="605" t="s">
        <v>303</v>
      </c>
      <c r="C28" s="606"/>
      <c r="D28" s="606"/>
      <c r="E28" s="606"/>
      <c r="F28" s="606"/>
      <c r="G28" s="606"/>
      <c r="H28" s="606"/>
      <c r="I28" s="606"/>
      <c r="J28" s="606"/>
      <c r="K28" s="606"/>
      <c r="L28" s="606"/>
      <c r="M28" s="606"/>
      <c r="N28" s="606"/>
      <c r="O28" s="606"/>
      <c r="P28" s="606"/>
      <c r="Q28" s="607"/>
      <c r="R28" s="608">
        <v>165327</v>
      </c>
      <c r="S28" s="609"/>
      <c r="T28" s="609"/>
      <c r="U28" s="609"/>
      <c r="V28" s="609"/>
      <c r="W28" s="609"/>
      <c r="X28" s="609"/>
      <c r="Y28" s="610"/>
      <c r="Z28" s="646">
        <v>0.8</v>
      </c>
      <c r="AA28" s="646"/>
      <c r="AB28" s="646"/>
      <c r="AC28" s="646"/>
      <c r="AD28" s="647">
        <v>3101</v>
      </c>
      <c r="AE28" s="647"/>
      <c r="AF28" s="647"/>
      <c r="AG28" s="647"/>
      <c r="AH28" s="647"/>
      <c r="AI28" s="647"/>
      <c r="AJ28" s="647"/>
      <c r="AK28" s="647"/>
      <c r="AL28" s="611">
        <v>0</v>
      </c>
      <c r="AM28" s="612"/>
      <c r="AN28" s="612"/>
      <c r="AO28" s="648"/>
      <c r="AP28" s="605"/>
      <c r="AQ28" s="606"/>
      <c r="AR28" s="606"/>
      <c r="AS28" s="606"/>
      <c r="AT28" s="606"/>
      <c r="AU28" s="606"/>
      <c r="AV28" s="606"/>
      <c r="AW28" s="606"/>
      <c r="AX28" s="606"/>
      <c r="AY28" s="606"/>
      <c r="AZ28" s="606"/>
      <c r="BA28" s="606"/>
      <c r="BB28" s="606"/>
      <c r="BC28" s="606"/>
      <c r="BD28" s="606"/>
      <c r="BE28" s="606"/>
      <c r="BF28" s="607"/>
      <c r="BG28" s="608"/>
      <c r="BH28" s="609"/>
      <c r="BI28" s="609"/>
      <c r="BJ28" s="609"/>
      <c r="BK28" s="609"/>
      <c r="BL28" s="609"/>
      <c r="BM28" s="609"/>
      <c r="BN28" s="610"/>
      <c r="BO28" s="646"/>
      <c r="BP28" s="646"/>
      <c r="BQ28" s="646"/>
      <c r="BR28" s="646"/>
      <c r="BS28" s="614"/>
      <c r="BT28" s="609"/>
      <c r="BU28" s="609"/>
      <c r="BV28" s="609"/>
      <c r="BW28" s="609"/>
      <c r="BX28" s="609"/>
      <c r="BY28" s="609"/>
      <c r="BZ28" s="609"/>
      <c r="CA28" s="609"/>
      <c r="CB28" s="645"/>
      <c r="CD28" s="605" t="s">
        <v>304</v>
      </c>
      <c r="CE28" s="606"/>
      <c r="CF28" s="606"/>
      <c r="CG28" s="606"/>
      <c r="CH28" s="606"/>
      <c r="CI28" s="606"/>
      <c r="CJ28" s="606"/>
      <c r="CK28" s="606"/>
      <c r="CL28" s="606"/>
      <c r="CM28" s="606"/>
      <c r="CN28" s="606"/>
      <c r="CO28" s="606"/>
      <c r="CP28" s="606"/>
      <c r="CQ28" s="607"/>
      <c r="CR28" s="608">
        <v>1845030</v>
      </c>
      <c r="CS28" s="609"/>
      <c r="CT28" s="609"/>
      <c r="CU28" s="609"/>
      <c r="CV28" s="609"/>
      <c r="CW28" s="609"/>
      <c r="CX28" s="609"/>
      <c r="CY28" s="610"/>
      <c r="CZ28" s="611">
        <v>9.8000000000000007</v>
      </c>
      <c r="DA28" s="623"/>
      <c r="DB28" s="623"/>
      <c r="DC28" s="624"/>
      <c r="DD28" s="614">
        <v>1793396</v>
      </c>
      <c r="DE28" s="609"/>
      <c r="DF28" s="609"/>
      <c r="DG28" s="609"/>
      <c r="DH28" s="609"/>
      <c r="DI28" s="609"/>
      <c r="DJ28" s="609"/>
      <c r="DK28" s="610"/>
      <c r="DL28" s="614">
        <v>1793396</v>
      </c>
      <c r="DM28" s="609"/>
      <c r="DN28" s="609"/>
      <c r="DO28" s="609"/>
      <c r="DP28" s="609"/>
      <c r="DQ28" s="609"/>
      <c r="DR28" s="609"/>
      <c r="DS28" s="609"/>
      <c r="DT28" s="609"/>
      <c r="DU28" s="609"/>
      <c r="DV28" s="610"/>
      <c r="DW28" s="611">
        <v>20.2</v>
      </c>
      <c r="DX28" s="623"/>
      <c r="DY28" s="623"/>
      <c r="DZ28" s="623"/>
      <c r="EA28" s="623"/>
      <c r="EB28" s="623"/>
      <c r="EC28" s="635"/>
    </row>
    <row r="29" spans="2:133" ht="11.25" customHeight="1" x14ac:dyDescent="0.15">
      <c r="B29" s="605" t="s">
        <v>305</v>
      </c>
      <c r="C29" s="606"/>
      <c r="D29" s="606"/>
      <c r="E29" s="606"/>
      <c r="F29" s="606"/>
      <c r="G29" s="606"/>
      <c r="H29" s="606"/>
      <c r="I29" s="606"/>
      <c r="J29" s="606"/>
      <c r="K29" s="606"/>
      <c r="L29" s="606"/>
      <c r="M29" s="606"/>
      <c r="N29" s="606"/>
      <c r="O29" s="606"/>
      <c r="P29" s="606"/>
      <c r="Q29" s="607"/>
      <c r="R29" s="608">
        <v>72408</v>
      </c>
      <c r="S29" s="609"/>
      <c r="T29" s="609"/>
      <c r="U29" s="609"/>
      <c r="V29" s="609"/>
      <c r="W29" s="609"/>
      <c r="X29" s="609"/>
      <c r="Y29" s="610"/>
      <c r="Z29" s="646">
        <v>0.4</v>
      </c>
      <c r="AA29" s="646"/>
      <c r="AB29" s="646"/>
      <c r="AC29" s="646"/>
      <c r="AD29" s="647" t="s">
        <v>229</v>
      </c>
      <c r="AE29" s="647"/>
      <c r="AF29" s="647"/>
      <c r="AG29" s="647"/>
      <c r="AH29" s="647"/>
      <c r="AI29" s="647"/>
      <c r="AJ29" s="647"/>
      <c r="AK29" s="647"/>
      <c r="AL29" s="611" t="s">
        <v>229</v>
      </c>
      <c r="AM29" s="612"/>
      <c r="AN29" s="612"/>
      <c r="AO29" s="648"/>
      <c r="AP29" s="589"/>
      <c r="AQ29" s="590"/>
      <c r="AR29" s="590"/>
      <c r="AS29" s="590"/>
      <c r="AT29" s="590"/>
      <c r="AU29" s="590"/>
      <c r="AV29" s="590"/>
      <c r="AW29" s="590"/>
      <c r="AX29" s="590"/>
      <c r="AY29" s="590"/>
      <c r="AZ29" s="590"/>
      <c r="BA29" s="590"/>
      <c r="BB29" s="590"/>
      <c r="BC29" s="590"/>
      <c r="BD29" s="590"/>
      <c r="BE29" s="590"/>
      <c r="BF29" s="591"/>
      <c r="BG29" s="608"/>
      <c r="BH29" s="609"/>
      <c r="BI29" s="609"/>
      <c r="BJ29" s="609"/>
      <c r="BK29" s="609"/>
      <c r="BL29" s="609"/>
      <c r="BM29" s="609"/>
      <c r="BN29" s="610"/>
      <c r="BO29" s="646"/>
      <c r="BP29" s="646"/>
      <c r="BQ29" s="646"/>
      <c r="BR29" s="646"/>
      <c r="BS29" s="647"/>
      <c r="BT29" s="647"/>
      <c r="BU29" s="647"/>
      <c r="BV29" s="647"/>
      <c r="BW29" s="647"/>
      <c r="BX29" s="647"/>
      <c r="BY29" s="647"/>
      <c r="BZ29" s="647"/>
      <c r="CA29" s="647"/>
      <c r="CB29" s="682"/>
      <c r="CD29" s="627" t="s">
        <v>306</v>
      </c>
      <c r="CE29" s="628"/>
      <c r="CF29" s="605" t="s">
        <v>307</v>
      </c>
      <c r="CG29" s="606"/>
      <c r="CH29" s="606"/>
      <c r="CI29" s="606"/>
      <c r="CJ29" s="606"/>
      <c r="CK29" s="606"/>
      <c r="CL29" s="606"/>
      <c r="CM29" s="606"/>
      <c r="CN29" s="606"/>
      <c r="CO29" s="606"/>
      <c r="CP29" s="606"/>
      <c r="CQ29" s="607"/>
      <c r="CR29" s="608">
        <v>1844789</v>
      </c>
      <c r="CS29" s="621"/>
      <c r="CT29" s="621"/>
      <c r="CU29" s="621"/>
      <c r="CV29" s="621"/>
      <c r="CW29" s="621"/>
      <c r="CX29" s="621"/>
      <c r="CY29" s="622"/>
      <c r="CZ29" s="611">
        <v>9.8000000000000007</v>
      </c>
      <c r="DA29" s="623"/>
      <c r="DB29" s="623"/>
      <c r="DC29" s="624"/>
      <c r="DD29" s="614">
        <v>1793155</v>
      </c>
      <c r="DE29" s="621"/>
      <c r="DF29" s="621"/>
      <c r="DG29" s="621"/>
      <c r="DH29" s="621"/>
      <c r="DI29" s="621"/>
      <c r="DJ29" s="621"/>
      <c r="DK29" s="622"/>
      <c r="DL29" s="614">
        <v>1793155</v>
      </c>
      <c r="DM29" s="621"/>
      <c r="DN29" s="621"/>
      <c r="DO29" s="621"/>
      <c r="DP29" s="621"/>
      <c r="DQ29" s="621"/>
      <c r="DR29" s="621"/>
      <c r="DS29" s="621"/>
      <c r="DT29" s="621"/>
      <c r="DU29" s="621"/>
      <c r="DV29" s="622"/>
      <c r="DW29" s="611">
        <v>20.2</v>
      </c>
      <c r="DX29" s="623"/>
      <c r="DY29" s="623"/>
      <c r="DZ29" s="623"/>
      <c r="EA29" s="623"/>
      <c r="EB29" s="623"/>
      <c r="EC29" s="635"/>
    </row>
    <row r="30" spans="2:133" ht="11.25" customHeight="1" x14ac:dyDescent="0.15">
      <c r="B30" s="605" t="s">
        <v>308</v>
      </c>
      <c r="C30" s="606"/>
      <c r="D30" s="606"/>
      <c r="E30" s="606"/>
      <c r="F30" s="606"/>
      <c r="G30" s="606"/>
      <c r="H30" s="606"/>
      <c r="I30" s="606"/>
      <c r="J30" s="606"/>
      <c r="K30" s="606"/>
      <c r="L30" s="606"/>
      <c r="M30" s="606"/>
      <c r="N30" s="606"/>
      <c r="O30" s="606"/>
      <c r="P30" s="606"/>
      <c r="Q30" s="607"/>
      <c r="R30" s="608">
        <v>2278324</v>
      </c>
      <c r="S30" s="609"/>
      <c r="T30" s="609"/>
      <c r="U30" s="609"/>
      <c r="V30" s="609"/>
      <c r="W30" s="609"/>
      <c r="X30" s="609"/>
      <c r="Y30" s="610"/>
      <c r="Z30" s="646">
        <v>11.6</v>
      </c>
      <c r="AA30" s="646"/>
      <c r="AB30" s="646"/>
      <c r="AC30" s="646"/>
      <c r="AD30" s="647" t="s">
        <v>229</v>
      </c>
      <c r="AE30" s="647"/>
      <c r="AF30" s="647"/>
      <c r="AG30" s="647"/>
      <c r="AH30" s="647"/>
      <c r="AI30" s="647"/>
      <c r="AJ30" s="647"/>
      <c r="AK30" s="647"/>
      <c r="AL30" s="611" t="s">
        <v>235</v>
      </c>
      <c r="AM30" s="612"/>
      <c r="AN30" s="612"/>
      <c r="AO30" s="648"/>
      <c r="AP30" s="660" t="s">
        <v>223</v>
      </c>
      <c r="AQ30" s="661"/>
      <c r="AR30" s="661"/>
      <c r="AS30" s="661"/>
      <c r="AT30" s="661"/>
      <c r="AU30" s="661"/>
      <c r="AV30" s="661"/>
      <c r="AW30" s="661"/>
      <c r="AX30" s="661"/>
      <c r="AY30" s="661"/>
      <c r="AZ30" s="661"/>
      <c r="BA30" s="661"/>
      <c r="BB30" s="661"/>
      <c r="BC30" s="661"/>
      <c r="BD30" s="661"/>
      <c r="BE30" s="661"/>
      <c r="BF30" s="662"/>
      <c r="BG30" s="660" t="s">
        <v>309</v>
      </c>
      <c r="BH30" s="680"/>
      <c r="BI30" s="680"/>
      <c r="BJ30" s="680"/>
      <c r="BK30" s="680"/>
      <c r="BL30" s="680"/>
      <c r="BM30" s="680"/>
      <c r="BN30" s="680"/>
      <c r="BO30" s="680"/>
      <c r="BP30" s="680"/>
      <c r="BQ30" s="681"/>
      <c r="BR30" s="660" t="s">
        <v>310</v>
      </c>
      <c r="BS30" s="680"/>
      <c r="BT30" s="680"/>
      <c r="BU30" s="680"/>
      <c r="BV30" s="680"/>
      <c r="BW30" s="680"/>
      <c r="BX30" s="680"/>
      <c r="BY30" s="680"/>
      <c r="BZ30" s="680"/>
      <c r="CA30" s="680"/>
      <c r="CB30" s="681"/>
      <c r="CD30" s="629"/>
      <c r="CE30" s="630"/>
      <c r="CF30" s="605" t="s">
        <v>311</v>
      </c>
      <c r="CG30" s="606"/>
      <c r="CH30" s="606"/>
      <c r="CI30" s="606"/>
      <c r="CJ30" s="606"/>
      <c r="CK30" s="606"/>
      <c r="CL30" s="606"/>
      <c r="CM30" s="606"/>
      <c r="CN30" s="606"/>
      <c r="CO30" s="606"/>
      <c r="CP30" s="606"/>
      <c r="CQ30" s="607"/>
      <c r="CR30" s="608">
        <v>1791990</v>
      </c>
      <c r="CS30" s="609"/>
      <c r="CT30" s="609"/>
      <c r="CU30" s="609"/>
      <c r="CV30" s="609"/>
      <c r="CW30" s="609"/>
      <c r="CX30" s="609"/>
      <c r="CY30" s="610"/>
      <c r="CZ30" s="611">
        <v>9.5</v>
      </c>
      <c r="DA30" s="623"/>
      <c r="DB30" s="623"/>
      <c r="DC30" s="624"/>
      <c r="DD30" s="614">
        <v>1741271</v>
      </c>
      <c r="DE30" s="609"/>
      <c r="DF30" s="609"/>
      <c r="DG30" s="609"/>
      <c r="DH30" s="609"/>
      <c r="DI30" s="609"/>
      <c r="DJ30" s="609"/>
      <c r="DK30" s="610"/>
      <c r="DL30" s="614">
        <v>1741271</v>
      </c>
      <c r="DM30" s="609"/>
      <c r="DN30" s="609"/>
      <c r="DO30" s="609"/>
      <c r="DP30" s="609"/>
      <c r="DQ30" s="609"/>
      <c r="DR30" s="609"/>
      <c r="DS30" s="609"/>
      <c r="DT30" s="609"/>
      <c r="DU30" s="609"/>
      <c r="DV30" s="610"/>
      <c r="DW30" s="611">
        <v>19.600000000000001</v>
      </c>
      <c r="DX30" s="623"/>
      <c r="DY30" s="623"/>
      <c r="DZ30" s="623"/>
      <c r="EA30" s="623"/>
      <c r="EB30" s="623"/>
      <c r="EC30" s="635"/>
    </row>
    <row r="31" spans="2:133" ht="11.25" customHeight="1" x14ac:dyDescent="0.15">
      <c r="B31" s="683" t="s">
        <v>312</v>
      </c>
      <c r="C31" s="684"/>
      <c r="D31" s="684"/>
      <c r="E31" s="684"/>
      <c r="F31" s="684"/>
      <c r="G31" s="684"/>
      <c r="H31" s="684"/>
      <c r="I31" s="684"/>
      <c r="J31" s="684"/>
      <c r="K31" s="684"/>
      <c r="L31" s="684"/>
      <c r="M31" s="684"/>
      <c r="N31" s="684"/>
      <c r="O31" s="684"/>
      <c r="P31" s="684"/>
      <c r="Q31" s="685"/>
      <c r="R31" s="608" t="s">
        <v>229</v>
      </c>
      <c r="S31" s="609"/>
      <c r="T31" s="609"/>
      <c r="U31" s="609"/>
      <c r="V31" s="609"/>
      <c r="W31" s="609"/>
      <c r="X31" s="609"/>
      <c r="Y31" s="610"/>
      <c r="Z31" s="646" t="s">
        <v>235</v>
      </c>
      <c r="AA31" s="646"/>
      <c r="AB31" s="646"/>
      <c r="AC31" s="646"/>
      <c r="AD31" s="647" t="s">
        <v>229</v>
      </c>
      <c r="AE31" s="647"/>
      <c r="AF31" s="647"/>
      <c r="AG31" s="647"/>
      <c r="AH31" s="647"/>
      <c r="AI31" s="647"/>
      <c r="AJ31" s="647"/>
      <c r="AK31" s="647"/>
      <c r="AL31" s="611" t="s">
        <v>235</v>
      </c>
      <c r="AM31" s="612"/>
      <c r="AN31" s="612"/>
      <c r="AO31" s="648"/>
      <c r="AP31" s="674" t="s">
        <v>313</v>
      </c>
      <c r="AQ31" s="675"/>
      <c r="AR31" s="675"/>
      <c r="AS31" s="675"/>
      <c r="AT31" s="676" t="s">
        <v>314</v>
      </c>
      <c r="AU31" s="212"/>
      <c r="AV31" s="212"/>
      <c r="AW31" s="212"/>
      <c r="AX31" s="666" t="s">
        <v>189</v>
      </c>
      <c r="AY31" s="667"/>
      <c r="AZ31" s="667"/>
      <c r="BA31" s="667"/>
      <c r="BB31" s="667"/>
      <c r="BC31" s="667"/>
      <c r="BD31" s="667"/>
      <c r="BE31" s="667"/>
      <c r="BF31" s="668"/>
      <c r="BG31" s="670">
        <v>99.3</v>
      </c>
      <c r="BH31" s="671"/>
      <c r="BI31" s="671"/>
      <c r="BJ31" s="671"/>
      <c r="BK31" s="671"/>
      <c r="BL31" s="671"/>
      <c r="BM31" s="672">
        <v>97.7</v>
      </c>
      <c r="BN31" s="671"/>
      <c r="BO31" s="671"/>
      <c r="BP31" s="671"/>
      <c r="BQ31" s="673"/>
      <c r="BR31" s="670">
        <v>99.2</v>
      </c>
      <c r="BS31" s="671"/>
      <c r="BT31" s="671"/>
      <c r="BU31" s="671"/>
      <c r="BV31" s="671"/>
      <c r="BW31" s="671"/>
      <c r="BX31" s="672">
        <v>97.6</v>
      </c>
      <c r="BY31" s="671"/>
      <c r="BZ31" s="671"/>
      <c r="CA31" s="671"/>
      <c r="CB31" s="673"/>
      <c r="CD31" s="629"/>
      <c r="CE31" s="630"/>
      <c r="CF31" s="605" t="s">
        <v>315</v>
      </c>
      <c r="CG31" s="606"/>
      <c r="CH31" s="606"/>
      <c r="CI31" s="606"/>
      <c r="CJ31" s="606"/>
      <c r="CK31" s="606"/>
      <c r="CL31" s="606"/>
      <c r="CM31" s="606"/>
      <c r="CN31" s="606"/>
      <c r="CO31" s="606"/>
      <c r="CP31" s="606"/>
      <c r="CQ31" s="607"/>
      <c r="CR31" s="608">
        <v>52799</v>
      </c>
      <c r="CS31" s="621"/>
      <c r="CT31" s="621"/>
      <c r="CU31" s="621"/>
      <c r="CV31" s="621"/>
      <c r="CW31" s="621"/>
      <c r="CX31" s="621"/>
      <c r="CY31" s="622"/>
      <c r="CZ31" s="611">
        <v>0.3</v>
      </c>
      <c r="DA31" s="623"/>
      <c r="DB31" s="623"/>
      <c r="DC31" s="624"/>
      <c r="DD31" s="614">
        <v>51884</v>
      </c>
      <c r="DE31" s="621"/>
      <c r="DF31" s="621"/>
      <c r="DG31" s="621"/>
      <c r="DH31" s="621"/>
      <c r="DI31" s="621"/>
      <c r="DJ31" s="621"/>
      <c r="DK31" s="622"/>
      <c r="DL31" s="614">
        <v>51884</v>
      </c>
      <c r="DM31" s="621"/>
      <c r="DN31" s="621"/>
      <c r="DO31" s="621"/>
      <c r="DP31" s="621"/>
      <c r="DQ31" s="621"/>
      <c r="DR31" s="621"/>
      <c r="DS31" s="621"/>
      <c r="DT31" s="621"/>
      <c r="DU31" s="621"/>
      <c r="DV31" s="622"/>
      <c r="DW31" s="611">
        <v>0.6</v>
      </c>
      <c r="DX31" s="623"/>
      <c r="DY31" s="623"/>
      <c r="DZ31" s="623"/>
      <c r="EA31" s="623"/>
      <c r="EB31" s="623"/>
      <c r="EC31" s="635"/>
    </row>
    <row r="32" spans="2:133" ht="11.25" customHeight="1" x14ac:dyDescent="0.15">
      <c r="B32" s="605" t="s">
        <v>316</v>
      </c>
      <c r="C32" s="606"/>
      <c r="D32" s="606"/>
      <c r="E32" s="606"/>
      <c r="F32" s="606"/>
      <c r="G32" s="606"/>
      <c r="H32" s="606"/>
      <c r="I32" s="606"/>
      <c r="J32" s="606"/>
      <c r="K32" s="606"/>
      <c r="L32" s="606"/>
      <c r="M32" s="606"/>
      <c r="N32" s="606"/>
      <c r="O32" s="606"/>
      <c r="P32" s="606"/>
      <c r="Q32" s="607"/>
      <c r="R32" s="608">
        <v>1857271</v>
      </c>
      <c r="S32" s="609"/>
      <c r="T32" s="609"/>
      <c r="U32" s="609"/>
      <c r="V32" s="609"/>
      <c r="W32" s="609"/>
      <c r="X32" s="609"/>
      <c r="Y32" s="610"/>
      <c r="Z32" s="646">
        <v>9.4</v>
      </c>
      <c r="AA32" s="646"/>
      <c r="AB32" s="646"/>
      <c r="AC32" s="646"/>
      <c r="AD32" s="647" t="s">
        <v>235</v>
      </c>
      <c r="AE32" s="647"/>
      <c r="AF32" s="647"/>
      <c r="AG32" s="647"/>
      <c r="AH32" s="647"/>
      <c r="AI32" s="647"/>
      <c r="AJ32" s="647"/>
      <c r="AK32" s="647"/>
      <c r="AL32" s="611" t="s">
        <v>235</v>
      </c>
      <c r="AM32" s="612"/>
      <c r="AN32" s="612"/>
      <c r="AO32" s="648"/>
      <c r="AP32" s="649"/>
      <c r="AQ32" s="650"/>
      <c r="AR32" s="650"/>
      <c r="AS32" s="650"/>
      <c r="AT32" s="677"/>
      <c r="AU32" s="208" t="s">
        <v>317</v>
      </c>
      <c r="AX32" s="605" t="s">
        <v>318</v>
      </c>
      <c r="AY32" s="606"/>
      <c r="AZ32" s="606"/>
      <c r="BA32" s="606"/>
      <c r="BB32" s="606"/>
      <c r="BC32" s="606"/>
      <c r="BD32" s="606"/>
      <c r="BE32" s="606"/>
      <c r="BF32" s="607"/>
      <c r="BG32" s="679">
        <v>99.5</v>
      </c>
      <c r="BH32" s="621"/>
      <c r="BI32" s="621"/>
      <c r="BJ32" s="621"/>
      <c r="BK32" s="621"/>
      <c r="BL32" s="621"/>
      <c r="BM32" s="612">
        <v>99</v>
      </c>
      <c r="BN32" s="621"/>
      <c r="BO32" s="621"/>
      <c r="BP32" s="621"/>
      <c r="BQ32" s="644"/>
      <c r="BR32" s="679">
        <v>99.5</v>
      </c>
      <c r="BS32" s="621"/>
      <c r="BT32" s="621"/>
      <c r="BU32" s="621"/>
      <c r="BV32" s="621"/>
      <c r="BW32" s="621"/>
      <c r="BX32" s="612">
        <v>98.9</v>
      </c>
      <c r="BY32" s="621"/>
      <c r="BZ32" s="621"/>
      <c r="CA32" s="621"/>
      <c r="CB32" s="644"/>
      <c r="CD32" s="631"/>
      <c r="CE32" s="632"/>
      <c r="CF32" s="605" t="s">
        <v>319</v>
      </c>
      <c r="CG32" s="606"/>
      <c r="CH32" s="606"/>
      <c r="CI32" s="606"/>
      <c r="CJ32" s="606"/>
      <c r="CK32" s="606"/>
      <c r="CL32" s="606"/>
      <c r="CM32" s="606"/>
      <c r="CN32" s="606"/>
      <c r="CO32" s="606"/>
      <c r="CP32" s="606"/>
      <c r="CQ32" s="607"/>
      <c r="CR32" s="608">
        <v>241</v>
      </c>
      <c r="CS32" s="609"/>
      <c r="CT32" s="609"/>
      <c r="CU32" s="609"/>
      <c r="CV32" s="609"/>
      <c r="CW32" s="609"/>
      <c r="CX32" s="609"/>
      <c r="CY32" s="610"/>
      <c r="CZ32" s="611">
        <v>0</v>
      </c>
      <c r="DA32" s="623"/>
      <c r="DB32" s="623"/>
      <c r="DC32" s="624"/>
      <c r="DD32" s="614">
        <v>241</v>
      </c>
      <c r="DE32" s="609"/>
      <c r="DF32" s="609"/>
      <c r="DG32" s="609"/>
      <c r="DH32" s="609"/>
      <c r="DI32" s="609"/>
      <c r="DJ32" s="609"/>
      <c r="DK32" s="610"/>
      <c r="DL32" s="614">
        <v>241</v>
      </c>
      <c r="DM32" s="609"/>
      <c r="DN32" s="609"/>
      <c r="DO32" s="609"/>
      <c r="DP32" s="609"/>
      <c r="DQ32" s="609"/>
      <c r="DR32" s="609"/>
      <c r="DS32" s="609"/>
      <c r="DT32" s="609"/>
      <c r="DU32" s="609"/>
      <c r="DV32" s="610"/>
      <c r="DW32" s="611">
        <v>0</v>
      </c>
      <c r="DX32" s="623"/>
      <c r="DY32" s="623"/>
      <c r="DZ32" s="623"/>
      <c r="EA32" s="623"/>
      <c r="EB32" s="623"/>
      <c r="EC32" s="635"/>
    </row>
    <row r="33" spans="2:133" ht="11.25" customHeight="1" x14ac:dyDescent="0.15">
      <c r="B33" s="605" t="s">
        <v>320</v>
      </c>
      <c r="C33" s="606"/>
      <c r="D33" s="606"/>
      <c r="E33" s="606"/>
      <c r="F33" s="606"/>
      <c r="G33" s="606"/>
      <c r="H33" s="606"/>
      <c r="I33" s="606"/>
      <c r="J33" s="606"/>
      <c r="K33" s="606"/>
      <c r="L33" s="606"/>
      <c r="M33" s="606"/>
      <c r="N33" s="606"/>
      <c r="O33" s="606"/>
      <c r="P33" s="606"/>
      <c r="Q33" s="607"/>
      <c r="R33" s="608">
        <v>86305</v>
      </c>
      <c r="S33" s="609"/>
      <c r="T33" s="609"/>
      <c r="U33" s="609"/>
      <c r="V33" s="609"/>
      <c r="W33" s="609"/>
      <c r="X33" s="609"/>
      <c r="Y33" s="610"/>
      <c r="Z33" s="646">
        <v>0.4</v>
      </c>
      <c r="AA33" s="646"/>
      <c r="AB33" s="646"/>
      <c r="AC33" s="646"/>
      <c r="AD33" s="647" t="s">
        <v>229</v>
      </c>
      <c r="AE33" s="647"/>
      <c r="AF33" s="647"/>
      <c r="AG33" s="647"/>
      <c r="AH33" s="647"/>
      <c r="AI33" s="647"/>
      <c r="AJ33" s="647"/>
      <c r="AK33" s="647"/>
      <c r="AL33" s="611" t="s">
        <v>229</v>
      </c>
      <c r="AM33" s="612"/>
      <c r="AN33" s="612"/>
      <c r="AO33" s="648"/>
      <c r="AP33" s="651"/>
      <c r="AQ33" s="652"/>
      <c r="AR33" s="652"/>
      <c r="AS33" s="652"/>
      <c r="AT33" s="678"/>
      <c r="AU33" s="213"/>
      <c r="AV33" s="213"/>
      <c r="AW33" s="213"/>
      <c r="AX33" s="589" t="s">
        <v>321</v>
      </c>
      <c r="AY33" s="590"/>
      <c r="AZ33" s="590"/>
      <c r="BA33" s="590"/>
      <c r="BB33" s="590"/>
      <c r="BC33" s="590"/>
      <c r="BD33" s="590"/>
      <c r="BE33" s="590"/>
      <c r="BF33" s="591"/>
      <c r="BG33" s="669">
        <v>99</v>
      </c>
      <c r="BH33" s="593"/>
      <c r="BI33" s="593"/>
      <c r="BJ33" s="593"/>
      <c r="BK33" s="593"/>
      <c r="BL33" s="593"/>
      <c r="BM33" s="639">
        <v>96.3</v>
      </c>
      <c r="BN33" s="593"/>
      <c r="BO33" s="593"/>
      <c r="BP33" s="593"/>
      <c r="BQ33" s="656"/>
      <c r="BR33" s="669">
        <v>99</v>
      </c>
      <c r="BS33" s="593"/>
      <c r="BT33" s="593"/>
      <c r="BU33" s="593"/>
      <c r="BV33" s="593"/>
      <c r="BW33" s="593"/>
      <c r="BX33" s="639">
        <v>96.3</v>
      </c>
      <c r="BY33" s="593"/>
      <c r="BZ33" s="593"/>
      <c r="CA33" s="593"/>
      <c r="CB33" s="656"/>
      <c r="CD33" s="605" t="s">
        <v>322</v>
      </c>
      <c r="CE33" s="606"/>
      <c r="CF33" s="606"/>
      <c r="CG33" s="606"/>
      <c r="CH33" s="606"/>
      <c r="CI33" s="606"/>
      <c r="CJ33" s="606"/>
      <c r="CK33" s="606"/>
      <c r="CL33" s="606"/>
      <c r="CM33" s="606"/>
      <c r="CN33" s="606"/>
      <c r="CO33" s="606"/>
      <c r="CP33" s="606"/>
      <c r="CQ33" s="607"/>
      <c r="CR33" s="608">
        <v>9302007</v>
      </c>
      <c r="CS33" s="621"/>
      <c r="CT33" s="621"/>
      <c r="CU33" s="621"/>
      <c r="CV33" s="621"/>
      <c r="CW33" s="621"/>
      <c r="CX33" s="621"/>
      <c r="CY33" s="622"/>
      <c r="CZ33" s="611">
        <v>49.2</v>
      </c>
      <c r="DA33" s="623"/>
      <c r="DB33" s="623"/>
      <c r="DC33" s="624"/>
      <c r="DD33" s="614">
        <v>7593241</v>
      </c>
      <c r="DE33" s="621"/>
      <c r="DF33" s="621"/>
      <c r="DG33" s="621"/>
      <c r="DH33" s="621"/>
      <c r="DI33" s="621"/>
      <c r="DJ33" s="621"/>
      <c r="DK33" s="622"/>
      <c r="DL33" s="614">
        <v>3518425</v>
      </c>
      <c r="DM33" s="621"/>
      <c r="DN33" s="621"/>
      <c r="DO33" s="621"/>
      <c r="DP33" s="621"/>
      <c r="DQ33" s="621"/>
      <c r="DR33" s="621"/>
      <c r="DS33" s="621"/>
      <c r="DT33" s="621"/>
      <c r="DU33" s="621"/>
      <c r="DV33" s="622"/>
      <c r="DW33" s="611">
        <v>39.6</v>
      </c>
      <c r="DX33" s="623"/>
      <c r="DY33" s="623"/>
      <c r="DZ33" s="623"/>
      <c r="EA33" s="623"/>
      <c r="EB33" s="623"/>
      <c r="EC33" s="635"/>
    </row>
    <row r="34" spans="2:133" ht="11.25" customHeight="1" x14ac:dyDescent="0.15">
      <c r="B34" s="605" t="s">
        <v>323</v>
      </c>
      <c r="C34" s="606"/>
      <c r="D34" s="606"/>
      <c r="E34" s="606"/>
      <c r="F34" s="606"/>
      <c r="G34" s="606"/>
      <c r="H34" s="606"/>
      <c r="I34" s="606"/>
      <c r="J34" s="606"/>
      <c r="K34" s="606"/>
      <c r="L34" s="606"/>
      <c r="M34" s="606"/>
      <c r="N34" s="606"/>
      <c r="O34" s="606"/>
      <c r="P34" s="606"/>
      <c r="Q34" s="607"/>
      <c r="R34" s="608">
        <v>1181554</v>
      </c>
      <c r="S34" s="609"/>
      <c r="T34" s="609"/>
      <c r="U34" s="609"/>
      <c r="V34" s="609"/>
      <c r="W34" s="609"/>
      <c r="X34" s="609"/>
      <c r="Y34" s="610"/>
      <c r="Z34" s="646">
        <v>6</v>
      </c>
      <c r="AA34" s="646"/>
      <c r="AB34" s="646"/>
      <c r="AC34" s="646"/>
      <c r="AD34" s="647" t="s">
        <v>235</v>
      </c>
      <c r="AE34" s="647"/>
      <c r="AF34" s="647"/>
      <c r="AG34" s="647"/>
      <c r="AH34" s="647"/>
      <c r="AI34" s="647"/>
      <c r="AJ34" s="647"/>
      <c r="AK34" s="647"/>
      <c r="AL34" s="611" t="s">
        <v>235</v>
      </c>
      <c r="AM34" s="612"/>
      <c r="AN34" s="612"/>
      <c r="AO34" s="648"/>
      <c r="AP34" s="216"/>
      <c r="AQ34" s="217"/>
      <c r="AS34" s="212"/>
      <c r="AT34" s="212"/>
      <c r="AU34" s="212"/>
      <c r="AV34" s="212"/>
      <c r="AW34" s="212"/>
      <c r="AX34" s="212"/>
      <c r="AY34" s="212"/>
      <c r="AZ34" s="212"/>
      <c r="BA34" s="212"/>
      <c r="BB34" s="212"/>
      <c r="BC34" s="212"/>
      <c r="BD34" s="212"/>
      <c r="BE34" s="212"/>
      <c r="BF34" s="212"/>
      <c r="BG34" s="217"/>
      <c r="BH34" s="217"/>
      <c r="BI34" s="217"/>
      <c r="BJ34" s="217"/>
      <c r="BK34" s="217"/>
      <c r="BL34" s="217"/>
      <c r="BM34" s="217"/>
      <c r="BN34" s="217"/>
      <c r="BO34" s="217"/>
      <c r="BP34" s="217"/>
      <c r="BQ34" s="217"/>
      <c r="BR34" s="217"/>
      <c r="BS34" s="217"/>
      <c r="BT34" s="217"/>
      <c r="BU34" s="217"/>
      <c r="BV34" s="217"/>
      <c r="BW34" s="217"/>
      <c r="BX34" s="217"/>
      <c r="BY34" s="217"/>
      <c r="BZ34" s="217"/>
      <c r="CA34" s="217"/>
      <c r="CB34" s="217"/>
      <c r="CD34" s="605" t="s">
        <v>324</v>
      </c>
      <c r="CE34" s="606"/>
      <c r="CF34" s="606"/>
      <c r="CG34" s="606"/>
      <c r="CH34" s="606"/>
      <c r="CI34" s="606"/>
      <c r="CJ34" s="606"/>
      <c r="CK34" s="606"/>
      <c r="CL34" s="606"/>
      <c r="CM34" s="606"/>
      <c r="CN34" s="606"/>
      <c r="CO34" s="606"/>
      <c r="CP34" s="606"/>
      <c r="CQ34" s="607"/>
      <c r="CR34" s="608">
        <v>3231444</v>
      </c>
      <c r="CS34" s="609"/>
      <c r="CT34" s="609"/>
      <c r="CU34" s="609"/>
      <c r="CV34" s="609"/>
      <c r="CW34" s="609"/>
      <c r="CX34" s="609"/>
      <c r="CY34" s="610"/>
      <c r="CZ34" s="611">
        <v>17.100000000000001</v>
      </c>
      <c r="DA34" s="623"/>
      <c r="DB34" s="623"/>
      <c r="DC34" s="624"/>
      <c r="DD34" s="614">
        <v>2438389</v>
      </c>
      <c r="DE34" s="609"/>
      <c r="DF34" s="609"/>
      <c r="DG34" s="609"/>
      <c r="DH34" s="609"/>
      <c r="DI34" s="609"/>
      <c r="DJ34" s="609"/>
      <c r="DK34" s="610"/>
      <c r="DL34" s="614">
        <v>1497668</v>
      </c>
      <c r="DM34" s="609"/>
      <c r="DN34" s="609"/>
      <c r="DO34" s="609"/>
      <c r="DP34" s="609"/>
      <c r="DQ34" s="609"/>
      <c r="DR34" s="609"/>
      <c r="DS34" s="609"/>
      <c r="DT34" s="609"/>
      <c r="DU34" s="609"/>
      <c r="DV34" s="610"/>
      <c r="DW34" s="611">
        <v>16.899999999999999</v>
      </c>
      <c r="DX34" s="623"/>
      <c r="DY34" s="623"/>
      <c r="DZ34" s="623"/>
      <c r="EA34" s="623"/>
      <c r="EB34" s="623"/>
      <c r="EC34" s="635"/>
    </row>
    <row r="35" spans="2:133" ht="11.25" customHeight="1" x14ac:dyDescent="0.15">
      <c r="B35" s="605" t="s">
        <v>325</v>
      </c>
      <c r="C35" s="606"/>
      <c r="D35" s="606"/>
      <c r="E35" s="606"/>
      <c r="F35" s="606"/>
      <c r="G35" s="606"/>
      <c r="H35" s="606"/>
      <c r="I35" s="606"/>
      <c r="J35" s="606"/>
      <c r="K35" s="606"/>
      <c r="L35" s="606"/>
      <c r="M35" s="606"/>
      <c r="N35" s="606"/>
      <c r="O35" s="606"/>
      <c r="P35" s="606"/>
      <c r="Q35" s="607"/>
      <c r="R35" s="608">
        <v>1939230</v>
      </c>
      <c r="S35" s="609"/>
      <c r="T35" s="609"/>
      <c r="U35" s="609"/>
      <c r="V35" s="609"/>
      <c r="W35" s="609"/>
      <c r="X35" s="609"/>
      <c r="Y35" s="610"/>
      <c r="Z35" s="646">
        <v>9.9</v>
      </c>
      <c r="AA35" s="646"/>
      <c r="AB35" s="646"/>
      <c r="AC35" s="646"/>
      <c r="AD35" s="647" t="s">
        <v>229</v>
      </c>
      <c r="AE35" s="647"/>
      <c r="AF35" s="647"/>
      <c r="AG35" s="647"/>
      <c r="AH35" s="647"/>
      <c r="AI35" s="647"/>
      <c r="AJ35" s="647"/>
      <c r="AK35" s="647"/>
      <c r="AL35" s="611" t="s">
        <v>235</v>
      </c>
      <c r="AM35" s="612"/>
      <c r="AN35" s="612"/>
      <c r="AO35" s="648"/>
      <c r="AP35" s="218"/>
      <c r="AQ35" s="660" t="s">
        <v>326</v>
      </c>
      <c r="AR35" s="661"/>
      <c r="AS35" s="661"/>
      <c r="AT35" s="661"/>
      <c r="AU35" s="661"/>
      <c r="AV35" s="661"/>
      <c r="AW35" s="661"/>
      <c r="AX35" s="661"/>
      <c r="AY35" s="661"/>
      <c r="AZ35" s="661"/>
      <c r="BA35" s="661"/>
      <c r="BB35" s="661"/>
      <c r="BC35" s="661"/>
      <c r="BD35" s="661"/>
      <c r="BE35" s="661"/>
      <c r="BF35" s="662"/>
      <c r="BG35" s="660" t="s">
        <v>327</v>
      </c>
      <c r="BH35" s="661"/>
      <c r="BI35" s="661"/>
      <c r="BJ35" s="661"/>
      <c r="BK35" s="661"/>
      <c r="BL35" s="661"/>
      <c r="BM35" s="661"/>
      <c r="BN35" s="661"/>
      <c r="BO35" s="661"/>
      <c r="BP35" s="661"/>
      <c r="BQ35" s="661"/>
      <c r="BR35" s="661"/>
      <c r="BS35" s="661"/>
      <c r="BT35" s="661"/>
      <c r="BU35" s="661"/>
      <c r="BV35" s="661"/>
      <c r="BW35" s="661"/>
      <c r="BX35" s="661"/>
      <c r="BY35" s="661"/>
      <c r="BZ35" s="661"/>
      <c r="CA35" s="661"/>
      <c r="CB35" s="662"/>
      <c r="CD35" s="605" t="s">
        <v>328</v>
      </c>
      <c r="CE35" s="606"/>
      <c r="CF35" s="606"/>
      <c r="CG35" s="606"/>
      <c r="CH35" s="606"/>
      <c r="CI35" s="606"/>
      <c r="CJ35" s="606"/>
      <c r="CK35" s="606"/>
      <c r="CL35" s="606"/>
      <c r="CM35" s="606"/>
      <c r="CN35" s="606"/>
      <c r="CO35" s="606"/>
      <c r="CP35" s="606"/>
      <c r="CQ35" s="607"/>
      <c r="CR35" s="608">
        <v>89490</v>
      </c>
      <c r="CS35" s="621"/>
      <c r="CT35" s="621"/>
      <c r="CU35" s="621"/>
      <c r="CV35" s="621"/>
      <c r="CW35" s="621"/>
      <c r="CX35" s="621"/>
      <c r="CY35" s="622"/>
      <c r="CZ35" s="611">
        <v>0.5</v>
      </c>
      <c r="DA35" s="623"/>
      <c r="DB35" s="623"/>
      <c r="DC35" s="624"/>
      <c r="DD35" s="614">
        <v>71469</v>
      </c>
      <c r="DE35" s="621"/>
      <c r="DF35" s="621"/>
      <c r="DG35" s="621"/>
      <c r="DH35" s="621"/>
      <c r="DI35" s="621"/>
      <c r="DJ35" s="621"/>
      <c r="DK35" s="622"/>
      <c r="DL35" s="614">
        <v>71376</v>
      </c>
      <c r="DM35" s="621"/>
      <c r="DN35" s="621"/>
      <c r="DO35" s="621"/>
      <c r="DP35" s="621"/>
      <c r="DQ35" s="621"/>
      <c r="DR35" s="621"/>
      <c r="DS35" s="621"/>
      <c r="DT35" s="621"/>
      <c r="DU35" s="621"/>
      <c r="DV35" s="622"/>
      <c r="DW35" s="611">
        <v>0.8</v>
      </c>
      <c r="DX35" s="623"/>
      <c r="DY35" s="623"/>
      <c r="DZ35" s="623"/>
      <c r="EA35" s="623"/>
      <c r="EB35" s="623"/>
      <c r="EC35" s="635"/>
    </row>
    <row r="36" spans="2:133" ht="11.25" customHeight="1" x14ac:dyDescent="0.15">
      <c r="B36" s="605" t="s">
        <v>329</v>
      </c>
      <c r="C36" s="606"/>
      <c r="D36" s="606"/>
      <c r="E36" s="606"/>
      <c r="F36" s="606"/>
      <c r="G36" s="606"/>
      <c r="H36" s="606"/>
      <c r="I36" s="606"/>
      <c r="J36" s="606"/>
      <c r="K36" s="606"/>
      <c r="L36" s="606"/>
      <c r="M36" s="606"/>
      <c r="N36" s="606"/>
      <c r="O36" s="606"/>
      <c r="P36" s="606"/>
      <c r="Q36" s="607"/>
      <c r="R36" s="608">
        <v>517486</v>
      </c>
      <c r="S36" s="609"/>
      <c r="T36" s="609"/>
      <c r="U36" s="609"/>
      <c r="V36" s="609"/>
      <c r="W36" s="609"/>
      <c r="X36" s="609"/>
      <c r="Y36" s="610"/>
      <c r="Z36" s="646">
        <v>2.6</v>
      </c>
      <c r="AA36" s="646"/>
      <c r="AB36" s="646"/>
      <c r="AC36" s="646"/>
      <c r="AD36" s="647" t="s">
        <v>229</v>
      </c>
      <c r="AE36" s="647"/>
      <c r="AF36" s="647"/>
      <c r="AG36" s="647"/>
      <c r="AH36" s="647"/>
      <c r="AI36" s="647"/>
      <c r="AJ36" s="647"/>
      <c r="AK36" s="647"/>
      <c r="AL36" s="611" t="s">
        <v>229</v>
      </c>
      <c r="AM36" s="612"/>
      <c r="AN36" s="612"/>
      <c r="AO36" s="648"/>
      <c r="AP36" s="218"/>
      <c r="AQ36" s="657" t="s">
        <v>330</v>
      </c>
      <c r="AR36" s="658"/>
      <c r="AS36" s="658"/>
      <c r="AT36" s="658"/>
      <c r="AU36" s="658"/>
      <c r="AV36" s="658"/>
      <c r="AW36" s="658"/>
      <c r="AX36" s="658"/>
      <c r="AY36" s="659"/>
      <c r="AZ36" s="663">
        <v>1631783</v>
      </c>
      <c r="BA36" s="664"/>
      <c r="BB36" s="664"/>
      <c r="BC36" s="664"/>
      <c r="BD36" s="664"/>
      <c r="BE36" s="664"/>
      <c r="BF36" s="665"/>
      <c r="BG36" s="666" t="s">
        <v>331</v>
      </c>
      <c r="BH36" s="667"/>
      <c r="BI36" s="667"/>
      <c r="BJ36" s="667"/>
      <c r="BK36" s="667"/>
      <c r="BL36" s="667"/>
      <c r="BM36" s="667"/>
      <c r="BN36" s="667"/>
      <c r="BO36" s="667"/>
      <c r="BP36" s="667"/>
      <c r="BQ36" s="667"/>
      <c r="BR36" s="667"/>
      <c r="BS36" s="667"/>
      <c r="BT36" s="667"/>
      <c r="BU36" s="668"/>
      <c r="BV36" s="663">
        <v>19227</v>
      </c>
      <c r="BW36" s="664"/>
      <c r="BX36" s="664"/>
      <c r="BY36" s="664"/>
      <c r="BZ36" s="664"/>
      <c r="CA36" s="664"/>
      <c r="CB36" s="665"/>
      <c r="CD36" s="605" t="s">
        <v>332</v>
      </c>
      <c r="CE36" s="606"/>
      <c r="CF36" s="606"/>
      <c r="CG36" s="606"/>
      <c r="CH36" s="606"/>
      <c r="CI36" s="606"/>
      <c r="CJ36" s="606"/>
      <c r="CK36" s="606"/>
      <c r="CL36" s="606"/>
      <c r="CM36" s="606"/>
      <c r="CN36" s="606"/>
      <c r="CO36" s="606"/>
      <c r="CP36" s="606"/>
      <c r="CQ36" s="607"/>
      <c r="CR36" s="608">
        <v>2534387</v>
      </c>
      <c r="CS36" s="609"/>
      <c r="CT36" s="609"/>
      <c r="CU36" s="609"/>
      <c r="CV36" s="609"/>
      <c r="CW36" s="609"/>
      <c r="CX36" s="609"/>
      <c r="CY36" s="610"/>
      <c r="CZ36" s="611">
        <v>13.4</v>
      </c>
      <c r="DA36" s="623"/>
      <c r="DB36" s="623"/>
      <c r="DC36" s="624"/>
      <c r="DD36" s="614">
        <v>2050260</v>
      </c>
      <c r="DE36" s="609"/>
      <c r="DF36" s="609"/>
      <c r="DG36" s="609"/>
      <c r="DH36" s="609"/>
      <c r="DI36" s="609"/>
      <c r="DJ36" s="609"/>
      <c r="DK36" s="610"/>
      <c r="DL36" s="614">
        <v>932360</v>
      </c>
      <c r="DM36" s="609"/>
      <c r="DN36" s="609"/>
      <c r="DO36" s="609"/>
      <c r="DP36" s="609"/>
      <c r="DQ36" s="609"/>
      <c r="DR36" s="609"/>
      <c r="DS36" s="609"/>
      <c r="DT36" s="609"/>
      <c r="DU36" s="609"/>
      <c r="DV36" s="610"/>
      <c r="DW36" s="611">
        <v>10.5</v>
      </c>
      <c r="DX36" s="623"/>
      <c r="DY36" s="623"/>
      <c r="DZ36" s="623"/>
      <c r="EA36" s="623"/>
      <c r="EB36" s="623"/>
      <c r="EC36" s="635"/>
    </row>
    <row r="37" spans="2:133" ht="11.25" customHeight="1" x14ac:dyDescent="0.15">
      <c r="B37" s="605" t="s">
        <v>333</v>
      </c>
      <c r="C37" s="606"/>
      <c r="D37" s="606"/>
      <c r="E37" s="606"/>
      <c r="F37" s="606"/>
      <c r="G37" s="606"/>
      <c r="H37" s="606"/>
      <c r="I37" s="606"/>
      <c r="J37" s="606"/>
      <c r="K37" s="606"/>
      <c r="L37" s="606"/>
      <c r="M37" s="606"/>
      <c r="N37" s="606"/>
      <c r="O37" s="606"/>
      <c r="P37" s="606"/>
      <c r="Q37" s="607"/>
      <c r="R37" s="608">
        <v>213052</v>
      </c>
      <c r="S37" s="609"/>
      <c r="T37" s="609"/>
      <c r="U37" s="609"/>
      <c r="V37" s="609"/>
      <c r="W37" s="609"/>
      <c r="X37" s="609"/>
      <c r="Y37" s="610"/>
      <c r="Z37" s="646">
        <v>1.1000000000000001</v>
      </c>
      <c r="AA37" s="646"/>
      <c r="AB37" s="646"/>
      <c r="AC37" s="646"/>
      <c r="AD37" s="647">
        <v>6485</v>
      </c>
      <c r="AE37" s="647"/>
      <c r="AF37" s="647"/>
      <c r="AG37" s="647"/>
      <c r="AH37" s="647"/>
      <c r="AI37" s="647"/>
      <c r="AJ37" s="647"/>
      <c r="AK37" s="647"/>
      <c r="AL37" s="611">
        <v>0.1</v>
      </c>
      <c r="AM37" s="612"/>
      <c r="AN37" s="612"/>
      <c r="AO37" s="648"/>
      <c r="AQ37" s="641" t="s">
        <v>334</v>
      </c>
      <c r="AR37" s="642"/>
      <c r="AS37" s="642"/>
      <c r="AT37" s="642"/>
      <c r="AU37" s="642"/>
      <c r="AV37" s="642"/>
      <c r="AW37" s="642"/>
      <c r="AX37" s="642"/>
      <c r="AY37" s="643"/>
      <c r="AZ37" s="608">
        <v>279604</v>
      </c>
      <c r="BA37" s="609"/>
      <c r="BB37" s="609"/>
      <c r="BC37" s="609"/>
      <c r="BD37" s="621"/>
      <c r="BE37" s="621"/>
      <c r="BF37" s="644"/>
      <c r="BG37" s="605" t="s">
        <v>335</v>
      </c>
      <c r="BH37" s="606"/>
      <c r="BI37" s="606"/>
      <c r="BJ37" s="606"/>
      <c r="BK37" s="606"/>
      <c r="BL37" s="606"/>
      <c r="BM37" s="606"/>
      <c r="BN37" s="606"/>
      <c r="BO37" s="606"/>
      <c r="BP37" s="606"/>
      <c r="BQ37" s="606"/>
      <c r="BR37" s="606"/>
      <c r="BS37" s="606"/>
      <c r="BT37" s="606"/>
      <c r="BU37" s="607"/>
      <c r="BV37" s="608">
        <v>-35868</v>
      </c>
      <c r="BW37" s="609"/>
      <c r="BX37" s="609"/>
      <c r="BY37" s="609"/>
      <c r="BZ37" s="609"/>
      <c r="CA37" s="609"/>
      <c r="CB37" s="645"/>
      <c r="CD37" s="605" t="s">
        <v>336</v>
      </c>
      <c r="CE37" s="606"/>
      <c r="CF37" s="606"/>
      <c r="CG37" s="606"/>
      <c r="CH37" s="606"/>
      <c r="CI37" s="606"/>
      <c r="CJ37" s="606"/>
      <c r="CK37" s="606"/>
      <c r="CL37" s="606"/>
      <c r="CM37" s="606"/>
      <c r="CN37" s="606"/>
      <c r="CO37" s="606"/>
      <c r="CP37" s="606"/>
      <c r="CQ37" s="607"/>
      <c r="CR37" s="608">
        <v>437888</v>
      </c>
      <c r="CS37" s="621"/>
      <c r="CT37" s="621"/>
      <c r="CU37" s="621"/>
      <c r="CV37" s="621"/>
      <c r="CW37" s="621"/>
      <c r="CX37" s="621"/>
      <c r="CY37" s="622"/>
      <c r="CZ37" s="611">
        <v>2.2999999999999998</v>
      </c>
      <c r="DA37" s="623"/>
      <c r="DB37" s="623"/>
      <c r="DC37" s="624"/>
      <c r="DD37" s="614">
        <v>419028</v>
      </c>
      <c r="DE37" s="621"/>
      <c r="DF37" s="621"/>
      <c r="DG37" s="621"/>
      <c r="DH37" s="621"/>
      <c r="DI37" s="621"/>
      <c r="DJ37" s="621"/>
      <c r="DK37" s="622"/>
      <c r="DL37" s="614">
        <v>396493</v>
      </c>
      <c r="DM37" s="621"/>
      <c r="DN37" s="621"/>
      <c r="DO37" s="621"/>
      <c r="DP37" s="621"/>
      <c r="DQ37" s="621"/>
      <c r="DR37" s="621"/>
      <c r="DS37" s="621"/>
      <c r="DT37" s="621"/>
      <c r="DU37" s="621"/>
      <c r="DV37" s="622"/>
      <c r="DW37" s="611">
        <v>4.5</v>
      </c>
      <c r="DX37" s="623"/>
      <c r="DY37" s="623"/>
      <c r="DZ37" s="623"/>
      <c r="EA37" s="623"/>
      <c r="EB37" s="623"/>
      <c r="EC37" s="635"/>
    </row>
    <row r="38" spans="2:133" ht="11.25" customHeight="1" x14ac:dyDescent="0.15">
      <c r="B38" s="605" t="s">
        <v>337</v>
      </c>
      <c r="C38" s="606"/>
      <c r="D38" s="606"/>
      <c r="E38" s="606"/>
      <c r="F38" s="606"/>
      <c r="G38" s="606"/>
      <c r="H38" s="606"/>
      <c r="I38" s="606"/>
      <c r="J38" s="606"/>
      <c r="K38" s="606"/>
      <c r="L38" s="606"/>
      <c r="M38" s="606"/>
      <c r="N38" s="606"/>
      <c r="O38" s="606"/>
      <c r="P38" s="606"/>
      <c r="Q38" s="607"/>
      <c r="R38" s="608">
        <v>1835000</v>
      </c>
      <c r="S38" s="609"/>
      <c r="T38" s="609"/>
      <c r="U38" s="609"/>
      <c r="V38" s="609"/>
      <c r="W38" s="609"/>
      <c r="X38" s="609"/>
      <c r="Y38" s="610"/>
      <c r="Z38" s="646">
        <v>9.3000000000000007</v>
      </c>
      <c r="AA38" s="646"/>
      <c r="AB38" s="646"/>
      <c r="AC38" s="646"/>
      <c r="AD38" s="647" t="s">
        <v>229</v>
      </c>
      <c r="AE38" s="647"/>
      <c r="AF38" s="647"/>
      <c r="AG38" s="647"/>
      <c r="AH38" s="647"/>
      <c r="AI38" s="647"/>
      <c r="AJ38" s="647"/>
      <c r="AK38" s="647"/>
      <c r="AL38" s="611" t="s">
        <v>235</v>
      </c>
      <c r="AM38" s="612"/>
      <c r="AN38" s="612"/>
      <c r="AO38" s="648"/>
      <c r="AQ38" s="641" t="s">
        <v>338</v>
      </c>
      <c r="AR38" s="642"/>
      <c r="AS38" s="642"/>
      <c r="AT38" s="642"/>
      <c r="AU38" s="642"/>
      <c r="AV38" s="642"/>
      <c r="AW38" s="642"/>
      <c r="AX38" s="642"/>
      <c r="AY38" s="643"/>
      <c r="AZ38" s="608">
        <v>61422</v>
      </c>
      <c r="BA38" s="609"/>
      <c r="BB38" s="609"/>
      <c r="BC38" s="609"/>
      <c r="BD38" s="621"/>
      <c r="BE38" s="621"/>
      <c r="BF38" s="644"/>
      <c r="BG38" s="605" t="s">
        <v>339</v>
      </c>
      <c r="BH38" s="606"/>
      <c r="BI38" s="606"/>
      <c r="BJ38" s="606"/>
      <c r="BK38" s="606"/>
      <c r="BL38" s="606"/>
      <c r="BM38" s="606"/>
      <c r="BN38" s="606"/>
      <c r="BO38" s="606"/>
      <c r="BP38" s="606"/>
      <c r="BQ38" s="606"/>
      <c r="BR38" s="606"/>
      <c r="BS38" s="606"/>
      <c r="BT38" s="606"/>
      <c r="BU38" s="607"/>
      <c r="BV38" s="608">
        <v>2846</v>
      </c>
      <c r="BW38" s="609"/>
      <c r="BX38" s="609"/>
      <c r="BY38" s="609"/>
      <c r="BZ38" s="609"/>
      <c r="CA38" s="609"/>
      <c r="CB38" s="645"/>
      <c r="CD38" s="605" t="s">
        <v>340</v>
      </c>
      <c r="CE38" s="606"/>
      <c r="CF38" s="606"/>
      <c r="CG38" s="606"/>
      <c r="CH38" s="606"/>
      <c r="CI38" s="606"/>
      <c r="CJ38" s="606"/>
      <c r="CK38" s="606"/>
      <c r="CL38" s="606"/>
      <c r="CM38" s="606"/>
      <c r="CN38" s="606"/>
      <c r="CO38" s="606"/>
      <c r="CP38" s="606"/>
      <c r="CQ38" s="607"/>
      <c r="CR38" s="608">
        <v>1352179</v>
      </c>
      <c r="CS38" s="609"/>
      <c r="CT38" s="609"/>
      <c r="CU38" s="609"/>
      <c r="CV38" s="609"/>
      <c r="CW38" s="609"/>
      <c r="CX38" s="609"/>
      <c r="CY38" s="610"/>
      <c r="CZ38" s="611">
        <v>7.2</v>
      </c>
      <c r="DA38" s="623"/>
      <c r="DB38" s="623"/>
      <c r="DC38" s="624"/>
      <c r="DD38" s="614">
        <v>1138509</v>
      </c>
      <c r="DE38" s="609"/>
      <c r="DF38" s="609"/>
      <c r="DG38" s="609"/>
      <c r="DH38" s="609"/>
      <c r="DI38" s="609"/>
      <c r="DJ38" s="609"/>
      <c r="DK38" s="610"/>
      <c r="DL38" s="614">
        <v>908330</v>
      </c>
      <c r="DM38" s="609"/>
      <c r="DN38" s="609"/>
      <c r="DO38" s="609"/>
      <c r="DP38" s="609"/>
      <c r="DQ38" s="609"/>
      <c r="DR38" s="609"/>
      <c r="DS38" s="609"/>
      <c r="DT38" s="609"/>
      <c r="DU38" s="609"/>
      <c r="DV38" s="610"/>
      <c r="DW38" s="611">
        <v>10.199999999999999</v>
      </c>
      <c r="DX38" s="623"/>
      <c r="DY38" s="623"/>
      <c r="DZ38" s="623"/>
      <c r="EA38" s="623"/>
      <c r="EB38" s="623"/>
      <c r="EC38" s="635"/>
    </row>
    <row r="39" spans="2:133" ht="11.25" customHeight="1" x14ac:dyDescent="0.15">
      <c r="B39" s="605" t="s">
        <v>341</v>
      </c>
      <c r="C39" s="606"/>
      <c r="D39" s="606"/>
      <c r="E39" s="606"/>
      <c r="F39" s="606"/>
      <c r="G39" s="606"/>
      <c r="H39" s="606"/>
      <c r="I39" s="606"/>
      <c r="J39" s="606"/>
      <c r="K39" s="606"/>
      <c r="L39" s="606"/>
      <c r="M39" s="606"/>
      <c r="N39" s="606"/>
      <c r="O39" s="606"/>
      <c r="P39" s="606"/>
      <c r="Q39" s="607"/>
      <c r="R39" s="608" t="s">
        <v>229</v>
      </c>
      <c r="S39" s="609"/>
      <c r="T39" s="609"/>
      <c r="U39" s="609"/>
      <c r="V39" s="609"/>
      <c r="W39" s="609"/>
      <c r="X39" s="609"/>
      <c r="Y39" s="610"/>
      <c r="Z39" s="646" t="s">
        <v>235</v>
      </c>
      <c r="AA39" s="646"/>
      <c r="AB39" s="646"/>
      <c r="AC39" s="646"/>
      <c r="AD39" s="647" t="s">
        <v>235</v>
      </c>
      <c r="AE39" s="647"/>
      <c r="AF39" s="647"/>
      <c r="AG39" s="647"/>
      <c r="AH39" s="647"/>
      <c r="AI39" s="647"/>
      <c r="AJ39" s="647"/>
      <c r="AK39" s="647"/>
      <c r="AL39" s="611" t="s">
        <v>229</v>
      </c>
      <c r="AM39" s="612"/>
      <c r="AN39" s="612"/>
      <c r="AO39" s="648"/>
      <c r="AQ39" s="641" t="s">
        <v>342</v>
      </c>
      <c r="AR39" s="642"/>
      <c r="AS39" s="642"/>
      <c r="AT39" s="642"/>
      <c r="AU39" s="642"/>
      <c r="AV39" s="642"/>
      <c r="AW39" s="642"/>
      <c r="AX39" s="642"/>
      <c r="AY39" s="643"/>
      <c r="AZ39" s="608">
        <v>50927</v>
      </c>
      <c r="BA39" s="609"/>
      <c r="BB39" s="609"/>
      <c r="BC39" s="609"/>
      <c r="BD39" s="621"/>
      <c r="BE39" s="621"/>
      <c r="BF39" s="644"/>
      <c r="BG39" s="605" t="s">
        <v>343</v>
      </c>
      <c r="BH39" s="606"/>
      <c r="BI39" s="606"/>
      <c r="BJ39" s="606"/>
      <c r="BK39" s="606"/>
      <c r="BL39" s="606"/>
      <c r="BM39" s="606"/>
      <c r="BN39" s="606"/>
      <c r="BO39" s="606"/>
      <c r="BP39" s="606"/>
      <c r="BQ39" s="606"/>
      <c r="BR39" s="606"/>
      <c r="BS39" s="606"/>
      <c r="BT39" s="606"/>
      <c r="BU39" s="607"/>
      <c r="BV39" s="608">
        <v>4339</v>
      </c>
      <c r="BW39" s="609"/>
      <c r="BX39" s="609"/>
      <c r="BY39" s="609"/>
      <c r="BZ39" s="609"/>
      <c r="CA39" s="609"/>
      <c r="CB39" s="645"/>
      <c r="CD39" s="605" t="s">
        <v>344</v>
      </c>
      <c r="CE39" s="606"/>
      <c r="CF39" s="606"/>
      <c r="CG39" s="606"/>
      <c r="CH39" s="606"/>
      <c r="CI39" s="606"/>
      <c r="CJ39" s="606"/>
      <c r="CK39" s="606"/>
      <c r="CL39" s="606"/>
      <c r="CM39" s="606"/>
      <c r="CN39" s="606"/>
      <c r="CO39" s="606"/>
      <c r="CP39" s="606"/>
      <c r="CQ39" s="607"/>
      <c r="CR39" s="608">
        <v>1985816</v>
      </c>
      <c r="CS39" s="621"/>
      <c r="CT39" s="621"/>
      <c r="CU39" s="621"/>
      <c r="CV39" s="621"/>
      <c r="CW39" s="621"/>
      <c r="CX39" s="621"/>
      <c r="CY39" s="622"/>
      <c r="CZ39" s="611">
        <v>10.5</v>
      </c>
      <c r="DA39" s="623"/>
      <c r="DB39" s="623"/>
      <c r="DC39" s="624"/>
      <c r="DD39" s="614">
        <v>1785923</v>
      </c>
      <c r="DE39" s="621"/>
      <c r="DF39" s="621"/>
      <c r="DG39" s="621"/>
      <c r="DH39" s="621"/>
      <c r="DI39" s="621"/>
      <c r="DJ39" s="621"/>
      <c r="DK39" s="622"/>
      <c r="DL39" s="614" t="s">
        <v>235</v>
      </c>
      <c r="DM39" s="621"/>
      <c r="DN39" s="621"/>
      <c r="DO39" s="621"/>
      <c r="DP39" s="621"/>
      <c r="DQ39" s="621"/>
      <c r="DR39" s="621"/>
      <c r="DS39" s="621"/>
      <c r="DT39" s="621"/>
      <c r="DU39" s="621"/>
      <c r="DV39" s="622"/>
      <c r="DW39" s="611" t="s">
        <v>235</v>
      </c>
      <c r="DX39" s="623"/>
      <c r="DY39" s="623"/>
      <c r="DZ39" s="623"/>
      <c r="EA39" s="623"/>
      <c r="EB39" s="623"/>
      <c r="EC39" s="635"/>
    </row>
    <row r="40" spans="2:133" ht="11.25" customHeight="1" x14ac:dyDescent="0.15">
      <c r="B40" s="605" t="s">
        <v>345</v>
      </c>
      <c r="C40" s="606"/>
      <c r="D40" s="606"/>
      <c r="E40" s="606"/>
      <c r="F40" s="606"/>
      <c r="G40" s="606"/>
      <c r="H40" s="606"/>
      <c r="I40" s="606"/>
      <c r="J40" s="606"/>
      <c r="K40" s="606"/>
      <c r="L40" s="606"/>
      <c r="M40" s="606"/>
      <c r="N40" s="606"/>
      <c r="O40" s="606"/>
      <c r="P40" s="606"/>
      <c r="Q40" s="607"/>
      <c r="R40" s="608">
        <v>81100</v>
      </c>
      <c r="S40" s="609"/>
      <c r="T40" s="609"/>
      <c r="U40" s="609"/>
      <c r="V40" s="609"/>
      <c r="W40" s="609"/>
      <c r="X40" s="609"/>
      <c r="Y40" s="610"/>
      <c r="Z40" s="646">
        <v>0.4</v>
      </c>
      <c r="AA40" s="646"/>
      <c r="AB40" s="646"/>
      <c r="AC40" s="646"/>
      <c r="AD40" s="647" t="s">
        <v>229</v>
      </c>
      <c r="AE40" s="647"/>
      <c r="AF40" s="647"/>
      <c r="AG40" s="647"/>
      <c r="AH40" s="647"/>
      <c r="AI40" s="647"/>
      <c r="AJ40" s="647"/>
      <c r="AK40" s="647"/>
      <c r="AL40" s="611" t="s">
        <v>235</v>
      </c>
      <c r="AM40" s="612"/>
      <c r="AN40" s="612"/>
      <c r="AO40" s="648"/>
      <c r="AQ40" s="641" t="s">
        <v>346</v>
      </c>
      <c r="AR40" s="642"/>
      <c r="AS40" s="642"/>
      <c r="AT40" s="642"/>
      <c r="AU40" s="642"/>
      <c r="AV40" s="642"/>
      <c r="AW40" s="642"/>
      <c r="AX40" s="642"/>
      <c r="AY40" s="643"/>
      <c r="AZ40" s="608" t="s">
        <v>229</v>
      </c>
      <c r="BA40" s="609"/>
      <c r="BB40" s="609"/>
      <c r="BC40" s="609"/>
      <c r="BD40" s="621"/>
      <c r="BE40" s="621"/>
      <c r="BF40" s="644"/>
      <c r="BG40" s="649" t="s">
        <v>347</v>
      </c>
      <c r="BH40" s="650"/>
      <c r="BI40" s="650"/>
      <c r="BJ40" s="650"/>
      <c r="BK40" s="650"/>
      <c r="BL40" s="214"/>
      <c r="BM40" s="606" t="s">
        <v>348</v>
      </c>
      <c r="BN40" s="606"/>
      <c r="BO40" s="606"/>
      <c r="BP40" s="606"/>
      <c r="BQ40" s="606"/>
      <c r="BR40" s="606"/>
      <c r="BS40" s="606"/>
      <c r="BT40" s="606"/>
      <c r="BU40" s="607"/>
      <c r="BV40" s="608">
        <v>85</v>
      </c>
      <c r="BW40" s="609"/>
      <c r="BX40" s="609"/>
      <c r="BY40" s="609"/>
      <c r="BZ40" s="609"/>
      <c r="CA40" s="609"/>
      <c r="CB40" s="645"/>
      <c r="CD40" s="605" t="s">
        <v>349</v>
      </c>
      <c r="CE40" s="606"/>
      <c r="CF40" s="606"/>
      <c r="CG40" s="606"/>
      <c r="CH40" s="606"/>
      <c r="CI40" s="606"/>
      <c r="CJ40" s="606"/>
      <c r="CK40" s="606"/>
      <c r="CL40" s="606"/>
      <c r="CM40" s="606"/>
      <c r="CN40" s="606"/>
      <c r="CO40" s="606"/>
      <c r="CP40" s="606"/>
      <c r="CQ40" s="607"/>
      <c r="CR40" s="608">
        <v>108691</v>
      </c>
      <c r="CS40" s="609"/>
      <c r="CT40" s="609"/>
      <c r="CU40" s="609"/>
      <c r="CV40" s="609"/>
      <c r="CW40" s="609"/>
      <c r="CX40" s="609"/>
      <c r="CY40" s="610"/>
      <c r="CZ40" s="611">
        <v>0.6</v>
      </c>
      <c r="DA40" s="623"/>
      <c r="DB40" s="623"/>
      <c r="DC40" s="624"/>
      <c r="DD40" s="614">
        <v>108691</v>
      </c>
      <c r="DE40" s="609"/>
      <c r="DF40" s="609"/>
      <c r="DG40" s="609"/>
      <c r="DH40" s="609"/>
      <c r="DI40" s="609"/>
      <c r="DJ40" s="609"/>
      <c r="DK40" s="610"/>
      <c r="DL40" s="614">
        <v>108691</v>
      </c>
      <c r="DM40" s="609"/>
      <c r="DN40" s="609"/>
      <c r="DO40" s="609"/>
      <c r="DP40" s="609"/>
      <c r="DQ40" s="609"/>
      <c r="DR40" s="609"/>
      <c r="DS40" s="609"/>
      <c r="DT40" s="609"/>
      <c r="DU40" s="609"/>
      <c r="DV40" s="610"/>
      <c r="DW40" s="611">
        <v>1.2</v>
      </c>
      <c r="DX40" s="623"/>
      <c r="DY40" s="623"/>
      <c r="DZ40" s="623"/>
      <c r="EA40" s="623"/>
      <c r="EB40" s="623"/>
      <c r="EC40" s="635"/>
    </row>
    <row r="41" spans="2:133" ht="11.25" customHeight="1" x14ac:dyDescent="0.15">
      <c r="B41" s="589" t="s">
        <v>350</v>
      </c>
      <c r="C41" s="590"/>
      <c r="D41" s="590"/>
      <c r="E41" s="590"/>
      <c r="F41" s="590"/>
      <c r="G41" s="590"/>
      <c r="H41" s="590"/>
      <c r="I41" s="590"/>
      <c r="J41" s="590"/>
      <c r="K41" s="590"/>
      <c r="L41" s="590"/>
      <c r="M41" s="590"/>
      <c r="N41" s="590"/>
      <c r="O41" s="590"/>
      <c r="P41" s="590"/>
      <c r="Q41" s="591"/>
      <c r="R41" s="592">
        <v>19666654</v>
      </c>
      <c r="S41" s="633"/>
      <c r="T41" s="633"/>
      <c r="U41" s="633"/>
      <c r="V41" s="633"/>
      <c r="W41" s="633"/>
      <c r="X41" s="633"/>
      <c r="Y41" s="636"/>
      <c r="Z41" s="637">
        <v>100</v>
      </c>
      <c r="AA41" s="637"/>
      <c r="AB41" s="637"/>
      <c r="AC41" s="637"/>
      <c r="AD41" s="638">
        <v>8800412</v>
      </c>
      <c r="AE41" s="638"/>
      <c r="AF41" s="638"/>
      <c r="AG41" s="638"/>
      <c r="AH41" s="638"/>
      <c r="AI41" s="638"/>
      <c r="AJ41" s="638"/>
      <c r="AK41" s="638"/>
      <c r="AL41" s="595">
        <v>100</v>
      </c>
      <c r="AM41" s="639"/>
      <c r="AN41" s="639"/>
      <c r="AO41" s="640"/>
      <c r="AQ41" s="641" t="s">
        <v>351</v>
      </c>
      <c r="AR41" s="642"/>
      <c r="AS41" s="642"/>
      <c r="AT41" s="642"/>
      <c r="AU41" s="642"/>
      <c r="AV41" s="642"/>
      <c r="AW41" s="642"/>
      <c r="AX41" s="642"/>
      <c r="AY41" s="643"/>
      <c r="AZ41" s="608">
        <v>367481</v>
      </c>
      <c r="BA41" s="609"/>
      <c r="BB41" s="609"/>
      <c r="BC41" s="609"/>
      <c r="BD41" s="621"/>
      <c r="BE41" s="621"/>
      <c r="BF41" s="644"/>
      <c r="BG41" s="649"/>
      <c r="BH41" s="650"/>
      <c r="BI41" s="650"/>
      <c r="BJ41" s="650"/>
      <c r="BK41" s="650"/>
      <c r="BL41" s="214"/>
      <c r="BM41" s="606" t="s">
        <v>352</v>
      </c>
      <c r="BN41" s="606"/>
      <c r="BO41" s="606"/>
      <c r="BP41" s="606"/>
      <c r="BQ41" s="606"/>
      <c r="BR41" s="606"/>
      <c r="BS41" s="606"/>
      <c r="BT41" s="606"/>
      <c r="BU41" s="607"/>
      <c r="BV41" s="608" t="s">
        <v>235</v>
      </c>
      <c r="BW41" s="609"/>
      <c r="BX41" s="609"/>
      <c r="BY41" s="609"/>
      <c r="BZ41" s="609"/>
      <c r="CA41" s="609"/>
      <c r="CB41" s="645"/>
      <c r="CD41" s="605" t="s">
        <v>353</v>
      </c>
      <c r="CE41" s="606"/>
      <c r="CF41" s="606"/>
      <c r="CG41" s="606"/>
      <c r="CH41" s="606"/>
      <c r="CI41" s="606"/>
      <c r="CJ41" s="606"/>
      <c r="CK41" s="606"/>
      <c r="CL41" s="606"/>
      <c r="CM41" s="606"/>
      <c r="CN41" s="606"/>
      <c r="CO41" s="606"/>
      <c r="CP41" s="606"/>
      <c r="CQ41" s="607"/>
      <c r="CR41" s="608" t="s">
        <v>235</v>
      </c>
      <c r="CS41" s="621"/>
      <c r="CT41" s="621"/>
      <c r="CU41" s="621"/>
      <c r="CV41" s="621"/>
      <c r="CW41" s="621"/>
      <c r="CX41" s="621"/>
      <c r="CY41" s="622"/>
      <c r="CZ41" s="611" t="s">
        <v>235</v>
      </c>
      <c r="DA41" s="623"/>
      <c r="DB41" s="623"/>
      <c r="DC41" s="624"/>
      <c r="DD41" s="614" t="s">
        <v>235</v>
      </c>
      <c r="DE41" s="621"/>
      <c r="DF41" s="621"/>
      <c r="DG41" s="621"/>
      <c r="DH41" s="621"/>
      <c r="DI41" s="621"/>
      <c r="DJ41" s="621"/>
      <c r="DK41" s="622"/>
      <c r="DL41" s="615"/>
      <c r="DM41" s="616"/>
      <c r="DN41" s="616"/>
      <c r="DO41" s="616"/>
      <c r="DP41" s="616"/>
      <c r="DQ41" s="616"/>
      <c r="DR41" s="616"/>
      <c r="DS41" s="616"/>
      <c r="DT41" s="616"/>
      <c r="DU41" s="616"/>
      <c r="DV41" s="617"/>
      <c r="DW41" s="618"/>
      <c r="DX41" s="619"/>
      <c r="DY41" s="619"/>
      <c r="DZ41" s="619"/>
      <c r="EA41" s="619"/>
      <c r="EB41" s="619"/>
      <c r="EC41" s="620"/>
    </row>
    <row r="42" spans="2:133" ht="11.25" customHeight="1" x14ac:dyDescent="0.15">
      <c r="AQ42" s="653" t="s">
        <v>354</v>
      </c>
      <c r="AR42" s="654"/>
      <c r="AS42" s="654"/>
      <c r="AT42" s="654"/>
      <c r="AU42" s="654"/>
      <c r="AV42" s="654"/>
      <c r="AW42" s="654"/>
      <c r="AX42" s="654"/>
      <c r="AY42" s="655"/>
      <c r="AZ42" s="592">
        <v>872349</v>
      </c>
      <c r="BA42" s="633"/>
      <c r="BB42" s="633"/>
      <c r="BC42" s="633"/>
      <c r="BD42" s="593"/>
      <c r="BE42" s="593"/>
      <c r="BF42" s="656"/>
      <c r="BG42" s="651"/>
      <c r="BH42" s="652"/>
      <c r="BI42" s="652"/>
      <c r="BJ42" s="652"/>
      <c r="BK42" s="652"/>
      <c r="BL42" s="215"/>
      <c r="BM42" s="590" t="s">
        <v>355</v>
      </c>
      <c r="BN42" s="590"/>
      <c r="BO42" s="590"/>
      <c r="BP42" s="590"/>
      <c r="BQ42" s="590"/>
      <c r="BR42" s="590"/>
      <c r="BS42" s="590"/>
      <c r="BT42" s="590"/>
      <c r="BU42" s="591"/>
      <c r="BV42" s="592">
        <v>360</v>
      </c>
      <c r="BW42" s="633"/>
      <c r="BX42" s="633"/>
      <c r="BY42" s="633"/>
      <c r="BZ42" s="633"/>
      <c r="CA42" s="633"/>
      <c r="CB42" s="634"/>
      <c r="CD42" s="605" t="s">
        <v>356</v>
      </c>
      <c r="CE42" s="606"/>
      <c r="CF42" s="606"/>
      <c r="CG42" s="606"/>
      <c r="CH42" s="606"/>
      <c r="CI42" s="606"/>
      <c r="CJ42" s="606"/>
      <c r="CK42" s="606"/>
      <c r="CL42" s="606"/>
      <c r="CM42" s="606"/>
      <c r="CN42" s="606"/>
      <c r="CO42" s="606"/>
      <c r="CP42" s="606"/>
      <c r="CQ42" s="607"/>
      <c r="CR42" s="608">
        <v>3865809</v>
      </c>
      <c r="CS42" s="621"/>
      <c r="CT42" s="621"/>
      <c r="CU42" s="621"/>
      <c r="CV42" s="621"/>
      <c r="CW42" s="621"/>
      <c r="CX42" s="621"/>
      <c r="CY42" s="622"/>
      <c r="CZ42" s="611">
        <v>20.5</v>
      </c>
      <c r="DA42" s="623"/>
      <c r="DB42" s="623"/>
      <c r="DC42" s="624"/>
      <c r="DD42" s="614">
        <v>499628</v>
      </c>
      <c r="DE42" s="621"/>
      <c r="DF42" s="621"/>
      <c r="DG42" s="621"/>
      <c r="DH42" s="621"/>
      <c r="DI42" s="621"/>
      <c r="DJ42" s="621"/>
      <c r="DK42" s="622"/>
      <c r="DL42" s="615"/>
      <c r="DM42" s="616"/>
      <c r="DN42" s="616"/>
      <c r="DO42" s="616"/>
      <c r="DP42" s="616"/>
      <c r="DQ42" s="616"/>
      <c r="DR42" s="616"/>
      <c r="DS42" s="616"/>
      <c r="DT42" s="616"/>
      <c r="DU42" s="616"/>
      <c r="DV42" s="617"/>
      <c r="DW42" s="618"/>
      <c r="DX42" s="619"/>
      <c r="DY42" s="619"/>
      <c r="DZ42" s="619"/>
      <c r="EA42" s="619"/>
      <c r="EB42" s="619"/>
      <c r="EC42" s="620"/>
    </row>
    <row r="43" spans="2:133" ht="11.25" customHeight="1" x14ac:dyDescent="0.15">
      <c r="B43" s="208" t="s">
        <v>357</v>
      </c>
      <c r="CD43" s="605" t="s">
        <v>358</v>
      </c>
      <c r="CE43" s="606"/>
      <c r="CF43" s="606"/>
      <c r="CG43" s="606"/>
      <c r="CH43" s="606"/>
      <c r="CI43" s="606"/>
      <c r="CJ43" s="606"/>
      <c r="CK43" s="606"/>
      <c r="CL43" s="606"/>
      <c r="CM43" s="606"/>
      <c r="CN43" s="606"/>
      <c r="CO43" s="606"/>
      <c r="CP43" s="606"/>
      <c r="CQ43" s="607"/>
      <c r="CR43" s="608">
        <v>33402</v>
      </c>
      <c r="CS43" s="621"/>
      <c r="CT43" s="621"/>
      <c r="CU43" s="621"/>
      <c r="CV43" s="621"/>
      <c r="CW43" s="621"/>
      <c r="CX43" s="621"/>
      <c r="CY43" s="622"/>
      <c r="CZ43" s="611">
        <v>0.2</v>
      </c>
      <c r="DA43" s="623"/>
      <c r="DB43" s="623"/>
      <c r="DC43" s="624"/>
      <c r="DD43" s="614">
        <v>26257</v>
      </c>
      <c r="DE43" s="621"/>
      <c r="DF43" s="621"/>
      <c r="DG43" s="621"/>
      <c r="DH43" s="621"/>
      <c r="DI43" s="621"/>
      <c r="DJ43" s="621"/>
      <c r="DK43" s="622"/>
      <c r="DL43" s="615"/>
      <c r="DM43" s="616"/>
      <c r="DN43" s="616"/>
      <c r="DO43" s="616"/>
      <c r="DP43" s="616"/>
      <c r="DQ43" s="616"/>
      <c r="DR43" s="616"/>
      <c r="DS43" s="616"/>
      <c r="DT43" s="616"/>
      <c r="DU43" s="616"/>
      <c r="DV43" s="617"/>
      <c r="DW43" s="618"/>
      <c r="DX43" s="619"/>
      <c r="DY43" s="619"/>
      <c r="DZ43" s="619"/>
      <c r="EA43" s="619"/>
      <c r="EB43" s="619"/>
      <c r="EC43" s="620"/>
    </row>
    <row r="44" spans="2:133" ht="11.25" customHeight="1" x14ac:dyDescent="0.15">
      <c r="B44" s="625" t="s">
        <v>359</v>
      </c>
      <c r="C44" s="625"/>
      <c r="D44" s="625"/>
      <c r="E44" s="625"/>
      <c r="F44" s="625"/>
      <c r="G44" s="625"/>
      <c r="H44" s="625"/>
      <c r="I44" s="625"/>
      <c r="J44" s="625"/>
      <c r="K44" s="625"/>
      <c r="L44" s="625"/>
      <c r="M44" s="625"/>
      <c r="N44" s="625"/>
      <c r="O44" s="625"/>
      <c r="P44" s="625"/>
      <c r="Q44" s="625"/>
      <c r="R44" s="625"/>
      <c r="S44" s="625"/>
      <c r="T44" s="625"/>
      <c r="U44" s="625"/>
      <c r="V44" s="625"/>
      <c r="W44" s="625"/>
      <c r="X44" s="625"/>
      <c r="Y44" s="625"/>
      <c r="Z44" s="625"/>
      <c r="AA44" s="625"/>
      <c r="AB44" s="625"/>
      <c r="AC44" s="625"/>
      <c r="AD44" s="625"/>
      <c r="AE44" s="625"/>
      <c r="AF44" s="625"/>
      <c r="AG44" s="625"/>
      <c r="AH44" s="625"/>
      <c r="AI44" s="625"/>
      <c r="AJ44" s="625"/>
      <c r="AK44" s="625"/>
      <c r="AL44" s="625"/>
      <c r="AM44" s="625"/>
      <c r="AN44" s="625"/>
      <c r="AO44" s="625"/>
      <c r="AP44" s="625"/>
      <c r="AQ44" s="625"/>
      <c r="AR44" s="625"/>
      <c r="AS44" s="625"/>
      <c r="AT44" s="625"/>
      <c r="AU44" s="625"/>
      <c r="AV44" s="625"/>
      <c r="AW44" s="625"/>
      <c r="AX44" s="625"/>
      <c r="AY44" s="625"/>
      <c r="AZ44" s="625"/>
      <c r="BA44" s="625"/>
      <c r="BB44" s="625"/>
      <c r="BC44" s="625"/>
      <c r="BD44" s="625"/>
      <c r="BE44" s="625"/>
      <c r="BF44" s="625"/>
      <c r="BG44" s="625"/>
      <c r="BH44" s="625"/>
      <c r="BI44" s="625"/>
      <c r="BJ44" s="625"/>
      <c r="BK44" s="625"/>
      <c r="BL44" s="625"/>
      <c r="BM44" s="625"/>
      <c r="BN44" s="625"/>
      <c r="BO44" s="625"/>
      <c r="BP44" s="625"/>
      <c r="BQ44" s="625"/>
      <c r="BR44" s="625"/>
      <c r="BS44" s="625"/>
      <c r="BT44" s="625"/>
      <c r="BU44" s="625"/>
      <c r="BV44" s="625"/>
      <c r="BW44" s="625"/>
      <c r="BX44" s="625"/>
      <c r="BY44" s="625"/>
      <c r="BZ44" s="625"/>
      <c r="CA44" s="625"/>
      <c r="CB44" s="625"/>
      <c r="CC44" s="626"/>
      <c r="CD44" s="627" t="s">
        <v>306</v>
      </c>
      <c r="CE44" s="628"/>
      <c r="CF44" s="605" t="s">
        <v>360</v>
      </c>
      <c r="CG44" s="606"/>
      <c r="CH44" s="606"/>
      <c r="CI44" s="606"/>
      <c r="CJ44" s="606"/>
      <c r="CK44" s="606"/>
      <c r="CL44" s="606"/>
      <c r="CM44" s="606"/>
      <c r="CN44" s="606"/>
      <c r="CO44" s="606"/>
      <c r="CP44" s="606"/>
      <c r="CQ44" s="607"/>
      <c r="CR44" s="608">
        <v>3245085</v>
      </c>
      <c r="CS44" s="609"/>
      <c r="CT44" s="609"/>
      <c r="CU44" s="609"/>
      <c r="CV44" s="609"/>
      <c r="CW44" s="609"/>
      <c r="CX44" s="609"/>
      <c r="CY44" s="610"/>
      <c r="CZ44" s="611">
        <v>17.2</v>
      </c>
      <c r="DA44" s="612"/>
      <c r="DB44" s="612"/>
      <c r="DC44" s="613"/>
      <c r="DD44" s="614">
        <v>488325</v>
      </c>
      <c r="DE44" s="609"/>
      <c r="DF44" s="609"/>
      <c r="DG44" s="609"/>
      <c r="DH44" s="609"/>
      <c r="DI44" s="609"/>
      <c r="DJ44" s="609"/>
      <c r="DK44" s="610"/>
      <c r="DL44" s="615"/>
      <c r="DM44" s="616"/>
      <c r="DN44" s="616"/>
      <c r="DO44" s="616"/>
      <c r="DP44" s="616"/>
      <c r="DQ44" s="616"/>
      <c r="DR44" s="616"/>
      <c r="DS44" s="616"/>
      <c r="DT44" s="616"/>
      <c r="DU44" s="616"/>
      <c r="DV44" s="617"/>
      <c r="DW44" s="618"/>
      <c r="DX44" s="619"/>
      <c r="DY44" s="619"/>
      <c r="DZ44" s="619"/>
      <c r="EA44" s="619"/>
      <c r="EB44" s="619"/>
      <c r="EC44" s="620"/>
    </row>
    <row r="45" spans="2:133" ht="11.25" customHeight="1" x14ac:dyDescent="0.15">
      <c r="B45" s="625" t="s">
        <v>361</v>
      </c>
      <c r="C45" s="625"/>
      <c r="D45" s="625"/>
      <c r="E45" s="625"/>
      <c r="F45" s="625"/>
      <c r="G45" s="625"/>
      <c r="H45" s="625"/>
      <c r="I45" s="625"/>
      <c r="J45" s="625"/>
      <c r="K45" s="625"/>
      <c r="L45" s="625"/>
      <c r="M45" s="625"/>
      <c r="N45" s="625"/>
      <c r="O45" s="625"/>
      <c r="P45" s="625"/>
      <c r="Q45" s="625"/>
      <c r="R45" s="625"/>
      <c r="S45" s="625"/>
      <c r="T45" s="625"/>
      <c r="U45" s="625"/>
      <c r="V45" s="625"/>
      <c r="W45" s="625"/>
      <c r="X45" s="625"/>
      <c r="Y45" s="625"/>
      <c r="Z45" s="625"/>
      <c r="AA45" s="625"/>
      <c r="AB45" s="625"/>
      <c r="AC45" s="625"/>
      <c r="AD45" s="625"/>
      <c r="AE45" s="625"/>
      <c r="AF45" s="625"/>
      <c r="AG45" s="625"/>
      <c r="AH45" s="625"/>
      <c r="AI45" s="625"/>
      <c r="AJ45" s="625"/>
      <c r="AK45" s="625"/>
      <c r="AL45" s="625"/>
      <c r="AM45" s="625"/>
      <c r="AN45" s="625"/>
      <c r="AO45" s="625"/>
      <c r="AP45" s="625"/>
      <c r="AQ45" s="625"/>
      <c r="AR45" s="625"/>
      <c r="AS45" s="625"/>
      <c r="AT45" s="625"/>
      <c r="AU45" s="625"/>
      <c r="AV45" s="625"/>
      <c r="AW45" s="625"/>
      <c r="AX45" s="625"/>
      <c r="AY45" s="625"/>
      <c r="AZ45" s="625"/>
      <c r="BA45" s="625"/>
      <c r="BB45" s="625"/>
      <c r="BC45" s="625"/>
      <c r="BD45" s="625"/>
      <c r="BE45" s="625"/>
      <c r="BF45" s="625"/>
      <c r="BG45" s="625"/>
      <c r="BH45" s="625"/>
      <c r="BI45" s="625"/>
      <c r="BJ45" s="625"/>
      <c r="BK45" s="625"/>
      <c r="BL45" s="625"/>
      <c r="BM45" s="625"/>
      <c r="BN45" s="625"/>
      <c r="BO45" s="625"/>
      <c r="BP45" s="625"/>
      <c r="BQ45" s="625"/>
      <c r="BR45" s="625"/>
      <c r="BS45" s="625"/>
      <c r="BT45" s="625"/>
      <c r="BU45" s="625"/>
      <c r="BV45" s="625"/>
      <c r="BW45" s="625"/>
      <c r="BX45" s="625"/>
      <c r="BY45" s="625"/>
      <c r="BZ45" s="625"/>
      <c r="CA45" s="625"/>
      <c r="CB45" s="625"/>
      <c r="CC45" s="626"/>
      <c r="CD45" s="629"/>
      <c r="CE45" s="630"/>
      <c r="CF45" s="605" t="s">
        <v>362</v>
      </c>
      <c r="CG45" s="606"/>
      <c r="CH45" s="606"/>
      <c r="CI45" s="606"/>
      <c r="CJ45" s="606"/>
      <c r="CK45" s="606"/>
      <c r="CL45" s="606"/>
      <c r="CM45" s="606"/>
      <c r="CN45" s="606"/>
      <c r="CO45" s="606"/>
      <c r="CP45" s="606"/>
      <c r="CQ45" s="607"/>
      <c r="CR45" s="608">
        <v>1413012</v>
      </c>
      <c r="CS45" s="621"/>
      <c r="CT45" s="621"/>
      <c r="CU45" s="621"/>
      <c r="CV45" s="621"/>
      <c r="CW45" s="621"/>
      <c r="CX45" s="621"/>
      <c r="CY45" s="622"/>
      <c r="CZ45" s="611">
        <v>7.5</v>
      </c>
      <c r="DA45" s="623"/>
      <c r="DB45" s="623"/>
      <c r="DC45" s="624"/>
      <c r="DD45" s="614">
        <v>33624</v>
      </c>
      <c r="DE45" s="621"/>
      <c r="DF45" s="621"/>
      <c r="DG45" s="621"/>
      <c r="DH45" s="621"/>
      <c r="DI45" s="621"/>
      <c r="DJ45" s="621"/>
      <c r="DK45" s="622"/>
      <c r="DL45" s="615"/>
      <c r="DM45" s="616"/>
      <c r="DN45" s="616"/>
      <c r="DO45" s="616"/>
      <c r="DP45" s="616"/>
      <c r="DQ45" s="616"/>
      <c r="DR45" s="616"/>
      <c r="DS45" s="616"/>
      <c r="DT45" s="616"/>
      <c r="DU45" s="616"/>
      <c r="DV45" s="617"/>
      <c r="DW45" s="618"/>
      <c r="DX45" s="619"/>
      <c r="DY45" s="619"/>
      <c r="DZ45" s="619"/>
      <c r="EA45" s="619"/>
      <c r="EB45" s="619"/>
      <c r="EC45" s="620"/>
    </row>
    <row r="46" spans="2:133" ht="11.25" customHeight="1" x14ac:dyDescent="0.15">
      <c r="B46" s="219"/>
      <c r="CD46" s="629"/>
      <c r="CE46" s="630"/>
      <c r="CF46" s="605" t="s">
        <v>363</v>
      </c>
      <c r="CG46" s="606"/>
      <c r="CH46" s="606"/>
      <c r="CI46" s="606"/>
      <c r="CJ46" s="606"/>
      <c r="CK46" s="606"/>
      <c r="CL46" s="606"/>
      <c r="CM46" s="606"/>
      <c r="CN46" s="606"/>
      <c r="CO46" s="606"/>
      <c r="CP46" s="606"/>
      <c r="CQ46" s="607"/>
      <c r="CR46" s="608">
        <v>1793591</v>
      </c>
      <c r="CS46" s="609"/>
      <c r="CT46" s="609"/>
      <c r="CU46" s="609"/>
      <c r="CV46" s="609"/>
      <c r="CW46" s="609"/>
      <c r="CX46" s="609"/>
      <c r="CY46" s="610"/>
      <c r="CZ46" s="611">
        <v>9.5</v>
      </c>
      <c r="DA46" s="612"/>
      <c r="DB46" s="612"/>
      <c r="DC46" s="613"/>
      <c r="DD46" s="614">
        <v>450541</v>
      </c>
      <c r="DE46" s="609"/>
      <c r="DF46" s="609"/>
      <c r="DG46" s="609"/>
      <c r="DH46" s="609"/>
      <c r="DI46" s="609"/>
      <c r="DJ46" s="609"/>
      <c r="DK46" s="610"/>
      <c r="DL46" s="615"/>
      <c r="DM46" s="616"/>
      <c r="DN46" s="616"/>
      <c r="DO46" s="616"/>
      <c r="DP46" s="616"/>
      <c r="DQ46" s="616"/>
      <c r="DR46" s="616"/>
      <c r="DS46" s="616"/>
      <c r="DT46" s="616"/>
      <c r="DU46" s="616"/>
      <c r="DV46" s="617"/>
      <c r="DW46" s="618"/>
      <c r="DX46" s="619"/>
      <c r="DY46" s="619"/>
      <c r="DZ46" s="619"/>
      <c r="EA46" s="619"/>
      <c r="EB46" s="619"/>
      <c r="EC46" s="620"/>
    </row>
    <row r="47" spans="2:133" ht="11.25" customHeight="1" x14ac:dyDescent="0.15">
      <c r="B47" s="219"/>
      <c r="CD47" s="629"/>
      <c r="CE47" s="630"/>
      <c r="CF47" s="605" t="s">
        <v>364</v>
      </c>
      <c r="CG47" s="606"/>
      <c r="CH47" s="606"/>
      <c r="CI47" s="606"/>
      <c r="CJ47" s="606"/>
      <c r="CK47" s="606"/>
      <c r="CL47" s="606"/>
      <c r="CM47" s="606"/>
      <c r="CN47" s="606"/>
      <c r="CO47" s="606"/>
      <c r="CP47" s="606"/>
      <c r="CQ47" s="607"/>
      <c r="CR47" s="608">
        <v>620724</v>
      </c>
      <c r="CS47" s="621"/>
      <c r="CT47" s="621"/>
      <c r="CU47" s="621"/>
      <c r="CV47" s="621"/>
      <c r="CW47" s="621"/>
      <c r="CX47" s="621"/>
      <c r="CY47" s="622"/>
      <c r="CZ47" s="611">
        <v>3.3</v>
      </c>
      <c r="DA47" s="623"/>
      <c r="DB47" s="623"/>
      <c r="DC47" s="624"/>
      <c r="DD47" s="614">
        <v>11303</v>
      </c>
      <c r="DE47" s="621"/>
      <c r="DF47" s="621"/>
      <c r="DG47" s="621"/>
      <c r="DH47" s="621"/>
      <c r="DI47" s="621"/>
      <c r="DJ47" s="621"/>
      <c r="DK47" s="622"/>
      <c r="DL47" s="615"/>
      <c r="DM47" s="616"/>
      <c r="DN47" s="616"/>
      <c r="DO47" s="616"/>
      <c r="DP47" s="616"/>
      <c r="DQ47" s="616"/>
      <c r="DR47" s="616"/>
      <c r="DS47" s="616"/>
      <c r="DT47" s="616"/>
      <c r="DU47" s="616"/>
      <c r="DV47" s="617"/>
      <c r="DW47" s="618"/>
      <c r="DX47" s="619"/>
      <c r="DY47" s="619"/>
      <c r="DZ47" s="619"/>
      <c r="EA47" s="619"/>
      <c r="EB47" s="619"/>
      <c r="EC47" s="620"/>
    </row>
    <row r="48" spans="2:133" x14ac:dyDescent="0.15">
      <c r="B48" s="219"/>
      <c r="CD48" s="631"/>
      <c r="CE48" s="632"/>
      <c r="CF48" s="605" t="s">
        <v>365</v>
      </c>
      <c r="CG48" s="606"/>
      <c r="CH48" s="606"/>
      <c r="CI48" s="606"/>
      <c r="CJ48" s="606"/>
      <c r="CK48" s="606"/>
      <c r="CL48" s="606"/>
      <c r="CM48" s="606"/>
      <c r="CN48" s="606"/>
      <c r="CO48" s="606"/>
      <c r="CP48" s="606"/>
      <c r="CQ48" s="607"/>
      <c r="CR48" s="608" t="s">
        <v>235</v>
      </c>
      <c r="CS48" s="609"/>
      <c r="CT48" s="609"/>
      <c r="CU48" s="609"/>
      <c r="CV48" s="609"/>
      <c r="CW48" s="609"/>
      <c r="CX48" s="609"/>
      <c r="CY48" s="610"/>
      <c r="CZ48" s="611" t="s">
        <v>229</v>
      </c>
      <c r="DA48" s="612"/>
      <c r="DB48" s="612"/>
      <c r="DC48" s="613"/>
      <c r="DD48" s="614" t="s">
        <v>229</v>
      </c>
      <c r="DE48" s="609"/>
      <c r="DF48" s="609"/>
      <c r="DG48" s="609"/>
      <c r="DH48" s="609"/>
      <c r="DI48" s="609"/>
      <c r="DJ48" s="609"/>
      <c r="DK48" s="610"/>
      <c r="DL48" s="615"/>
      <c r="DM48" s="616"/>
      <c r="DN48" s="616"/>
      <c r="DO48" s="616"/>
      <c r="DP48" s="616"/>
      <c r="DQ48" s="616"/>
      <c r="DR48" s="616"/>
      <c r="DS48" s="616"/>
      <c r="DT48" s="616"/>
      <c r="DU48" s="616"/>
      <c r="DV48" s="617"/>
      <c r="DW48" s="618"/>
      <c r="DX48" s="619"/>
      <c r="DY48" s="619"/>
      <c r="DZ48" s="619"/>
      <c r="EA48" s="619"/>
      <c r="EB48" s="619"/>
      <c r="EC48" s="620"/>
    </row>
    <row r="49" spans="2:133" ht="11.25" customHeight="1" x14ac:dyDescent="0.15">
      <c r="B49" s="219"/>
      <c r="CD49" s="589" t="s">
        <v>366</v>
      </c>
      <c r="CE49" s="590"/>
      <c r="CF49" s="590"/>
      <c r="CG49" s="590"/>
      <c r="CH49" s="590"/>
      <c r="CI49" s="590"/>
      <c r="CJ49" s="590"/>
      <c r="CK49" s="590"/>
      <c r="CL49" s="590"/>
      <c r="CM49" s="590"/>
      <c r="CN49" s="590"/>
      <c r="CO49" s="590"/>
      <c r="CP49" s="590"/>
      <c r="CQ49" s="591"/>
      <c r="CR49" s="592">
        <v>18891716</v>
      </c>
      <c r="CS49" s="593"/>
      <c r="CT49" s="593"/>
      <c r="CU49" s="593"/>
      <c r="CV49" s="593"/>
      <c r="CW49" s="593"/>
      <c r="CX49" s="593"/>
      <c r="CY49" s="594"/>
      <c r="CZ49" s="595">
        <v>100</v>
      </c>
      <c r="DA49" s="596"/>
      <c r="DB49" s="596"/>
      <c r="DC49" s="597"/>
      <c r="DD49" s="598">
        <v>12562647</v>
      </c>
      <c r="DE49" s="593"/>
      <c r="DF49" s="593"/>
      <c r="DG49" s="593"/>
      <c r="DH49" s="593"/>
      <c r="DI49" s="593"/>
      <c r="DJ49" s="593"/>
      <c r="DK49" s="594"/>
      <c r="DL49" s="599"/>
      <c r="DM49" s="600"/>
      <c r="DN49" s="600"/>
      <c r="DO49" s="600"/>
      <c r="DP49" s="600"/>
      <c r="DQ49" s="600"/>
      <c r="DR49" s="600"/>
      <c r="DS49" s="600"/>
      <c r="DT49" s="600"/>
      <c r="DU49" s="600"/>
      <c r="DV49" s="601"/>
      <c r="DW49" s="602"/>
      <c r="DX49" s="603"/>
      <c r="DY49" s="603"/>
      <c r="DZ49" s="603"/>
      <c r="EA49" s="603"/>
      <c r="EB49" s="603"/>
      <c r="EC49" s="604"/>
    </row>
  </sheetData>
  <sheetProtection algorithmName="SHA-512" hashValue="lwBcB7u7Blg+xl51aiAtJhnfl0h9Q+cSwDYB3QWvt3hwEUBBW/jD7oJe82oLAyNlQPuY47OOaiMcUE0BIicuuA==" saltValue="Bda1ldIZZK+HC6mUgxiEuw=="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S25:CB25"/>
    <mergeCell ref="CD25:CQ25"/>
    <mergeCell ref="CR25:CY25"/>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BO26:BR26"/>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view="pageBreakPreview" zoomScale="70" zoomScaleNormal="70" zoomScaleSheetLayoutView="70" workbookViewId="0"/>
  </sheetViews>
  <sheetFormatPr defaultColWidth="0" defaultRowHeight="13.5" zeroHeight="1" x14ac:dyDescent="0.15"/>
  <cols>
    <col min="1" max="130" width="2.75" style="225" customWidth="1"/>
    <col min="131" max="131" width="1.625" style="225" customWidth="1"/>
    <col min="132" max="16384" width="9" style="225" hidden="1"/>
  </cols>
  <sheetData>
    <row r="1" spans="1:131" ht="11.25" customHeight="1" thickBot="1" x14ac:dyDescent="0.2">
      <c r="A1" s="221"/>
      <c r="B1" s="221"/>
      <c r="C1" s="221"/>
      <c r="D1" s="221"/>
      <c r="E1" s="221"/>
      <c r="F1" s="221"/>
      <c r="G1" s="221"/>
      <c r="H1" s="221"/>
      <c r="I1" s="221"/>
      <c r="J1" s="221"/>
      <c r="K1" s="221"/>
      <c r="L1" s="221"/>
      <c r="M1" s="221"/>
      <c r="N1" s="222"/>
      <c r="O1" s="222"/>
      <c r="P1" s="222"/>
      <c r="Q1" s="222"/>
      <c r="R1" s="222"/>
      <c r="S1" s="222"/>
      <c r="T1" s="222"/>
      <c r="U1" s="222"/>
      <c r="V1" s="222"/>
      <c r="W1" s="222"/>
      <c r="X1" s="222"/>
      <c r="Y1" s="222"/>
      <c r="Z1" s="222"/>
      <c r="AA1" s="222"/>
      <c r="AB1" s="222"/>
      <c r="AC1" s="222"/>
      <c r="AD1" s="222"/>
      <c r="AE1" s="222"/>
      <c r="AF1" s="222"/>
      <c r="AG1" s="222"/>
      <c r="AH1" s="222"/>
      <c r="AI1" s="222"/>
      <c r="AJ1" s="222"/>
      <c r="AK1" s="222"/>
      <c r="AL1" s="222"/>
      <c r="AM1" s="222"/>
      <c r="AN1" s="222"/>
      <c r="AO1" s="222"/>
      <c r="AP1" s="222"/>
      <c r="AQ1" s="222"/>
      <c r="AR1" s="222"/>
      <c r="AS1" s="222"/>
      <c r="AT1" s="222"/>
      <c r="AU1" s="222"/>
      <c r="AV1" s="222"/>
      <c r="AW1" s="222"/>
      <c r="AX1" s="222"/>
      <c r="AY1" s="222"/>
      <c r="AZ1" s="222"/>
      <c r="BA1" s="222"/>
      <c r="BB1" s="222"/>
      <c r="BC1" s="222"/>
      <c r="BD1" s="222"/>
      <c r="BE1" s="222"/>
      <c r="BF1" s="222"/>
      <c r="BG1" s="222"/>
      <c r="BH1" s="222"/>
      <c r="BI1" s="222"/>
      <c r="BJ1" s="222"/>
      <c r="BK1" s="222"/>
      <c r="BL1" s="222"/>
      <c r="BM1" s="222"/>
      <c r="BN1" s="222"/>
      <c r="BO1" s="222"/>
      <c r="BP1" s="222"/>
      <c r="BQ1" s="222"/>
      <c r="BR1" s="222"/>
      <c r="BS1" s="222"/>
      <c r="BT1" s="222"/>
      <c r="BU1" s="222"/>
      <c r="BV1" s="222"/>
      <c r="BW1" s="222"/>
      <c r="BX1" s="222"/>
      <c r="BY1" s="222"/>
      <c r="BZ1" s="222"/>
      <c r="CA1" s="222"/>
      <c r="CB1" s="222"/>
      <c r="CC1" s="222"/>
      <c r="CD1" s="222"/>
      <c r="CE1" s="222"/>
      <c r="CF1" s="222"/>
      <c r="CG1" s="222"/>
      <c r="CH1" s="222"/>
      <c r="CI1" s="222"/>
      <c r="CJ1" s="222"/>
      <c r="CK1" s="222"/>
      <c r="CL1" s="222"/>
      <c r="CM1" s="222"/>
      <c r="CN1" s="222"/>
      <c r="CO1" s="222"/>
      <c r="CP1" s="222"/>
      <c r="CQ1" s="222"/>
      <c r="CR1" s="222"/>
      <c r="CS1" s="222"/>
      <c r="CT1" s="222"/>
      <c r="CU1" s="222"/>
      <c r="CV1" s="222"/>
      <c r="CW1" s="222"/>
      <c r="CX1" s="222"/>
      <c r="CY1" s="222"/>
      <c r="CZ1" s="222"/>
      <c r="DA1" s="222"/>
      <c r="DB1" s="222"/>
      <c r="DC1" s="222"/>
      <c r="DD1" s="222"/>
      <c r="DE1" s="222"/>
      <c r="DF1" s="222"/>
      <c r="DG1" s="222"/>
      <c r="DH1" s="222"/>
      <c r="DI1" s="222"/>
      <c r="DJ1" s="222"/>
      <c r="DK1" s="222"/>
      <c r="DL1" s="222"/>
      <c r="DM1" s="222"/>
      <c r="DN1" s="222"/>
      <c r="DO1" s="222"/>
      <c r="DP1" s="222"/>
      <c r="DQ1" s="223"/>
      <c r="DR1" s="223"/>
      <c r="DS1" s="223"/>
      <c r="DT1" s="223"/>
      <c r="DU1" s="223"/>
      <c r="DV1" s="223"/>
      <c r="DW1" s="223"/>
      <c r="DX1" s="223"/>
      <c r="DY1" s="223"/>
      <c r="DZ1" s="223"/>
      <c r="EA1" s="224"/>
    </row>
    <row r="2" spans="1:131" ht="26.25" customHeight="1" thickBot="1" x14ac:dyDescent="0.2">
      <c r="A2" s="1077" t="s">
        <v>367</v>
      </c>
      <c r="B2" s="1077"/>
      <c r="C2" s="1077"/>
      <c r="D2" s="1077"/>
      <c r="E2" s="1077"/>
      <c r="F2" s="1077"/>
      <c r="G2" s="1077"/>
      <c r="H2" s="1077"/>
      <c r="I2" s="1077"/>
      <c r="J2" s="1077"/>
      <c r="K2" s="1077"/>
      <c r="L2" s="1077"/>
      <c r="M2" s="1077"/>
      <c r="N2" s="1077"/>
      <c r="O2" s="1077"/>
      <c r="P2" s="1077"/>
      <c r="Q2" s="1077"/>
      <c r="R2" s="1077"/>
      <c r="S2" s="1077"/>
      <c r="T2" s="1077"/>
      <c r="U2" s="1077"/>
      <c r="V2" s="1077"/>
      <c r="W2" s="1077"/>
      <c r="X2" s="1077"/>
      <c r="Y2" s="1077"/>
      <c r="Z2" s="1077"/>
      <c r="AA2" s="1077"/>
      <c r="AB2" s="1077"/>
      <c r="AC2" s="1077"/>
      <c r="AD2" s="1077"/>
      <c r="AE2" s="1077"/>
      <c r="AF2" s="1077"/>
      <c r="AG2" s="1077"/>
      <c r="AH2" s="1077"/>
      <c r="AI2" s="1077"/>
      <c r="AJ2" s="1077"/>
      <c r="AK2" s="1077"/>
      <c r="AL2" s="1077"/>
      <c r="AM2" s="1077"/>
      <c r="AN2" s="1077"/>
      <c r="AO2" s="1077"/>
      <c r="AP2" s="1077"/>
      <c r="AQ2" s="1077"/>
      <c r="AR2" s="1077"/>
      <c r="AS2" s="1077"/>
      <c r="AT2" s="1077"/>
      <c r="AU2" s="1077"/>
      <c r="AV2" s="1077"/>
      <c r="AW2" s="1077"/>
      <c r="AX2" s="1077"/>
      <c r="AY2" s="1077"/>
      <c r="AZ2" s="1077"/>
      <c r="BA2" s="1077"/>
      <c r="BB2" s="1077"/>
      <c r="BC2" s="1077"/>
      <c r="BD2" s="1077"/>
      <c r="BE2" s="1077"/>
      <c r="BF2" s="1077"/>
      <c r="BG2" s="1077"/>
      <c r="BH2" s="1077"/>
      <c r="BI2" s="1077"/>
      <c r="BJ2" s="222"/>
      <c r="BK2" s="222"/>
      <c r="BL2" s="222"/>
      <c r="BM2" s="222"/>
      <c r="BN2" s="222"/>
      <c r="BO2" s="222"/>
      <c r="BP2" s="222"/>
      <c r="BQ2" s="222"/>
      <c r="BR2" s="222"/>
      <c r="BS2" s="222"/>
      <c r="BT2" s="222"/>
      <c r="BU2" s="222"/>
      <c r="BV2" s="222"/>
      <c r="BW2" s="222"/>
      <c r="BX2" s="222"/>
      <c r="BY2" s="222"/>
      <c r="BZ2" s="222"/>
      <c r="CA2" s="222"/>
      <c r="CB2" s="222"/>
      <c r="CC2" s="222"/>
      <c r="CD2" s="222"/>
      <c r="CE2" s="222"/>
      <c r="CF2" s="222"/>
      <c r="CG2" s="222"/>
      <c r="CH2" s="222"/>
      <c r="CI2" s="222"/>
      <c r="CJ2" s="222"/>
      <c r="CK2" s="222"/>
      <c r="CL2" s="222"/>
      <c r="CM2" s="222"/>
      <c r="CN2" s="222"/>
      <c r="CO2" s="222"/>
      <c r="CP2" s="222"/>
      <c r="CQ2" s="222"/>
      <c r="CR2" s="222"/>
      <c r="CS2" s="222"/>
      <c r="CT2" s="222"/>
      <c r="CU2" s="222"/>
      <c r="CV2" s="222"/>
      <c r="CW2" s="222"/>
      <c r="CX2" s="222"/>
      <c r="CY2" s="222"/>
      <c r="CZ2" s="222"/>
      <c r="DA2" s="222"/>
      <c r="DB2" s="222"/>
      <c r="DC2" s="222"/>
      <c r="DD2" s="222"/>
      <c r="DE2" s="222"/>
      <c r="DF2" s="222"/>
      <c r="DG2" s="222"/>
      <c r="DH2" s="222"/>
      <c r="DI2" s="222"/>
      <c r="DJ2" s="1078" t="s">
        <v>368</v>
      </c>
      <c r="DK2" s="1079"/>
      <c r="DL2" s="1079"/>
      <c r="DM2" s="1079"/>
      <c r="DN2" s="1079"/>
      <c r="DO2" s="1080"/>
      <c r="DP2" s="222"/>
      <c r="DQ2" s="1078" t="s">
        <v>369</v>
      </c>
      <c r="DR2" s="1079"/>
      <c r="DS2" s="1079"/>
      <c r="DT2" s="1079"/>
      <c r="DU2" s="1079"/>
      <c r="DV2" s="1079"/>
      <c r="DW2" s="1079"/>
      <c r="DX2" s="1079"/>
      <c r="DY2" s="1079"/>
      <c r="DZ2" s="1080"/>
      <c r="EA2" s="224"/>
    </row>
    <row r="3" spans="1:131" ht="11.25" customHeight="1" x14ac:dyDescent="0.15">
      <c r="A3" s="222"/>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c r="AL3" s="222"/>
      <c r="AM3" s="222"/>
      <c r="AN3" s="222"/>
      <c r="AO3" s="222"/>
      <c r="AP3" s="222"/>
      <c r="AQ3" s="222"/>
      <c r="AR3" s="222"/>
      <c r="AS3" s="222"/>
      <c r="AT3" s="222"/>
      <c r="AU3" s="222"/>
      <c r="AV3" s="222"/>
      <c r="AW3" s="222"/>
      <c r="AX3" s="222"/>
      <c r="AY3" s="222"/>
      <c r="AZ3" s="222"/>
      <c r="BA3" s="222"/>
      <c r="BB3" s="222"/>
      <c r="BC3" s="222"/>
      <c r="BD3" s="222"/>
      <c r="BE3" s="222"/>
      <c r="BF3" s="222"/>
      <c r="BG3" s="222"/>
      <c r="BH3" s="222"/>
      <c r="BI3" s="222"/>
      <c r="BJ3" s="222"/>
      <c r="BK3" s="222"/>
      <c r="BL3" s="222"/>
      <c r="BM3" s="222"/>
      <c r="BN3" s="222"/>
      <c r="BO3" s="222"/>
      <c r="BP3" s="222"/>
      <c r="BQ3" s="222"/>
      <c r="BR3" s="222"/>
      <c r="BS3" s="222"/>
      <c r="BT3" s="222"/>
      <c r="BU3" s="222"/>
      <c r="BV3" s="222"/>
      <c r="BW3" s="222"/>
      <c r="BX3" s="222"/>
      <c r="BY3" s="222"/>
      <c r="BZ3" s="222"/>
      <c r="CA3" s="222"/>
      <c r="CB3" s="222"/>
      <c r="CC3" s="222"/>
      <c r="CD3" s="222"/>
      <c r="CE3" s="222"/>
      <c r="CF3" s="222"/>
      <c r="CG3" s="222"/>
      <c r="CH3" s="222"/>
      <c r="CI3" s="222"/>
      <c r="CJ3" s="222"/>
      <c r="CK3" s="222"/>
      <c r="CL3" s="222"/>
      <c r="CM3" s="222"/>
      <c r="CN3" s="222"/>
      <c r="CO3" s="222"/>
      <c r="CP3" s="222"/>
      <c r="CQ3" s="222"/>
      <c r="CR3" s="222"/>
      <c r="CS3" s="222"/>
      <c r="CT3" s="222"/>
      <c r="CU3" s="222"/>
      <c r="CV3" s="222"/>
      <c r="CW3" s="222"/>
      <c r="CX3" s="222"/>
      <c r="CY3" s="222"/>
      <c r="CZ3" s="222"/>
      <c r="DA3" s="222"/>
      <c r="DB3" s="222"/>
      <c r="DC3" s="222"/>
      <c r="DD3" s="222"/>
      <c r="DE3" s="222"/>
      <c r="DF3" s="222"/>
      <c r="DG3" s="222"/>
      <c r="DH3" s="222"/>
      <c r="DI3" s="222"/>
      <c r="DJ3" s="222"/>
      <c r="DK3" s="222"/>
      <c r="DL3" s="222"/>
      <c r="DM3" s="222"/>
      <c r="DN3" s="222"/>
      <c r="DO3" s="222"/>
      <c r="DP3" s="222"/>
      <c r="DQ3" s="222"/>
      <c r="DR3" s="222"/>
      <c r="DS3" s="222"/>
      <c r="DT3" s="222"/>
      <c r="DU3" s="222"/>
      <c r="DV3" s="222"/>
      <c r="DW3" s="222"/>
      <c r="DX3" s="222"/>
      <c r="DY3" s="222"/>
      <c r="DZ3" s="222"/>
      <c r="EA3" s="224"/>
    </row>
    <row r="4" spans="1:131" s="230" customFormat="1" ht="26.25" customHeight="1" thickBot="1" x14ac:dyDescent="0.2">
      <c r="A4" s="1046" t="s">
        <v>370</v>
      </c>
      <c r="B4" s="1046"/>
      <c r="C4" s="1046"/>
      <c r="D4" s="1046"/>
      <c r="E4" s="1046"/>
      <c r="F4" s="1046"/>
      <c r="G4" s="1046"/>
      <c r="H4" s="1046"/>
      <c r="I4" s="1046"/>
      <c r="J4" s="1046"/>
      <c r="K4" s="1046"/>
      <c r="L4" s="1046"/>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6"/>
      <c r="AK4" s="1046"/>
      <c r="AL4" s="1046"/>
      <c r="AM4" s="1046"/>
      <c r="AN4" s="1046"/>
      <c r="AO4" s="1046"/>
      <c r="AP4" s="1046"/>
      <c r="AQ4" s="1046"/>
      <c r="AR4" s="1046"/>
      <c r="AS4" s="1046"/>
      <c r="AT4" s="1046"/>
      <c r="AU4" s="1046"/>
      <c r="AV4" s="1046"/>
      <c r="AW4" s="1046"/>
      <c r="AX4" s="1046"/>
      <c r="AY4" s="1046"/>
      <c r="AZ4" s="226"/>
      <c r="BA4" s="226"/>
      <c r="BB4" s="226"/>
      <c r="BC4" s="226"/>
      <c r="BD4" s="226"/>
      <c r="BE4" s="227"/>
      <c r="BF4" s="227"/>
      <c r="BG4" s="227"/>
      <c r="BH4" s="227"/>
      <c r="BI4" s="227"/>
      <c r="BJ4" s="227"/>
      <c r="BK4" s="227"/>
      <c r="BL4" s="227"/>
      <c r="BM4" s="227"/>
      <c r="BN4" s="227"/>
      <c r="BO4" s="227"/>
      <c r="BP4" s="227"/>
      <c r="BQ4" s="717" t="s">
        <v>371</v>
      </c>
      <c r="BR4" s="717"/>
      <c r="BS4" s="717"/>
      <c r="BT4" s="717"/>
      <c r="BU4" s="717"/>
      <c r="BV4" s="717"/>
      <c r="BW4" s="717"/>
      <c r="BX4" s="717"/>
      <c r="BY4" s="717"/>
      <c r="BZ4" s="717"/>
      <c r="CA4" s="717"/>
      <c r="CB4" s="717"/>
      <c r="CC4" s="717"/>
      <c r="CD4" s="717"/>
      <c r="CE4" s="717"/>
      <c r="CF4" s="717"/>
      <c r="CG4" s="717"/>
      <c r="CH4" s="717"/>
      <c r="CI4" s="717"/>
      <c r="CJ4" s="717"/>
      <c r="CK4" s="717"/>
      <c r="CL4" s="717"/>
      <c r="CM4" s="717"/>
      <c r="CN4" s="717"/>
      <c r="CO4" s="717"/>
      <c r="CP4" s="717"/>
      <c r="CQ4" s="717"/>
      <c r="CR4" s="717"/>
      <c r="CS4" s="717"/>
      <c r="CT4" s="717"/>
      <c r="CU4" s="717"/>
      <c r="CV4" s="717"/>
      <c r="CW4" s="717"/>
      <c r="CX4" s="717"/>
      <c r="CY4" s="717"/>
      <c r="CZ4" s="717"/>
      <c r="DA4" s="717"/>
      <c r="DB4" s="717"/>
      <c r="DC4" s="717"/>
      <c r="DD4" s="717"/>
      <c r="DE4" s="717"/>
      <c r="DF4" s="717"/>
      <c r="DG4" s="717"/>
      <c r="DH4" s="717"/>
      <c r="DI4" s="717"/>
      <c r="DJ4" s="717"/>
      <c r="DK4" s="717"/>
      <c r="DL4" s="717"/>
      <c r="DM4" s="717"/>
      <c r="DN4" s="717"/>
      <c r="DO4" s="717"/>
      <c r="DP4" s="717"/>
      <c r="DQ4" s="717"/>
      <c r="DR4" s="717"/>
      <c r="DS4" s="717"/>
      <c r="DT4" s="717"/>
      <c r="DU4" s="717"/>
      <c r="DV4" s="717"/>
      <c r="DW4" s="717"/>
      <c r="DX4" s="717"/>
      <c r="DY4" s="717"/>
      <c r="DZ4" s="717"/>
      <c r="EA4" s="229"/>
    </row>
    <row r="5" spans="1:131" s="230" customFormat="1" ht="26.25" customHeight="1" x14ac:dyDescent="0.15">
      <c r="A5" s="982" t="s">
        <v>372</v>
      </c>
      <c r="B5" s="983"/>
      <c r="C5" s="983"/>
      <c r="D5" s="983"/>
      <c r="E5" s="983"/>
      <c r="F5" s="983"/>
      <c r="G5" s="983"/>
      <c r="H5" s="983"/>
      <c r="I5" s="983"/>
      <c r="J5" s="983"/>
      <c r="K5" s="983"/>
      <c r="L5" s="983"/>
      <c r="M5" s="983"/>
      <c r="N5" s="983"/>
      <c r="O5" s="983"/>
      <c r="P5" s="984"/>
      <c r="Q5" s="988" t="s">
        <v>373</v>
      </c>
      <c r="R5" s="989"/>
      <c r="S5" s="989"/>
      <c r="T5" s="989"/>
      <c r="U5" s="990"/>
      <c r="V5" s="988" t="s">
        <v>374</v>
      </c>
      <c r="W5" s="989"/>
      <c r="X5" s="989"/>
      <c r="Y5" s="989"/>
      <c r="Z5" s="990"/>
      <c r="AA5" s="988" t="s">
        <v>375</v>
      </c>
      <c r="AB5" s="989"/>
      <c r="AC5" s="989"/>
      <c r="AD5" s="989"/>
      <c r="AE5" s="989"/>
      <c r="AF5" s="1081" t="s">
        <v>376</v>
      </c>
      <c r="AG5" s="989"/>
      <c r="AH5" s="989"/>
      <c r="AI5" s="989"/>
      <c r="AJ5" s="1002"/>
      <c r="AK5" s="989" t="s">
        <v>377</v>
      </c>
      <c r="AL5" s="989"/>
      <c r="AM5" s="989"/>
      <c r="AN5" s="989"/>
      <c r="AO5" s="990"/>
      <c r="AP5" s="988" t="s">
        <v>378</v>
      </c>
      <c r="AQ5" s="989"/>
      <c r="AR5" s="989"/>
      <c r="AS5" s="989"/>
      <c r="AT5" s="990"/>
      <c r="AU5" s="988" t="s">
        <v>379</v>
      </c>
      <c r="AV5" s="989"/>
      <c r="AW5" s="989"/>
      <c r="AX5" s="989"/>
      <c r="AY5" s="1002"/>
      <c r="AZ5" s="226"/>
      <c r="BA5" s="226"/>
      <c r="BB5" s="226"/>
      <c r="BC5" s="226"/>
      <c r="BD5" s="226"/>
      <c r="BE5" s="227"/>
      <c r="BF5" s="227"/>
      <c r="BG5" s="227"/>
      <c r="BH5" s="227"/>
      <c r="BI5" s="227"/>
      <c r="BJ5" s="227"/>
      <c r="BK5" s="227"/>
      <c r="BL5" s="227"/>
      <c r="BM5" s="227"/>
      <c r="BN5" s="227"/>
      <c r="BO5" s="227"/>
      <c r="BP5" s="227"/>
      <c r="BQ5" s="982" t="s">
        <v>380</v>
      </c>
      <c r="BR5" s="983"/>
      <c r="BS5" s="983"/>
      <c r="BT5" s="983"/>
      <c r="BU5" s="983"/>
      <c r="BV5" s="983"/>
      <c r="BW5" s="983"/>
      <c r="BX5" s="983"/>
      <c r="BY5" s="983"/>
      <c r="BZ5" s="983"/>
      <c r="CA5" s="983"/>
      <c r="CB5" s="983"/>
      <c r="CC5" s="983"/>
      <c r="CD5" s="983"/>
      <c r="CE5" s="983"/>
      <c r="CF5" s="983"/>
      <c r="CG5" s="984"/>
      <c r="CH5" s="988" t="s">
        <v>381</v>
      </c>
      <c r="CI5" s="989"/>
      <c r="CJ5" s="989"/>
      <c r="CK5" s="989"/>
      <c r="CL5" s="990"/>
      <c r="CM5" s="988" t="s">
        <v>382</v>
      </c>
      <c r="CN5" s="989"/>
      <c r="CO5" s="989"/>
      <c r="CP5" s="989"/>
      <c r="CQ5" s="990"/>
      <c r="CR5" s="988" t="s">
        <v>383</v>
      </c>
      <c r="CS5" s="989"/>
      <c r="CT5" s="989"/>
      <c r="CU5" s="989"/>
      <c r="CV5" s="990"/>
      <c r="CW5" s="988" t="s">
        <v>384</v>
      </c>
      <c r="CX5" s="989"/>
      <c r="CY5" s="989"/>
      <c r="CZ5" s="989"/>
      <c r="DA5" s="990"/>
      <c r="DB5" s="988" t="s">
        <v>385</v>
      </c>
      <c r="DC5" s="989"/>
      <c r="DD5" s="989"/>
      <c r="DE5" s="989"/>
      <c r="DF5" s="990"/>
      <c r="DG5" s="1071" t="s">
        <v>386</v>
      </c>
      <c r="DH5" s="1072"/>
      <c r="DI5" s="1072"/>
      <c r="DJ5" s="1072"/>
      <c r="DK5" s="1073"/>
      <c r="DL5" s="1071" t="s">
        <v>387</v>
      </c>
      <c r="DM5" s="1072"/>
      <c r="DN5" s="1072"/>
      <c r="DO5" s="1072"/>
      <c r="DP5" s="1073"/>
      <c r="DQ5" s="988" t="s">
        <v>388</v>
      </c>
      <c r="DR5" s="989"/>
      <c r="DS5" s="989"/>
      <c r="DT5" s="989"/>
      <c r="DU5" s="990"/>
      <c r="DV5" s="988" t="s">
        <v>379</v>
      </c>
      <c r="DW5" s="989"/>
      <c r="DX5" s="989"/>
      <c r="DY5" s="989"/>
      <c r="DZ5" s="1002"/>
      <c r="EA5" s="229"/>
    </row>
    <row r="6" spans="1:131" s="230" customFormat="1" ht="26.25" customHeight="1" thickBot="1" x14ac:dyDescent="0.2">
      <c r="A6" s="985"/>
      <c r="B6" s="986"/>
      <c r="C6" s="986"/>
      <c r="D6" s="986"/>
      <c r="E6" s="986"/>
      <c r="F6" s="986"/>
      <c r="G6" s="986"/>
      <c r="H6" s="986"/>
      <c r="I6" s="986"/>
      <c r="J6" s="986"/>
      <c r="K6" s="986"/>
      <c r="L6" s="986"/>
      <c r="M6" s="986"/>
      <c r="N6" s="986"/>
      <c r="O6" s="986"/>
      <c r="P6" s="987"/>
      <c r="Q6" s="991"/>
      <c r="R6" s="992"/>
      <c r="S6" s="992"/>
      <c r="T6" s="992"/>
      <c r="U6" s="993"/>
      <c r="V6" s="991"/>
      <c r="W6" s="992"/>
      <c r="X6" s="992"/>
      <c r="Y6" s="992"/>
      <c r="Z6" s="993"/>
      <c r="AA6" s="991"/>
      <c r="AB6" s="992"/>
      <c r="AC6" s="992"/>
      <c r="AD6" s="992"/>
      <c r="AE6" s="992"/>
      <c r="AF6" s="1082"/>
      <c r="AG6" s="992"/>
      <c r="AH6" s="992"/>
      <c r="AI6" s="992"/>
      <c r="AJ6" s="1003"/>
      <c r="AK6" s="992"/>
      <c r="AL6" s="992"/>
      <c r="AM6" s="992"/>
      <c r="AN6" s="992"/>
      <c r="AO6" s="993"/>
      <c r="AP6" s="991"/>
      <c r="AQ6" s="992"/>
      <c r="AR6" s="992"/>
      <c r="AS6" s="992"/>
      <c r="AT6" s="993"/>
      <c r="AU6" s="991"/>
      <c r="AV6" s="992"/>
      <c r="AW6" s="992"/>
      <c r="AX6" s="992"/>
      <c r="AY6" s="1003"/>
      <c r="AZ6" s="226"/>
      <c r="BA6" s="226"/>
      <c r="BB6" s="226"/>
      <c r="BC6" s="226"/>
      <c r="BD6" s="226"/>
      <c r="BE6" s="227"/>
      <c r="BF6" s="227"/>
      <c r="BG6" s="227"/>
      <c r="BH6" s="227"/>
      <c r="BI6" s="227"/>
      <c r="BJ6" s="227"/>
      <c r="BK6" s="227"/>
      <c r="BL6" s="227"/>
      <c r="BM6" s="227"/>
      <c r="BN6" s="227"/>
      <c r="BO6" s="227"/>
      <c r="BP6" s="227"/>
      <c r="BQ6" s="985"/>
      <c r="BR6" s="986"/>
      <c r="BS6" s="986"/>
      <c r="BT6" s="986"/>
      <c r="BU6" s="986"/>
      <c r="BV6" s="986"/>
      <c r="BW6" s="986"/>
      <c r="BX6" s="986"/>
      <c r="BY6" s="986"/>
      <c r="BZ6" s="986"/>
      <c r="CA6" s="986"/>
      <c r="CB6" s="986"/>
      <c r="CC6" s="986"/>
      <c r="CD6" s="986"/>
      <c r="CE6" s="986"/>
      <c r="CF6" s="986"/>
      <c r="CG6" s="987"/>
      <c r="CH6" s="991"/>
      <c r="CI6" s="992"/>
      <c r="CJ6" s="992"/>
      <c r="CK6" s="992"/>
      <c r="CL6" s="993"/>
      <c r="CM6" s="991"/>
      <c r="CN6" s="992"/>
      <c r="CO6" s="992"/>
      <c r="CP6" s="992"/>
      <c r="CQ6" s="993"/>
      <c r="CR6" s="991"/>
      <c r="CS6" s="992"/>
      <c r="CT6" s="992"/>
      <c r="CU6" s="992"/>
      <c r="CV6" s="993"/>
      <c r="CW6" s="991"/>
      <c r="CX6" s="992"/>
      <c r="CY6" s="992"/>
      <c r="CZ6" s="992"/>
      <c r="DA6" s="993"/>
      <c r="DB6" s="991"/>
      <c r="DC6" s="992"/>
      <c r="DD6" s="992"/>
      <c r="DE6" s="992"/>
      <c r="DF6" s="993"/>
      <c r="DG6" s="1074"/>
      <c r="DH6" s="1075"/>
      <c r="DI6" s="1075"/>
      <c r="DJ6" s="1075"/>
      <c r="DK6" s="1076"/>
      <c r="DL6" s="1074"/>
      <c r="DM6" s="1075"/>
      <c r="DN6" s="1075"/>
      <c r="DO6" s="1075"/>
      <c r="DP6" s="1076"/>
      <c r="DQ6" s="991"/>
      <c r="DR6" s="992"/>
      <c r="DS6" s="992"/>
      <c r="DT6" s="992"/>
      <c r="DU6" s="993"/>
      <c r="DV6" s="991"/>
      <c r="DW6" s="992"/>
      <c r="DX6" s="992"/>
      <c r="DY6" s="992"/>
      <c r="DZ6" s="1003"/>
      <c r="EA6" s="229"/>
    </row>
    <row r="7" spans="1:131" s="230" customFormat="1" ht="26.25" customHeight="1" thickTop="1" x14ac:dyDescent="0.15">
      <c r="A7" s="231">
        <v>1</v>
      </c>
      <c r="B7" s="1034" t="s">
        <v>389</v>
      </c>
      <c r="C7" s="1035"/>
      <c r="D7" s="1035"/>
      <c r="E7" s="1035"/>
      <c r="F7" s="1035"/>
      <c r="G7" s="1035"/>
      <c r="H7" s="1035"/>
      <c r="I7" s="1035"/>
      <c r="J7" s="1035"/>
      <c r="K7" s="1035"/>
      <c r="L7" s="1035"/>
      <c r="M7" s="1035"/>
      <c r="N7" s="1035"/>
      <c r="O7" s="1035"/>
      <c r="P7" s="1036"/>
      <c r="Q7" s="1089">
        <v>19667</v>
      </c>
      <c r="R7" s="1090"/>
      <c r="S7" s="1090"/>
      <c r="T7" s="1090"/>
      <c r="U7" s="1090"/>
      <c r="V7" s="1090">
        <v>18892</v>
      </c>
      <c r="W7" s="1090"/>
      <c r="X7" s="1090"/>
      <c r="Y7" s="1090"/>
      <c r="Z7" s="1090"/>
      <c r="AA7" s="1090">
        <v>775</v>
      </c>
      <c r="AB7" s="1090"/>
      <c r="AC7" s="1090"/>
      <c r="AD7" s="1090"/>
      <c r="AE7" s="1091"/>
      <c r="AF7" s="1092">
        <v>552</v>
      </c>
      <c r="AG7" s="1093"/>
      <c r="AH7" s="1093"/>
      <c r="AI7" s="1093"/>
      <c r="AJ7" s="1094"/>
      <c r="AK7" s="1095">
        <v>1939</v>
      </c>
      <c r="AL7" s="1096"/>
      <c r="AM7" s="1096"/>
      <c r="AN7" s="1096"/>
      <c r="AO7" s="1096"/>
      <c r="AP7" s="1096">
        <v>17942</v>
      </c>
      <c r="AQ7" s="1096"/>
      <c r="AR7" s="1096"/>
      <c r="AS7" s="1096"/>
      <c r="AT7" s="1096"/>
      <c r="AU7" s="1097" t="s">
        <v>593</v>
      </c>
      <c r="AV7" s="1097"/>
      <c r="AW7" s="1097"/>
      <c r="AX7" s="1097"/>
      <c r="AY7" s="1098"/>
      <c r="AZ7" s="226"/>
      <c r="BA7" s="226"/>
      <c r="BB7" s="226"/>
      <c r="BC7" s="226"/>
      <c r="BD7" s="226"/>
      <c r="BE7" s="227"/>
      <c r="BF7" s="227"/>
      <c r="BG7" s="227"/>
      <c r="BH7" s="227"/>
      <c r="BI7" s="227"/>
      <c r="BJ7" s="227"/>
      <c r="BK7" s="227"/>
      <c r="BL7" s="227"/>
      <c r="BM7" s="227"/>
      <c r="BN7" s="227"/>
      <c r="BO7" s="227"/>
      <c r="BP7" s="227"/>
      <c r="BQ7" s="231">
        <v>1</v>
      </c>
      <c r="BR7" s="232"/>
      <c r="BS7" s="1086" t="s">
        <v>584</v>
      </c>
      <c r="BT7" s="1087"/>
      <c r="BU7" s="1087"/>
      <c r="BV7" s="1087"/>
      <c r="BW7" s="1087"/>
      <c r="BX7" s="1087"/>
      <c r="BY7" s="1087"/>
      <c r="BZ7" s="1087"/>
      <c r="CA7" s="1087"/>
      <c r="CB7" s="1087"/>
      <c r="CC7" s="1087"/>
      <c r="CD7" s="1087"/>
      <c r="CE7" s="1087"/>
      <c r="CF7" s="1087"/>
      <c r="CG7" s="1099"/>
      <c r="CH7" s="1083">
        <v>-18</v>
      </c>
      <c r="CI7" s="1084"/>
      <c r="CJ7" s="1084"/>
      <c r="CK7" s="1084"/>
      <c r="CL7" s="1085"/>
      <c r="CM7" s="1083">
        <v>150</v>
      </c>
      <c r="CN7" s="1084"/>
      <c r="CO7" s="1084"/>
      <c r="CP7" s="1084"/>
      <c r="CQ7" s="1085"/>
      <c r="CR7" s="1083">
        <v>30</v>
      </c>
      <c r="CS7" s="1084"/>
      <c r="CT7" s="1084"/>
      <c r="CU7" s="1084"/>
      <c r="CV7" s="1085"/>
      <c r="CW7" s="1083" t="s">
        <v>605</v>
      </c>
      <c r="CX7" s="1084"/>
      <c r="CY7" s="1084"/>
      <c r="CZ7" s="1084"/>
      <c r="DA7" s="1085"/>
      <c r="DB7" s="1083" t="s">
        <v>520</v>
      </c>
      <c r="DC7" s="1084"/>
      <c r="DD7" s="1084"/>
      <c r="DE7" s="1084"/>
      <c r="DF7" s="1085"/>
      <c r="DG7" s="1083" t="s">
        <v>520</v>
      </c>
      <c r="DH7" s="1084"/>
      <c r="DI7" s="1084"/>
      <c r="DJ7" s="1084"/>
      <c r="DK7" s="1085"/>
      <c r="DL7" s="1083" t="s">
        <v>520</v>
      </c>
      <c r="DM7" s="1084"/>
      <c r="DN7" s="1084"/>
      <c r="DO7" s="1084"/>
      <c r="DP7" s="1085"/>
      <c r="DQ7" s="1083" t="s">
        <v>520</v>
      </c>
      <c r="DR7" s="1084"/>
      <c r="DS7" s="1084"/>
      <c r="DT7" s="1084"/>
      <c r="DU7" s="1085"/>
      <c r="DV7" s="1086"/>
      <c r="DW7" s="1087"/>
      <c r="DX7" s="1087"/>
      <c r="DY7" s="1087"/>
      <c r="DZ7" s="1088"/>
      <c r="EA7" s="229"/>
    </row>
    <row r="8" spans="1:131" s="230" customFormat="1" ht="26.25" customHeight="1" x14ac:dyDescent="0.15">
      <c r="A8" s="233">
        <v>2</v>
      </c>
      <c r="B8" s="1017"/>
      <c r="C8" s="1018"/>
      <c r="D8" s="1018"/>
      <c r="E8" s="1018"/>
      <c r="F8" s="1018"/>
      <c r="G8" s="1018"/>
      <c r="H8" s="1018"/>
      <c r="I8" s="1018"/>
      <c r="J8" s="1018"/>
      <c r="K8" s="1018"/>
      <c r="L8" s="1018"/>
      <c r="M8" s="1018"/>
      <c r="N8" s="1018"/>
      <c r="O8" s="1018"/>
      <c r="P8" s="1019"/>
      <c r="Q8" s="1025"/>
      <c r="R8" s="1026"/>
      <c r="S8" s="1026"/>
      <c r="T8" s="1026"/>
      <c r="U8" s="1026"/>
      <c r="V8" s="1026"/>
      <c r="W8" s="1026"/>
      <c r="X8" s="1026"/>
      <c r="Y8" s="1026"/>
      <c r="Z8" s="1026"/>
      <c r="AA8" s="1026"/>
      <c r="AB8" s="1026"/>
      <c r="AC8" s="1026"/>
      <c r="AD8" s="1026"/>
      <c r="AE8" s="1027"/>
      <c r="AF8" s="1022"/>
      <c r="AG8" s="1023"/>
      <c r="AH8" s="1023"/>
      <c r="AI8" s="1023"/>
      <c r="AJ8" s="1024"/>
      <c r="AK8" s="1067"/>
      <c r="AL8" s="1068"/>
      <c r="AM8" s="1068"/>
      <c r="AN8" s="1068"/>
      <c r="AO8" s="1068"/>
      <c r="AP8" s="1068"/>
      <c r="AQ8" s="1068"/>
      <c r="AR8" s="1068"/>
      <c r="AS8" s="1068"/>
      <c r="AT8" s="1068"/>
      <c r="AU8" s="1069"/>
      <c r="AV8" s="1069"/>
      <c r="AW8" s="1069"/>
      <c r="AX8" s="1069"/>
      <c r="AY8" s="1070"/>
      <c r="AZ8" s="226"/>
      <c r="BA8" s="226"/>
      <c r="BB8" s="226"/>
      <c r="BC8" s="226"/>
      <c r="BD8" s="226"/>
      <c r="BE8" s="227"/>
      <c r="BF8" s="227"/>
      <c r="BG8" s="227"/>
      <c r="BH8" s="227"/>
      <c r="BI8" s="227"/>
      <c r="BJ8" s="227"/>
      <c r="BK8" s="227"/>
      <c r="BL8" s="227"/>
      <c r="BM8" s="227"/>
      <c r="BN8" s="227"/>
      <c r="BO8" s="227"/>
      <c r="BP8" s="227"/>
      <c r="BQ8" s="233">
        <v>2</v>
      </c>
      <c r="BR8" s="234"/>
      <c r="BS8" s="979" t="s">
        <v>585</v>
      </c>
      <c r="BT8" s="980"/>
      <c r="BU8" s="980"/>
      <c r="BV8" s="980"/>
      <c r="BW8" s="980"/>
      <c r="BX8" s="980"/>
      <c r="BY8" s="980"/>
      <c r="BZ8" s="980"/>
      <c r="CA8" s="980"/>
      <c r="CB8" s="980"/>
      <c r="CC8" s="980"/>
      <c r="CD8" s="980"/>
      <c r="CE8" s="980"/>
      <c r="CF8" s="980"/>
      <c r="CG8" s="1001"/>
      <c r="CH8" s="976">
        <v>-2</v>
      </c>
      <c r="CI8" s="977"/>
      <c r="CJ8" s="977"/>
      <c r="CK8" s="977"/>
      <c r="CL8" s="978"/>
      <c r="CM8" s="976">
        <v>93</v>
      </c>
      <c r="CN8" s="977"/>
      <c r="CO8" s="977"/>
      <c r="CP8" s="977"/>
      <c r="CQ8" s="978"/>
      <c r="CR8" s="976">
        <v>33</v>
      </c>
      <c r="CS8" s="977"/>
      <c r="CT8" s="977"/>
      <c r="CU8" s="977"/>
      <c r="CV8" s="978"/>
      <c r="CW8" s="976">
        <v>19</v>
      </c>
      <c r="CX8" s="977"/>
      <c r="CY8" s="977"/>
      <c r="CZ8" s="977"/>
      <c r="DA8" s="978"/>
      <c r="DB8" s="976" t="s">
        <v>520</v>
      </c>
      <c r="DC8" s="977"/>
      <c r="DD8" s="977"/>
      <c r="DE8" s="977"/>
      <c r="DF8" s="978"/>
      <c r="DG8" s="976" t="s">
        <v>520</v>
      </c>
      <c r="DH8" s="977"/>
      <c r="DI8" s="977"/>
      <c r="DJ8" s="977"/>
      <c r="DK8" s="978"/>
      <c r="DL8" s="976" t="s">
        <v>520</v>
      </c>
      <c r="DM8" s="977"/>
      <c r="DN8" s="977"/>
      <c r="DO8" s="977"/>
      <c r="DP8" s="978"/>
      <c r="DQ8" s="976" t="s">
        <v>520</v>
      </c>
      <c r="DR8" s="977"/>
      <c r="DS8" s="977"/>
      <c r="DT8" s="977"/>
      <c r="DU8" s="978"/>
      <c r="DV8" s="979"/>
      <c r="DW8" s="980"/>
      <c r="DX8" s="980"/>
      <c r="DY8" s="980"/>
      <c r="DZ8" s="981"/>
      <c r="EA8" s="229"/>
    </row>
    <row r="9" spans="1:131" s="230" customFormat="1" ht="26.25" customHeight="1" x14ac:dyDescent="0.15">
      <c r="A9" s="233">
        <v>3</v>
      </c>
      <c r="B9" s="1017"/>
      <c r="C9" s="1018"/>
      <c r="D9" s="1018"/>
      <c r="E9" s="1018"/>
      <c r="F9" s="1018"/>
      <c r="G9" s="1018"/>
      <c r="H9" s="1018"/>
      <c r="I9" s="1018"/>
      <c r="J9" s="1018"/>
      <c r="K9" s="1018"/>
      <c r="L9" s="1018"/>
      <c r="M9" s="1018"/>
      <c r="N9" s="1018"/>
      <c r="O9" s="1018"/>
      <c r="P9" s="1019"/>
      <c r="Q9" s="1025"/>
      <c r="R9" s="1026"/>
      <c r="S9" s="1026"/>
      <c r="T9" s="1026"/>
      <c r="U9" s="1026"/>
      <c r="V9" s="1026"/>
      <c r="W9" s="1026"/>
      <c r="X9" s="1026"/>
      <c r="Y9" s="1026"/>
      <c r="Z9" s="1026"/>
      <c r="AA9" s="1026"/>
      <c r="AB9" s="1026"/>
      <c r="AC9" s="1026"/>
      <c r="AD9" s="1026"/>
      <c r="AE9" s="1027"/>
      <c r="AF9" s="1022"/>
      <c r="AG9" s="1023"/>
      <c r="AH9" s="1023"/>
      <c r="AI9" s="1023"/>
      <c r="AJ9" s="1024"/>
      <c r="AK9" s="1067"/>
      <c r="AL9" s="1068"/>
      <c r="AM9" s="1068"/>
      <c r="AN9" s="1068"/>
      <c r="AO9" s="1068"/>
      <c r="AP9" s="1068"/>
      <c r="AQ9" s="1068"/>
      <c r="AR9" s="1068"/>
      <c r="AS9" s="1068"/>
      <c r="AT9" s="1068"/>
      <c r="AU9" s="1069"/>
      <c r="AV9" s="1069"/>
      <c r="AW9" s="1069"/>
      <c r="AX9" s="1069"/>
      <c r="AY9" s="1070"/>
      <c r="AZ9" s="226"/>
      <c r="BA9" s="226"/>
      <c r="BB9" s="226"/>
      <c r="BC9" s="226"/>
      <c r="BD9" s="226"/>
      <c r="BE9" s="227"/>
      <c r="BF9" s="227"/>
      <c r="BG9" s="227"/>
      <c r="BH9" s="227"/>
      <c r="BI9" s="227"/>
      <c r="BJ9" s="227"/>
      <c r="BK9" s="227"/>
      <c r="BL9" s="227"/>
      <c r="BM9" s="227"/>
      <c r="BN9" s="227"/>
      <c r="BO9" s="227"/>
      <c r="BP9" s="227"/>
      <c r="BQ9" s="233">
        <v>3</v>
      </c>
      <c r="BR9" s="234"/>
      <c r="BS9" s="979" t="s">
        <v>586</v>
      </c>
      <c r="BT9" s="980"/>
      <c r="BU9" s="980"/>
      <c r="BV9" s="980"/>
      <c r="BW9" s="980"/>
      <c r="BX9" s="980"/>
      <c r="BY9" s="980"/>
      <c r="BZ9" s="980"/>
      <c r="CA9" s="980"/>
      <c r="CB9" s="980"/>
      <c r="CC9" s="980"/>
      <c r="CD9" s="980"/>
      <c r="CE9" s="980"/>
      <c r="CF9" s="980"/>
      <c r="CG9" s="1001"/>
      <c r="CH9" s="976">
        <v>25</v>
      </c>
      <c r="CI9" s="977"/>
      <c r="CJ9" s="977"/>
      <c r="CK9" s="977"/>
      <c r="CL9" s="978"/>
      <c r="CM9" s="976">
        <v>45</v>
      </c>
      <c r="CN9" s="977"/>
      <c r="CO9" s="977"/>
      <c r="CP9" s="977"/>
      <c r="CQ9" s="978"/>
      <c r="CR9" s="976">
        <v>2</v>
      </c>
      <c r="CS9" s="977"/>
      <c r="CT9" s="977"/>
      <c r="CU9" s="977"/>
      <c r="CV9" s="978"/>
      <c r="CW9" s="976">
        <v>4</v>
      </c>
      <c r="CX9" s="977"/>
      <c r="CY9" s="977"/>
      <c r="CZ9" s="977"/>
      <c r="DA9" s="978"/>
      <c r="DB9" s="976" t="s">
        <v>520</v>
      </c>
      <c r="DC9" s="977"/>
      <c r="DD9" s="977"/>
      <c r="DE9" s="977"/>
      <c r="DF9" s="978"/>
      <c r="DG9" s="976" t="s">
        <v>520</v>
      </c>
      <c r="DH9" s="977"/>
      <c r="DI9" s="977"/>
      <c r="DJ9" s="977"/>
      <c r="DK9" s="978"/>
      <c r="DL9" s="976" t="s">
        <v>520</v>
      </c>
      <c r="DM9" s="977"/>
      <c r="DN9" s="977"/>
      <c r="DO9" s="977"/>
      <c r="DP9" s="978"/>
      <c r="DQ9" s="976" t="s">
        <v>520</v>
      </c>
      <c r="DR9" s="977"/>
      <c r="DS9" s="977"/>
      <c r="DT9" s="977"/>
      <c r="DU9" s="978"/>
      <c r="DV9" s="979"/>
      <c r="DW9" s="980"/>
      <c r="DX9" s="980"/>
      <c r="DY9" s="980"/>
      <c r="DZ9" s="981"/>
      <c r="EA9" s="229"/>
    </row>
    <row r="10" spans="1:131" s="230" customFormat="1" ht="26.25" customHeight="1" thickBot="1" x14ac:dyDescent="0.2">
      <c r="A10" s="233">
        <v>4</v>
      </c>
      <c r="B10" s="1017"/>
      <c r="C10" s="1018"/>
      <c r="D10" s="1018"/>
      <c r="E10" s="1018"/>
      <c r="F10" s="1018"/>
      <c r="G10" s="1018"/>
      <c r="H10" s="1018"/>
      <c r="I10" s="1018"/>
      <c r="J10" s="1018"/>
      <c r="K10" s="1018"/>
      <c r="L10" s="1018"/>
      <c r="M10" s="1018"/>
      <c r="N10" s="1018"/>
      <c r="O10" s="1018"/>
      <c r="P10" s="1019"/>
      <c r="Q10" s="1025"/>
      <c r="R10" s="1026"/>
      <c r="S10" s="1026"/>
      <c r="T10" s="1026"/>
      <c r="U10" s="1026"/>
      <c r="V10" s="1026"/>
      <c r="W10" s="1026"/>
      <c r="X10" s="1026"/>
      <c r="Y10" s="1026"/>
      <c r="Z10" s="1026"/>
      <c r="AA10" s="1026"/>
      <c r="AB10" s="1026"/>
      <c r="AC10" s="1026"/>
      <c r="AD10" s="1026"/>
      <c r="AE10" s="1027"/>
      <c r="AF10" s="1022"/>
      <c r="AG10" s="1023"/>
      <c r="AH10" s="1023"/>
      <c r="AI10" s="1023"/>
      <c r="AJ10" s="1024"/>
      <c r="AK10" s="1067"/>
      <c r="AL10" s="1068"/>
      <c r="AM10" s="1068"/>
      <c r="AN10" s="1068"/>
      <c r="AO10" s="1068"/>
      <c r="AP10" s="1068"/>
      <c r="AQ10" s="1068"/>
      <c r="AR10" s="1068"/>
      <c r="AS10" s="1068"/>
      <c r="AT10" s="1068"/>
      <c r="AU10" s="1069"/>
      <c r="AV10" s="1069"/>
      <c r="AW10" s="1069"/>
      <c r="AX10" s="1069"/>
      <c r="AY10" s="1070"/>
      <c r="AZ10" s="226"/>
      <c r="BA10" s="226"/>
      <c r="BB10" s="226"/>
      <c r="BC10" s="226"/>
      <c r="BD10" s="226"/>
      <c r="BE10" s="227"/>
      <c r="BF10" s="227"/>
      <c r="BG10" s="227"/>
      <c r="BH10" s="227"/>
      <c r="BI10" s="227"/>
      <c r="BJ10" s="227"/>
      <c r="BK10" s="227"/>
      <c r="BL10" s="227"/>
      <c r="BM10" s="227"/>
      <c r="BN10" s="227"/>
      <c r="BO10" s="227"/>
      <c r="BP10" s="227"/>
      <c r="BQ10" s="233">
        <v>4</v>
      </c>
      <c r="BR10" s="234"/>
      <c r="BS10" s="979" t="s">
        <v>587</v>
      </c>
      <c r="BT10" s="980"/>
      <c r="BU10" s="980"/>
      <c r="BV10" s="980"/>
      <c r="BW10" s="980"/>
      <c r="BX10" s="980"/>
      <c r="BY10" s="980"/>
      <c r="BZ10" s="980"/>
      <c r="CA10" s="980"/>
      <c r="CB10" s="980"/>
      <c r="CC10" s="980"/>
      <c r="CD10" s="980"/>
      <c r="CE10" s="980"/>
      <c r="CF10" s="980"/>
      <c r="CG10" s="1001"/>
      <c r="CH10" s="976">
        <v>34</v>
      </c>
      <c r="CI10" s="977"/>
      <c r="CJ10" s="977"/>
      <c r="CK10" s="977"/>
      <c r="CL10" s="978"/>
      <c r="CM10" s="976">
        <v>977</v>
      </c>
      <c r="CN10" s="977"/>
      <c r="CO10" s="977"/>
      <c r="CP10" s="977"/>
      <c r="CQ10" s="978"/>
      <c r="CR10" s="976">
        <v>83</v>
      </c>
      <c r="CS10" s="977"/>
      <c r="CT10" s="977"/>
      <c r="CU10" s="977"/>
      <c r="CV10" s="978"/>
      <c r="CW10" s="976">
        <v>43</v>
      </c>
      <c r="CX10" s="977"/>
      <c r="CY10" s="977"/>
      <c r="CZ10" s="977"/>
      <c r="DA10" s="978"/>
      <c r="DB10" s="976" t="s">
        <v>520</v>
      </c>
      <c r="DC10" s="977"/>
      <c r="DD10" s="977"/>
      <c r="DE10" s="977"/>
      <c r="DF10" s="978"/>
      <c r="DG10" s="976" t="s">
        <v>520</v>
      </c>
      <c r="DH10" s="977"/>
      <c r="DI10" s="977"/>
      <c r="DJ10" s="977"/>
      <c r="DK10" s="978"/>
      <c r="DL10" s="976" t="s">
        <v>520</v>
      </c>
      <c r="DM10" s="977"/>
      <c r="DN10" s="977"/>
      <c r="DO10" s="977"/>
      <c r="DP10" s="978"/>
      <c r="DQ10" s="976" t="s">
        <v>520</v>
      </c>
      <c r="DR10" s="977"/>
      <c r="DS10" s="977"/>
      <c r="DT10" s="977"/>
      <c r="DU10" s="978"/>
      <c r="DV10" s="979"/>
      <c r="DW10" s="980"/>
      <c r="DX10" s="980"/>
      <c r="DY10" s="980"/>
      <c r="DZ10" s="981"/>
      <c r="EA10" s="229"/>
    </row>
    <row r="11" spans="1:131" s="230" customFormat="1" ht="26.25" hidden="1" customHeight="1" x14ac:dyDescent="0.15">
      <c r="A11" s="233">
        <v>5</v>
      </c>
      <c r="B11" s="1017"/>
      <c r="C11" s="1018"/>
      <c r="D11" s="1018"/>
      <c r="E11" s="1018"/>
      <c r="F11" s="1018"/>
      <c r="G11" s="1018"/>
      <c r="H11" s="1018"/>
      <c r="I11" s="1018"/>
      <c r="J11" s="1018"/>
      <c r="K11" s="1018"/>
      <c r="L11" s="1018"/>
      <c r="M11" s="1018"/>
      <c r="N11" s="1018"/>
      <c r="O11" s="1018"/>
      <c r="P11" s="1019"/>
      <c r="Q11" s="1025"/>
      <c r="R11" s="1026"/>
      <c r="S11" s="1026"/>
      <c r="T11" s="1026"/>
      <c r="U11" s="1026"/>
      <c r="V11" s="1026"/>
      <c r="W11" s="1026"/>
      <c r="X11" s="1026"/>
      <c r="Y11" s="1026"/>
      <c r="Z11" s="1026"/>
      <c r="AA11" s="1026"/>
      <c r="AB11" s="1026"/>
      <c r="AC11" s="1026"/>
      <c r="AD11" s="1026"/>
      <c r="AE11" s="1027"/>
      <c r="AF11" s="1022"/>
      <c r="AG11" s="1023"/>
      <c r="AH11" s="1023"/>
      <c r="AI11" s="1023"/>
      <c r="AJ11" s="1024"/>
      <c r="AK11" s="1067"/>
      <c r="AL11" s="1068"/>
      <c r="AM11" s="1068"/>
      <c r="AN11" s="1068"/>
      <c r="AO11" s="1068"/>
      <c r="AP11" s="1068"/>
      <c r="AQ11" s="1068"/>
      <c r="AR11" s="1068"/>
      <c r="AS11" s="1068"/>
      <c r="AT11" s="1068"/>
      <c r="AU11" s="1069"/>
      <c r="AV11" s="1069"/>
      <c r="AW11" s="1069"/>
      <c r="AX11" s="1069"/>
      <c r="AY11" s="1070"/>
      <c r="AZ11" s="226"/>
      <c r="BA11" s="226"/>
      <c r="BB11" s="226"/>
      <c r="BC11" s="226"/>
      <c r="BD11" s="226"/>
      <c r="BE11" s="227"/>
      <c r="BF11" s="227"/>
      <c r="BG11" s="227"/>
      <c r="BH11" s="227"/>
      <c r="BI11" s="227"/>
      <c r="BJ11" s="227"/>
      <c r="BK11" s="227"/>
      <c r="BL11" s="227"/>
      <c r="BM11" s="227"/>
      <c r="BN11" s="227"/>
      <c r="BO11" s="227"/>
      <c r="BP11" s="227"/>
      <c r="BQ11" s="233">
        <v>5</v>
      </c>
      <c r="BR11" s="234"/>
      <c r="BS11" s="979"/>
      <c r="BT11" s="980"/>
      <c r="BU11" s="980"/>
      <c r="BV11" s="980"/>
      <c r="BW11" s="980"/>
      <c r="BX11" s="980"/>
      <c r="BY11" s="980"/>
      <c r="BZ11" s="980"/>
      <c r="CA11" s="980"/>
      <c r="CB11" s="980"/>
      <c r="CC11" s="980"/>
      <c r="CD11" s="980"/>
      <c r="CE11" s="980"/>
      <c r="CF11" s="980"/>
      <c r="CG11" s="1001"/>
      <c r="CH11" s="976"/>
      <c r="CI11" s="977"/>
      <c r="CJ11" s="977"/>
      <c r="CK11" s="977"/>
      <c r="CL11" s="978"/>
      <c r="CM11" s="976"/>
      <c r="CN11" s="977"/>
      <c r="CO11" s="977"/>
      <c r="CP11" s="977"/>
      <c r="CQ11" s="978"/>
      <c r="CR11" s="976"/>
      <c r="CS11" s="977"/>
      <c r="CT11" s="977"/>
      <c r="CU11" s="977"/>
      <c r="CV11" s="978"/>
      <c r="CW11" s="976"/>
      <c r="CX11" s="977"/>
      <c r="CY11" s="977"/>
      <c r="CZ11" s="977"/>
      <c r="DA11" s="978"/>
      <c r="DB11" s="976"/>
      <c r="DC11" s="977"/>
      <c r="DD11" s="977"/>
      <c r="DE11" s="977"/>
      <c r="DF11" s="978"/>
      <c r="DG11" s="976"/>
      <c r="DH11" s="977"/>
      <c r="DI11" s="977"/>
      <c r="DJ11" s="977"/>
      <c r="DK11" s="978"/>
      <c r="DL11" s="976"/>
      <c r="DM11" s="977"/>
      <c r="DN11" s="977"/>
      <c r="DO11" s="977"/>
      <c r="DP11" s="978"/>
      <c r="DQ11" s="976"/>
      <c r="DR11" s="977"/>
      <c r="DS11" s="977"/>
      <c r="DT11" s="977"/>
      <c r="DU11" s="978"/>
      <c r="DV11" s="979"/>
      <c r="DW11" s="980"/>
      <c r="DX11" s="980"/>
      <c r="DY11" s="980"/>
      <c r="DZ11" s="981"/>
      <c r="EA11" s="229"/>
    </row>
    <row r="12" spans="1:131" s="230" customFormat="1" ht="26.25" hidden="1" customHeight="1" x14ac:dyDescent="0.15">
      <c r="A12" s="233">
        <v>6</v>
      </c>
      <c r="B12" s="1017"/>
      <c r="C12" s="1018"/>
      <c r="D12" s="1018"/>
      <c r="E12" s="1018"/>
      <c r="F12" s="1018"/>
      <c r="G12" s="1018"/>
      <c r="H12" s="1018"/>
      <c r="I12" s="1018"/>
      <c r="J12" s="1018"/>
      <c r="K12" s="1018"/>
      <c r="L12" s="1018"/>
      <c r="M12" s="1018"/>
      <c r="N12" s="1018"/>
      <c r="O12" s="1018"/>
      <c r="P12" s="1019"/>
      <c r="Q12" s="1025"/>
      <c r="R12" s="1026"/>
      <c r="S12" s="1026"/>
      <c r="T12" s="1026"/>
      <c r="U12" s="1026"/>
      <c r="V12" s="1026"/>
      <c r="W12" s="1026"/>
      <c r="X12" s="1026"/>
      <c r="Y12" s="1026"/>
      <c r="Z12" s="1026"/>
      <c r="AA12" s="1026"/>
      <c r="AB12" s="1026"/>
      <c r="AC12" s="1026"/>
      <c r="AD12" s="1026"/>
      <c r="AE12" s="1027"/>
      <c r="AF12" s="1022"/>
      <c r="AG12" s="1023"/>
      <c r="AH12" s="1023"/>
      <c r="AI12" s="1023"/>
      <c r="AJ12" s="1024"/>
      <c r="AK12" s="1067"/>
      <c r="AL12" s="1068"/>
      <c r="AM12" s="1068"/>
      <c r="AN12" s="1068"/>
      <c r="AO12" s="1068"/>
      <c r="AP12" s="1068"/>
      <c r="AQ12" s="1068"/>
      <c r="AR12" s="1068"/>
      <c r="AS12" s="1068"/>
      <c r="AT12" s="1068"/>
      <c r="AU12" s="1069"/>
      <c r="AV12" s="1069"/>
      <c r="AW12" s="1069"/>
      <c r="AX12" s="1069"/>
      <c r="AY12" s="1070"/>
      <c r="AZ12" s="226"/>
      <c r="BA12" s="226"/>
      <c r="BB12" s="226"/>
      <c r="BC12" s="226"/>
      <c r="BD12" s="226"/>
      <c r="BE12" s="227"/>
      <c r="BF12" s="227"/>
      <c r="BG12" s="227"/>
      <c r="BH12" s="227"/>
      <c r="BI12" s="227"/>
      <c r="BJ12" s="227"/>
      <c r="BK12" s="227"/>
      <c r="BL12" s="227"/>
      <c r="BM12" s="227"/>
      <c r="BN12" s="227"/>
      <c r="BO12" s="227"/>
      <c r="BP12" s="227"/>
      <c r="BQ12" s="233">
        <v>6</v>
      </c>
      <c r="BR12" s="234"/>
      <c r="BS12" s="979"/>
      <c r="BT12" s="980"/>
      <c r="BU12" s="980"/>
      <c r="BV12" s="980"/>
      <c r="BW12" s="980"/>
      <c r="BX12" s="980"/>
      <c r="BY12" s="980"/>
      <c r="BZ12" s="980"/>
      <c r="CA12" s="980"/>
      <c r="CB12" s="980"/>
      <c r="CC12" s="980"/>
      <c r="CD12" s="980"/>
      <c r="CE12" s="980"/>
      <c r="CF12" s="980"/>
      <c r="CG12" s="1001"/>
      <c r="CH12" s="976"/>
      <c r="CI12" s="977"/>
      <c r="CJ12" s="977"/>
      <c r="CK12" s="977"/>
      <c r="CL12" s="978"/>
      <c r="CM12" s="976"/>
      <c r="CN12" s="977"/>
      <c r="CO12" s="977"/>
      <c r="CP12" s="977"/>
      <c r="CQ12" s="978"/>
      <c r="CR12" s="976"/>
      <c r="CS12" s="977"/>
      <c r="CT12" s="977"/>
      <c r="CU12" s="977"/>
      <c r="CV12" s="978"/>
      <c r="CW12" s="976"/>
      <c r="CX12" s="977"/>
      <c r="CY12" s="977"/>
      <c r="CZ12" s="977"/>
      <c r="DA12" s="978"/>
      <c r="DB12" s="976"/>
      <c r="DC12" s="977"/>
      <c r="DD12" s="977"/>
      <c r="DE12" s="977"/>
      <c r="DF12" s="978"/>
      <c r="DG12" s="976"/>
      <c r="DH12" s="977"/>
      <c r="DI12" s="977"/>
      <c r="DJ12" s="977"/>
      <c r="DK12" s="978"/>
      <c r="DL12" s="976"/>
      <c r="DM12" s="977"/>
      <c r="DN12" s="977"/>
      <c r="DO12" s="977"/>
      <c r="DP12" s="978"/>
      <c r="DQ12" s="976"/>
      <c r="DR12" s="977"/>
      <c r="DS12" s="977"/>
      <c r="DT12" s="977"/>
      <c r="DU12" s="978"/>
      <c r="DV12" s="979"/>
      <c r="DW12" s="980"/>
      <c r="DX12" s="980"/>
      <c r="DY12" s="980"/>
      <c r="DZ12" s="981"/>
      <c r="EA12" s="229"/>
    </row>
    <row r="13" spans="1:131" s="230" customFormat="1" ht="26.25" hidden="1" customHeight="1" x14ac:dyDescent="0.15">
      <c r="A13" s="233">
        <v>7</v>
      </c>
      <c r="B13" s="1017"/>
      <c r="C13" s="1018"/>
      <c r="D13" s="1018"/>
      <c r="E13" s="1018"/>
      <c r="F13" s="1018"/>
      <c r="G13" s="1018"/>
      <c r="H13" s="1018"/>
      <c r="I13" s="1018"/>
      <c r="J13" s="1018"/>
      <c r="K13" s="1018"/>
      <c r="L13" s="1018"/>
      <c r="M13" s="1018"/>
      <c r="N13" s="1018"/>
      <c r="O13" s="1018"/>
      <c r="P13" s="1019"/>
      <c r="Q13" s="1025"/>
      <c r="R13" s="1026"/>
      <c r="S13" s="1026"/>
      <c r="T13" s="1026"/>
      <c r="U13" s="1026"/>
      <c r="V13" s="1026"/>
      <c r="W13" s="1026"/>
      <c r="X13" s="1026"/>
      <c r="Y13" s="1026"/>
      <c r="Z13" s="1026"/>
      <c r="AA13" s="1026"/>
      <c r="AB13" s="1026"/>
      <c r="AC13" s="1026"/>
      <c r="AD13" s="1026"/>
      <c r="AE13" s="1027"/>
      <c r="AF13" s="1022"/>
      <c r="AG13" s="1023"/>
      <c r="AH13" s="1023"/>
      <c r="AI13" s="1023"/>
      <c r="AJ13" s="1024"/>
      <c r="AK13" s="1067"/>
      <c r="AL13" s="1068"/>
      <c r="AM13" s="1068"/>
      <c r="AN13" s="1068"/>
      <c r="AO13" s="1068"/>
      <c r="AP13" s="1068"/>
      <c r="AQ13" s="1068"/>
      <c r="AR13" s="1068"/>
      <c r="AS13" s="1068"/>
      <c r="AT13" s="1068"/>
      <c r="AU13" s="1069"/>
      <c r="AV13" s="1069"/>
      <c r="AW13" s="1069"/>
      <c r="AX13" s="1069"/>
      <c r="AY13" s="1070"/>
      <c r="AZ13" s="226"/>
      <c r="BA13" s="226"/>
      <c r="BB13" s="226"/>
      <c r="BC13" s="226"/>
      <c r="BD13" s="226"/>
      <c r="BE13" s="227"/>
      <c r="BF13" s="227"/>
      <c r="BG13" s="227"/>
      <c r="BH13" s="227"/>
      <c r="BI13" s="227"/>
      <c r="BJ13" s="227"/>
      <c r="BK13" s="227"/>
      <c r="BL13" s="227"/>
      <c r="BM13" s="227"/>
      <c r="BN13" s="227"/>
      <c r="BO13" s="227"/>
      <c r="BP13" s="227"/>
      <c r="BQ13" s="233">
        <v>7</v>
      </c>
      <c r="BR13" s="234"/>
      <c r="BS13" s="979"/>
      <c r="BT13" s="980"/>
      <c r="BU13" s="980"/>
      <c r="BV13" s="980"/>
      <c r="BW13" s="980"/>
      <c r="BX13" s="980"/>
      <c r="BY13" s="980"/>
      <c r="BZ13" s="980"/>
      <c r="CA13" s="980"/>
      <c r="CB13" s="980"/>
      <c r="CC13" s="980"/>
      <c r="CD13" s="980"/>
      <c r="CE13" s="980"/>
      <c r="CF13" s="980"/>
      <c r="CG13" s="1001"/>
      <c r="CH13" s="976"/>
      <c r="CI13" s="977"/>
      <c r="CJ13" s="977"/>
      <c r="CK13" s="977"/>
      <c r="CL13" s="978"/>
      <c r="CM13" s="976"/>
      <c r="CN13" s="977"/>
      <c r="CO13" s="977"/>
      <c r="CP13" s="977"/>
      <c r="CQ13" s="978"/>
      <c r="CR13" s="976"/>
      <c r="CS13" s="977"/>
      <c r="CT13" s="977"/>
      <c r="CU13" s="977"/>
      <c r="CV13" s="978"/>
      <c r="CW13" s="976"/>
      <c r="CX13" s="977"/>
      <c r="CY13" s="977"/>
      <c r="CZ13" s="977"/>
      <c r="DA13" s="978"/>
      <c r="DB13" s="976"/>
      <c r="DC13" s="977"/>
      <c r="DD13" s="977"/>
      <c r="DE13" s="977"/>
      <c r="DF13" s="978"/>
      <c r="DG13" s="976"/>
      <c r="DH13" s="977"/>
      <c r="DI13" s="977"/>
      <c r="DJ13" s="977"/>
      <c r="DK13" s="978"/>
      <c r="DL13" s="976"/>
      <c r="DM13" s="977"/>
      <c r="DN13" s="977"/>
      <c r="DO13" s="977"/>
      <c r="DP13" s="978"/>
      <c r="DQ13" s="976"/>
      <c r="DR13" s="977"/>
      <c r="DS13" s="977"/>
      <c r="DT13" s="977"/>
      <c r="DU13" s="978"/>
      <c r="DV13" s="979"/>
      <c r="DW13" s="980"/>
      <c r="DX13" s="980"/>
      <c r="DY13" s="980"/>
      <c r="DZ13" s="981"/>
      <c r="EA13" s="229"/>
    </row>
    <row r="14" spans="1:131" s="230" customFormat="1" ht="26.25" hidden="1" customHeight="1" x14ac:dyDescent="0.15">
      <c r="A14" s="233">
        <v>8</v>
      </c>
      <c r="B14" s="1017"/>
      <c r="C14" s="1018"/>
      <c r="D14" s="1018"/>
      <c r="E14" s="1018"/>
      <c r="F14" s="1018"/>
      <c r="G14" s="1018"/>
      <c r="H14" s="1018"/>
      <c r="I14" s="1018"/>
      <c r="J14" s="1018"/>
      <c r="K14" s="1018"/>
      <c r="L14" s="1018"/>
      <c r="M14" s="1018"/>
      <c r="N14" s="1018"/>
      <c r="O14" s="1018"/>
      <c r="P14" s="1019"/>
      <c r="Q14" s="1025"/>
      <c r="R14" s="1026"/>
      <c r="S14" s="1026"/>
      <c r="T14" s="1026"/>
      <c r="U14" s="1026"/>
      <c r="V14" s="1026"/>
      <c r="W14" s="1026"/>
      <c r="X14" s="1026"/>
      <c r="Y14" s="1026"/>
      <c r="Z14" s="1026"/>
      <c r="AA14" s="1026"/>
      <c r="AB14" s="1026"/>
      <c r="AC14" s="1026"/>
      <c r="AD14" s="1026"/>
      <c r="AE14" s="1027"/>
      <c r="AF14" s="1022"/>
      <c r="AG14" s="1023"/>
      <c r="AH14" s="1023"/>
      <c r="AI14" s="1023"/>
      <c r="AJ14" s="1024"/>
      <c r="AK14" s="1067"/>
      <c r="AL14" s="1068"/>
      <c r="AM14" s="1068"/>
      <c r="AN14" s="1068"/>
      <c r="AO14" s="1068"/>
      <c r="AP14" s="1068"/>
      <c r="AQ14" s="1068"/>
      <c r="AR14" s="1068"/>
      <c r="AS14" s="1068"/>
      <c r="AT14" s="1068"/>
      <c r="AU14" s="1069"/>
      <c r="AV14" s="1069"/>
      <c r="AW14" s="1069"/>
      <c r="AX14" s="1069"/>
      <c r="AY14" s="1070"/>
      <c r="AZ14" s="226"/>
      <c r="BA14" s="226"/>
      <c r="BB14" s="226"/>
      <c r="BC14" s="226"/>
      <c r="BD14" s="226"/>
      <c r="BE14" s="227"/>
      <c r="BF14" s="227"/>
      <c r="BG14" s="227"/>
      <c r="BH14" s="227"/>
      <c r="BI14" s="227"/>
      <c r="BJ14" s="227"/>
      <c r="BK14" s="227"/>
      <c r="BL14" s="227"/>
      <c r="BM14" s="227"/>
      <c r="BN14" s="227"/>
      <c r="BO14" s="227"/>
      <c r="BP14" s="227"/>
      <c r="BQ14" s="233">
        <v>8</v>
      </c>
      <c r="BR14" s="234"/>
      <c r="BS14" s="979"/>
      <c r="BT14" s="980"/>
      <c r="BU14" s="980"/>
      <c r="BV14" s="980"/>
      <c r="BW14" s="980"/>
      <c r="BX14" s="980"/>
      <c r="BY14" s="980"/>
      <c r="BZ14" s="980"/>
      <c r="CA14" s="980"/>
      <c r="CB14" s="980"/>
      <c r="CC14" s="980"/>
      <c r="CD14" s="980"/>
      <c r="CE14" s="980"/>
      <c r="CF14" s="980"/>
      <c r="CG14" s="1001"/>
      <c r="CH14" s="976"/>
      <c r="CI14" s="977"/>
      <c r="CJ14" s="977"/>
      <c r="CK14" s="977"/>
      <c r="CL14" s="978"/>
      <c r="CM14" s="976"/>
      <c r="CN14" s="977"/>
      <c r="CO14" s="977"/>
      <c r="CP14" s="977"/>
      <c r="CQ14" s="978"/>
      <c r="CR14" s="976"/>
      <c r="CS14" s="977"/>
      <c r="CT14" s="977"/>
      <c r="CU14" s="977"/>
      <c r="CV14" s="978"/>
      <c r="CW14" s="976"/>
      <c r="CX14" s="977"/>
      <c r="CY14" s="977"/>
      <c r="CZ14" s="977"/>
      <c r="DA14" s="978"/>
      <c r="DB14" s="976"/>
      <c r="DC14" s="977"/>
      <c r="DD14" s="977"/>
      <c r="DE14" s="977"/>
      <c r="DF14" s="978"/>
      <c r="DG14" s="976"/>
      <c r="DH14" s="977"/>
      <c r="DI14" s="977"/>
      <c r="DJ14" s="977"/>
      <c r="DK14" s="978"/>
      <c r="DL14" s="976"/>
      <c r="DM14" s="977"/>
      <c r="DN14" s="977"/>
      <c r="DO14" s="977"/>
      <c r="DP14" s="978"/>
      <c r="DQ14" s="976"/>
      <c r="DR14" s="977"/>
      <c r="DS14" s="977"/>
      <c r="DT14" s="977"/>
      <c r="DU14" s="978"/>
      <c r="DV14" s="979"/>
      <c r="DW14" s="980"/>
      <c r="DX14" s="980"/>
      <c r="DY14" s="980"/>
      <c r="DZ14" s="981"/>
      <c r="EA14" s="229"/>
    </row>
    <row r="15" spans="1:131" s="230" customFormat="1" ht="26.25" hidden="1" customHeight="1" x14ac:dyDescent="0.15">
      <c r="A15" s="233">
        <v>9</v>
      </c>
      <c r="B15" s="1017"/>
      <c r="C15" s="1018"/>
      <c r="D15" s="1018"/>
      <c r="E15" s="1018"/>
      <c r="F15" s="1018"/>
      <c r="G15" s="1018"/>
      <c r="H15" s="1018"/>
      <c r="I15" s="1018"/>
      <c r="J15" s="1018"/>
      <c r="K15" s="1018"/>
      <c r="L15" s="1018"/>
      <c r="M15" s="1018"/>
      <c r="N15" s="1018"/>
      <c r="O15" s="1018"/>
      <c r="P15" s="1019"/>
      <c r="Q15" s="1025"/>
      <c r="R15" s="1026"/>
      <c r="S15" s="1026"/>
      <c r="T15" s="1026"/>
      <c r="U15" s="1026"/>
      <c r="V15" s="1026"/>
      <c r="W15" s="1026"/>
      <c r="X15" s="1026"/>
      <c r="Y15" s="1026"/>
      <c r="Z15" s="1026"/>
      <c r="AA15" s="1026"/>
      <c r="AB15" s="1026"/>
      <c r="AC15" s="1026"/>
      <c r="AD15" s="1026"/>
      <c r="AE15" s="1027"/>
      <c r="AF15" s="1022"/>
      <c r="AG15" s="1023"/>
      <c r="AH15" s="1023"/>
      <c r="AI15" s="1023"/>
      <c r="AJ15" s="1024"/>
      <c r="AK15" s="1067"/>
      <c r="AL15" s="1068"/>
      <c r="AM15" s="1068"/>
      <c r="AN15" s="1068"/>
      <c r="AO15" s="1068"/>
      <c r="AP15" s="1068"/>
      <c r="AQ15" s="1068"/>
      <c r="AR15" s="1068"/>
      <c r="AS15" s="1068"/>
      <c r="AT15" s="1068"/>
      <c r="AU15" s="1069"/>
      <c r="AV15" s="1069"/>
      <c r="AW15" s="1069"/>
      <c r="AX15" s="1069"/>
      <c r="AY15" s="1070"/>
      <c r="AZ15" s="226"/>
      <c r="BA15" s="226"/>
      <c r="BB15" s="226"/>
      <c r="BC15" s="226"/>
      <c r="BD15" s="226"/>
      <c r="BE15" s="227"/>
      <c r="BF15" s="227"/>
      <c r="BG15" s="227"/>
      <c r="BH15" s="227"/>
      <c r="BI15" s="227"/>
      <c r="BJ15" s="227"/>
      <c r="BK15" s="227"/>
      <c r="BL15" s="227"/>
      <c r="BM15" s="227"/>
      <c r="BN15" s="227"/>
      <c r="BO15" s="227"/>
      <c r="BP15" s="227"/>
      <c r="BQ15" s="233">
        <v>9</v>
      </c>
      <c r="BR15" s="234"/>
      <c r="BS15" s="979"/>
      <c r="BT15" s="980"/>
      <c r="BU15" s="980"/>
      <c r="BV15" s="980"/>
      <c r="BW15" s="980"/>
      <c r="BX15" s="980"/>
      <c r="BY15" s="980"/>
      <c r="BZ15" s="980"/>
      <c r="CA15" s="980"/>
      <c r="CB15" s="980"/>
      <c r="CC15" s="980"/>
      <c r="CD15" s="980"/>
      <c r="CE15" s="980"/>
      <c r="CF15" s="980"/>
      <c r="CG15" s="1001"/>
      <c r="CH15" s="976"/>
      <c r="CI15" s="977"/>
      <c r="CJ15" s="977"/>
      <c r="CK15" s="977"/>
      <c r="CL15" s="978"/>
      <c r="CM15" s="976"/>
      <c r="CN15" s="977"/>
      <c r="CO15" s="977"/>
      <c r="CP15" s="977"/>
      <c r="CQ15" s="978"/>
      <c r="CR15" s="976"/>
      <c r="CS15" s="977"/>
      <c r="CT15" s="977"/>
      <c r="CU15" s="977"/>
      <c r="CV15" s="978"/>
      <c r="CW15" s="976"/>
      <c r="CX15" s="977"/>
      <c r="CY15" s="977"/>
      <c r="CZ15" s="977"/>
      <c r="DA15" s="978"/>
      <c r="DB15" s="976"/>
      <c r="DC15" s="977"/>
      <c r="DD15" s="977"/>
      <c r="DE15" s="977"/>
      <c r="DF15" s="978"/>
      <c r="DG15" s="976"/>
      <c r="DH15" s="977"/>
      <c r="DI15" s="977"/>
      <c r="DJ15" s="977"/>
      <c r="DK15" s="978"/>
      <c r="DL15" s="976"/>
      <c r="DM15" s="977"/>
      <c r="DN15" s="977"/>
      <c r="DO15" s="977"/>
      <c r="DP15" s="978"/>
      <c r="DQ15" s="976"/>
      <c r="DR15" s="977"/>
      <c r="DS15" s="977"/>
      <c r="DT15" s="977"/>
      <c r="DU15" s="978"/>
      <c r="DV15" s="979"/>
      <c r="DW15" s="980"/>
      <c r="DX15" s="980"/>
      <c r="DY15" s="980"/>
      <c r="DZ15" s="981"/>
      <c r="EA15" s="229"/>
    </row>
    <row r="16" spans="1:131" s="230" customFormat="1" ht="26.25" hidden="1" customHeight="1" x14ac:dyDescent="0.15">
      <c r="A16" s="233">
        <v>10</v>
      </c>
      <c r="B16" s="1017"/>
      <c r="C16" s="1018"/>
      <c r="D16" s="1018"/>
      <c r="E16" s="1018"/>
      <c r="F16" s="1018"/>
      <c r="G16" s="1018"/>
      <c r="H16" s="1018"/>
      <c r="I16" s="1018"/>
      <c r="J16" s="1018"/>
      <c r="K16" s="1018"/>
      <c r="L16" s="1018"/>
      <c r="M16" s="1018"/>
      <c r="N16" s="1018"/>
      <c r="O16" s="1018"/>
      <c r="P16" s="1019"/>
      <c r="Q16" s="1025"/>
      <c r="R16" s="1026"/>
      <c r="S16" s="1026"/>
      <c r="T16" s="1026"/>
      <c r="U16" s="1026"/>
      <c r="V16" s="1026"/>
      <c r="W16" s="1026"/>
      <c r="X16" s="1026"/>
      <c r="Y16" s="1026"/>
      <c r="Z16" s="1026"/>
      <c r="AA16" s="1026"/>
      <c r="AB16" s="1026"/>
      <c r="AC16" s="1026"/>
      <c r="AD16" s="1026"/>
      <c r="AE16" s="1027"/>
      <c r="AF16" s="1022"/>
      <c r="AG16" s="1023"/>
      <c r="AH16" s="1023"/>
      <c r="AI16" s="1023"/>
      <c r="AJ16" s="1024"/>
      <c r="AK16" s="1067"/>
      <c r="AL16" s="1068"/>
      <c r="AM16" s="1068"/>
      <c r="AN16" s="1068"/>
      <c r="AO16" s="1068"/>
      <c r="AP16" s="1068"/>
      <c r="AQ16" s="1068"/>
      <c r="AR16" s="1068"/>
      <c r="AS16" s="1068"/>
      <c r="AT16" s="1068"/>
      <c r="AU16" s="1069"/>
      <c r="AV16" s="1069"/>
      <c r="AW16" s="1069"/>
      <c r="AX16" s="1069"/>
      <c r="AY16" s="1070"/>
      <c r="AZ16" s="226"/>
      <c r="BA16" s="226"/>
      <c r="BB16" s="226"/>
      <c r="BC16" s="226"/>
      <c r="BD16" s="226"/>
      <c r="BE16" s="227"/>
      <c r="BF16" s="227"/>
      <c r="BG16" s="227"/>
      <c r="BH16" s="227"/>
      <c r="BI16" s="227"/>
      <c r="BJ16" s="227"/>
      <c r="BK16" s="227"/>
      <c r="BL16" s="227"/>
      <c r="BM16" s="227"/>
      <c r="BN16" s="227"/>
      <c r="BO16" s="227"/>
      <c r="BP16" s="227"/>
      <c r="BQ16" s="233">
        <v>10</v>
      </c>
      <c r="BR16" s="234"/>
      <c r="BS16" s="979"/>
      <c r="BT16" s="980"/>
      <c r="BU16" s="980"/>
      <c r="BV16" s="980"/>
      <c r="BW16" s="980"/>
      <c r="BX16" s="980"/>
      <c r="BY16" s="980"/>
      <c r="BZ16" s="980"/>
      <c r="CA16" s="980"/>
      <c r="CB16" s="980"/>
      <c r="CC16" s="980"/>
      <c r="CD16" s="980"/>
      <c r="CE16" s="980"/>
      <c r="CF16" s="980"/>
      <c r="CG16" s="1001"/>
      <c r="CH16" s="976"/>
      <c r="CI16" s="977"/>
      <c r="CJ16" s="977"/>
      <c r="CK16" s="977"/>
      <c r="CL16" s="978"/>
      <c r="CM16" s="976"/>
      <c r="CN16" s="977"/>
      <c r="CO16" s="977"/>
      <c r="CP16" s="977"/>
      <c r="CQ16" s="978"/>
      <c r="CR16" s="976"/>
      <c r="CS16" s="977"/>
      <c r="CT16" s="977"/>
      <c r="CU16" s="977"/>
      <c r="CV16" s="978"/>
      <c r="CW16" s="976"/>
      <c r="CX16" s="977"/>
      <c r="CY16" s="977"/>
      <c r="CZ16" s="977"/>
      <c r="DA16" s="978"/>
      <c r="DB16" s="976"/>
      <c r="DC16" s="977"/>
      <c r="DD16" s="977"/>
      <c r="DE16" s="977"/>
      <c r="DF16" s="978"/>
      <c r="DG16" s="976"/>
      <c r="DH16" s="977"/>
      <c r="DI16" s="977"/>
      <c r="DJ16" s="977"/>
      <c r="DK16" s="978"/>
      <c r="DL16" s="976"/>
      <c r="DM16" s="977"/>
      <c r="DN16" s="977"/>
      <c r="DO16" s="977"/>
      <c r="DP16" s="978"/>
      <c r="DQ16" s="976"/>
      <c r="DR16" s="977"/>
      <c r="DS16" s="977"/>
      <c r="DT16" s="977"/>
      <c r="DU16" s="978"/>
      <c r="DV16" s="979"/>
      <c r="DW16" s="980"/>
      <c r="DX16" s="980"/>
      <c r="DY16" s="980"/>
      <c r="DZ16" s="981"/>
      <c r="EA16" s="229"/>
    </row>
    <row r="17" spans="1:131" s="230" customFormat="1" ht="26.25" hidden="1" customHeight="1" x14ac:dyDescent="0.15">
      <c r="A17" s="233">
        <v>11</v>
      </c>
      <c r="B17" s="1017"/>
      <c r="C17" s="1018"/>
      <c r="D17" s="1018"/>
      <c r="E17" s="1018"/>
      <c r="F17" s="1018"/>
      <c r="G17" s="1018"/>
      <c r="H17" s="1018"/>
      <c r="I17" s="1018"/>
      <c r="J17" s="1018"/>
      <c r="K17" s="1018"/>
      <c r="L17" s="1018"/>
      <c r="M17" s="1018"/>
      <c r="N17" s="1018"/>
      <c r="O17" s="1018"/>
      <c r="P17" s="1019"/>
      <c r="Q17" s="1025"/>
      <c r="R17" s="1026"/>
      <c r="S17" s="1026"/>
      <c r="T17" s="1026"/>
      <c r="U17" s="1026"/>
      <c r="V17" s="1026"/>
      <c r="W17" s="1026"/>
      <c r="X17" s="1026"/>
      <c r="Y17" s="1026"/>
      <c r="Z17" s="1026"/>
      <c r="AA17" s="1026"/>
      <c r="AB17" s="1026"/>
      <c r="AC17" s="1026"/>
      <c r="AD17" s="1026"/>
      <c r="AE17" s="1027"/>
      <c r="AF17" s="1022"/>
      <c r="AG17" s="1023"/>
      <c r="AH17" s="1023"/>
      <c r="AI17" s="1023"/>
      <c r="AJ17" s="1024"/>
      <c r="AK17" s="1067"/>
      <c r="AL17" s="1068"/>
      <c r="AM17" s="1068"/>
      <c r="AN17" s="1068"/>
      <c r="AO17" s="1068"/>
      <c r="AP17" s="1068"/>
      <c r="AQ17" s="1068"/>
      <c r="AR17" s="1068"/>
      <c r="AS17" s="1068"/>
      <c r="AT17" s="1068"/>
      <c r="AU17" s="1069"/>
      <c r="AV17" s="1069"/>
      <c r="AW17" s="1069"/>
      <c r="AX17" s="1069"/>
      <c r="AY17" s="1070"/>
      <c r="AZ17" s="226"/>
      <c r="BA17" s="226"/>
      <c r="BB17" s="226"/>
      <c r="BC17" s="226"/>
      <c r="BD17" s="226"/>
      <c r="BE17" s="227"/>
      <c r="BF17" s="227"/>
      <c r="BG17" s="227"/>
      <c r="BH17" s="227"/>
      <c r="BI17" s="227"/>
      <c r="BJ17" s="227"/>
      <c r="BK17" s="227"/>
      <c r="BL17" s="227"/>
      <c r="BM17" s="227"/>
      <c r="BN17" s="227"/>
      <c r="BO17" s="227"/>
      <c r="BP17" s="227"/>
      <c r="BQ17" s="233">
        <v>11</v>
      </c>
      <c r="BR17" s="234"/>
      <c r="BS17" s="979"/>
      <c r="BT17" s="980"/>
      <c r="BU17" s="980"/>
      <c r="BV17" s="980"/>
      <c r="BW17" s="980"/>
      <c r="BX17" s="980"/>
      <c r="BY17" s="980"/>
      <c r="BZ17" s="980"/>
      <c r="CA17" s="980"/>
      <c r="CB17" s="980"/>
      <c r="CC17" s="980"/>
      <c r="CD17" s="980"/>
      <c r="CE17" s="980"/>
      <c r="CF17" s="980"/>
      <c r="CG17" s="1001"/>
      <c r="CH17" s="976"/>
      <c r="CI17" s="977"/>
      <c r="CJ17" s="977"/>
      <c r="CK17" s="977"/>
      <c r="CL17" s="978"/>
      <c r="CM17" s="976"/>
      <c r="CN17" s="977"/>
      <c r="CO17" s="977"/>
      <c r="CP17" s="977"/>
      <c r="CQ17" s="978"/>
      <c r="CR17" s="976"/>
      <c r="CS17" s="977"/>
      <c r="CT17" s="977"/>
      <c r="CU17" s="977"/>
      <c r="CV17" s="978"/>
      <c r="CW17" s="976"/>
      <c r="CX17" s="977"/>
      <c r="CY17" s="977"/>
      <c r="CZ17" s="977"/>
      <c r="DA17" s="978"/>
      <c r="DB17" s="976"/>
      <c r="DC17" s="977"/>
      <c r="DD17" s="977"/>
      <c r="DE17" s="977"/>
      <c r="DF17" s="978"/>
      <c r="DG17" s="976"/>
      <c r="DH17" s="977"/>
      <c r="DI17" s="977"/>
      <c r="DJ17" s="977"/>
      <c r="DK17" s="978"/>
      <c r="DL17" s="976"/>
      <c r="DM17" s="977"/>
      <c r="DN17" s="977"/>
      <c r="DO17" s="977"/>
      <c r="DP17" s="978"/>
      <c r="DQ17" s="976"/>
      <c r="DR17" s="977"/>
      <c r="DS17" s="977"/>
      <c r="DT17" s="977"/>
      <c r="DU17" s="978"/>
      <c r="DV17" s="979"/>
      <c r="DW17" s="980"/>
      <c r="DX17" s="980"/>
      <c r="DY17" s="980"/>
      <c r="DZ17" s="981"/>
      <c r="EA17" s="229"/>
    </row>
    <row r="18" spans="1:131" s="230" customFormat="1" ht="26.25" hidden="1" customHeight="1" x14ac:dyDescent="0.15">
      <c r="A18" s="233">
        <v>12</v>
      </c>
      <c r="B18" s="1017"/>
      <c r="C18" s="1018"/>
      <c r="D18" s="1018"/>
      <c r="E18" s="1018"/>
      <c r="F18" s="1018"/>
      <c r="G18" s="1018"/>
      <c r="H18" s="1018"/>
      <c r="I18" s="1018"/>
      <c r="J18" s="1018"/>
      <c r="K18" s="1018"/>
      <c r="L18" s="1018"/>
      <c r="M18" s="1018"/>
      <c r="N18" s="1018"/>
      <c r="O18" s="1018"/>
      <c r="P18" s="1019"/>
      <c r="Q18" s="1025"/>
      <c r="R18" s="1026"/>
      <c r="S18" s="1026"/>
      <c r="T18" s="1026"/>
      <c r="U18" s="1026"/>
      <c r="V18" s="1026"/>
      <c r="W18" s="1026"/>
      <c r="X18" s="1026"/>
      <c r="Y18" s="1026"/>
      <c r="Z18" s="1026"/>
      <c r="AA18" s="1026"/>
      <c r="AB18" s="1026"/>
      <c r="AC18" s="1026"/>
      <c r="AD18" s="1026"/>
      <c r="AE18" s="1027"/>
      <c r="AF18" s="1022"/>
      <c r="AG18" s="1023"/>
      <c r="AH18" s="1023"/>
      <c r="AI18" s="1023"/>
      <c r="AJ18" s="1024"/>
      <c r="AK18" s="1067"/>
      <c r="AL18" s="1068"/>
      <c r="AM18" s="1068"/>
      <c r="AN18" s="1068"/>
      <c r="AO18" s="1068"/>
      <c r="AP18" s="1068"/>
      <c r="AQ18" s="1068"/>
      <c r="AR18" s="1068"/>
      <c r="AS18" s="1068"/>
      <c r="AT18" s="1068"/>
      <c r="AU18" s="1069"/>
      <c r="AV18" s="1069"/>
      <c r="AW18" s="1069"/>
      <c r="AX18" s="1069"/>
      <c r="AY18" s="1070"/>
      <c r="AZ18" s="226"/>
      <c r="BA18" s="226"/>
      <c r="BB18" s="226"/>
      <c r="BC18" s="226"/>
      <c r="BD18" s="226"/>
      <c r="BE18" s="227"/>
      <c r="BF18" s="227"/>
      <c r="BG18" s="227"/>
      <c r="BH18" s="227"/>
      <c r="BI18" s="227"/>
      <c r="BJ18" s="227"/>
      <c r="BK18" s="227"/>
      <c r="BL18" s="227"/>
      <c r="BM18" s="227"/>
      <c r="BN18" s="227"/>
      <c r="BO18" s="227"/>
      <c r="BP18" s="227"/>
      <c r="BQ18" s="233">
        <v>12</v>
      </c>
      <c r="BR18" s="234"/>
      <c r="BS18" s="979"/>
      <c r="BT18" s="980"/>
      <c r="BU18" s="980"/>
      <c r="BV18" s="980"/>
      <c r="BW18" s="980"/>
      <c r="BX18" s="980"/>
      <c r="BY18" s="980"/>
      <c r="BZ18" s="980"/>
      <c r="CA18" s="980"/>
      <c r="CB18" s="980"/>
      <c r="CC18" s="980"/>
      <c r="CD18" s="980"/>
      <c r="CE18" s="980"/>
      <c r="CF18" s="980"/>
      <c r="CG18" s="1001"/>
      <c r="CH18" s="976"/>
      <c r="CI18" s="977"/>
      <c r="CJ18" s="977"/>
      <c r="CK18" s="977"/>
      <c r="CL18" s="978"/>
      <c r="CM18" s="976"/>
      <c r="CN18" s="977"/>
      <c r="CO18" s="977"/>
      <c r="CP18" s="977"/>
      <c r="CQ18" s="978"/>
      <c r="CR18" s="976"/>
      <c r="CS18" s="977"/>
      <c r="CT18" s="977"/>
      <c r="CU18" s="977"/>
      <c r="CV18" s="978"/>
      <c r="CW18" s="976"/>
      <c r="CX18" s="977"/>
      <c r="CY18" s="977"/>
      <c r="CZ18" s="977"/>
      <c r="DA18" s="978"/>
      <c r="DB18" s="976"/>
      <c r="DC18" s="977"/>
      <c r="DD18" s="977"/>
      <c r="DE18" s="977"/>
      <c r="DF18" s="978"/>
      <c r="DG18" s="976"/>
      <c r="DH18" s="977"/>
      <c r="DI18" s="977"/>
      <c r="DJ18" s="977"/>
      <c r="DK18" s="978"/>
      <c r="DL18" s="976"/>
      <c r="DM18" s="977"/>
      <c r="DN18" s="977"/>
      <c r="DO18" s="977"/>
      <c r="DP18" s="978"/>
      <c r="DQ18" s="976"/>
      <c r="DR18" s="977"/>
      <c r="DS18" s="977"/>
      <c r="DT18" s="977"/>
      <c r="DU18" s="978"/>
      <c r="DV18" s="979"/>
      <c r="DW18" s="980"/>
      <c r="DX18" s="980"/>
      <c r="DY18" s="980"/>
      <c r="DZ18" s="981"/>
      <c r="EA18" s="229"/>
    </row>
    <row r="19" spans="1:131" s="230" customFormat="1" ht="26.25" hidden="1" customHeight="1" x14ac:dyDescent="0.15">
      <c r="A19" s="233">
        <v>13</v>
      </c>
      <c r="B19" s="1017"/>
      <c r="C19" s="1018"/>
      <c r="D19" s="1018"/>
      <c r="E19" s="1018"/>
      <c r="F19" s="1018"/>
      <c r="G19" s="1018"/>
      <c r="H19" s="1018"/>
      <c r="I19" s="1018"/>
      <c r="J19" s="1018"/>
      <c r="K19" s="1018"/>
      <c r="L19" s="1018"/>
      <c r="M19" s="1018"/>
      <c r="N19" s="1018"/>
      <c r="O19" s="1018"/>
      <c r="P19" s="1019"/>
      <c r="Q19" s="1025"/>
      <c r="R19" s="1026"/>
      <c r="S19" s="1026"/>
      <c r="T19" s="1026"/>
      <c r="U19" s="1026"/>
      <c r="V19" s="1026"/>
      <c r="W19" s="1026"/>
      <c r="X19" s="1026"/>
      <c r="Y19" s="1026"/>
      <c r="Z19" s="1026"/>
      <c r="AA19" s="1026"/>
      <c r="AB19" s="1026"/>
      <c r="AC19" s="1026"/>
      <c r="AD19" s="1026"/>
      <c r="AE19" s="1027"/>
      <c r="AF19" s="1022"/>
      <c r="AG19" s="1023"/>
      <c r="AH19" s="1023"/>
      <c r="AI19" s="1023"/>
      <c r="AJ19" s="1024"/>
      <c r="AK19" s="1067"/>
      <c r="AL19" s="1068"/>
      <c r="AM19" s="1068"/>
      <c r="AN19" s="1068"/>
      <c r="AO19" s="1068"/>
      <c r="AP19" s="1068"/>
      <c r="AQ19" s="1068"/>
      <c r="AR19" s="1068"/>
      <c r="AS19" s="1068"/>
      <c r="AT19" s="1068"/>
      <c r="AU19" s="1069"/>
      <c r="AV19" s="1069"/>
      <c r="AW19" s="1069"/>
      <c r="AX19" s="1069"/>
      <c r="AY19" s="1070"/>
      <c r="AZ19" s="226"/>
      <c r="BA19" s="226"/>
      <c r="BB19" s="226"/>
      <c r="BC19" s="226"/>
      <c r="BD19" s="226"/>
      <c r="BE19" s="227"/>
      <c r="BF19" s="227"/>
      <c r="BG19" s="227"/>
      <c r="BH19" s="227"/>
      <c r="BI19" s="227"/>
      <c r="BJ19" s="227"/>
      <c r="BK19" s="227"/>
      <c r="BL19" s="227"/>
      <c r="BM19" s="227"/>
      <c r="BN19" s="227"/>
      <c r="BO19" s="227"/>
      <c r="BP19" s="227"/>
      <c r="BQ19" s="233">
        <v>13</v>
      </c>
      <c r="BR19" s="234"/>
      <c r="BS19" s="979"/>
      <c r="BT19" s="980"/>
      <c r="BU19" s="980"/>
      <c r="BV19" s="980"/>
      <c r="BW19" s="980"/>
      <c r="BX19" s="980"/>
      <c r="BY19" s="980"/>
      <c r="BZ19" s="980"/>
      <c r="CA19" s="980"/>
      <c r="CB19" s="980"/>
      <c r="CC19" s="980"/>
      <c r="CD19" s="980"/>
      <c r="CE19" s="980"/>
      <c r="CF19" s="980"/>
      <c r="CG19" s="1001"/>
      <c r="CH19" s="976"/>
      <c r="CI19" s="977"/>
      <c r="CJ19" s="977"/>
      <c r="CK19" s="977"/>
      <c r="CL19" s="978"/>
      <c r="CM19" s="976"/>
      <c r="CN19" s="977"/>
      <c r="CO19" s="977"/>
      <c r="CP19" s="977"/>
      <c r="CQ19" s="978"/>
      <c r="CR19" s="976"/>
      <c r="CS19" s="977"/>
      <c r="CT19" s="977"/>
      <c r="CU19" s="977"/>
      <c r="CV19" s="978"/>
      <c r="CW19" s="976"/>
      <c r="CX19" s="977"/>
      <c r="CY19" s="977"/>
      <c r="CZ19" s="977"/>
      <c r="DA19" s="978"/>
      <c r="DB19" s="976"/>
      <c r="DC19" s="977"/>
      <c r="DD19" s="977"/>
      <c r="DE19" s="977"/>
      <c r="DF19" s="978"/>
      <c r="DG19" s="976"/>
      <c r="DH19" s="977"/>
      <c r="DI19" s="977"/>
      <c r="DJ19" s="977"/>
      <c r="DK19" s="978"/>
      <c r="DL19" s="976"/>
      <c r="DM19" s="977"/>
      <c r="DN19" s="977"/>
      <c r="DO19" s="977"/>
      <c r="DP19" s="978"/>
      <c r="DQ19" s="976"/>
      <c r="DR19" s="977"/>
      <c r="DS19" s="977"/>
      <c r="DT19" s="977"/>
      <c r="DU19" s="978"/>
      <c r="DV19" s="979"/>
      <c r="DW19" s="980"/>
      <c r="DX19" s="980"/>
      <c r="DY19" s="980"/>
      <c r="DZ19" s="981"/>
      <c r="EA19" s="229"/>
    </row>
    <row r="20" spans="1:131" s="230" customFormat="1" ht="26.25" hidden="1" customHeight="1" x14ac:dyDescent="0.15">
      <c r="A20" s="233">
        <v>14</v>
      </c>
      <c r="B20" s="1017"/>
      <c r="C20" s="1018"/>
      <c r="D20" s="1018"/>
      <c r="E20" s="1018"/>
      <c r="F20" s="1018"/>
      <c r="G20" s="1018"/>
      <c r="H20" s="1018"/>
      <c r="I20" s="1018"/>
      <c r="J20" s="1018"/>
      <c r="K20" s="1018"/>
      <c r="L20" s="1018"/>
      <c r="M20" s="1018"/>
      <c r="N20" s="1018"/>
      <c r="O20" s="1018"/>
      <c r="P20" s="1019"/>
      <c r="Q20" s="1025"/>
      <c r="R20" s="1026"/>
      <c r="S20" s="1026"/>
      <c r="T20" s="1026"/>
      <c r="U20" s="1026"/>
      <c r="V20" s="1026"/>
      <c r="W20" s="1026"/>
      <c r="X20" s="1026"/>
      <c r="Y20" s="1026"/>
      <c r="Z20" s="1026"/>
      <c r="AA20" s="1026"/>
      <c r="AB20" s="1026"/>
      <c r="AC20" s="1026"/>
      <c r="AD20" s="1026"/>
      <c r="AE20" s="1027"/>
      <c r="AF20" s="1022"/>
      <c r="AG20" s="1023"/>
      <c r="AH20" s="1023"/>
      <c r="AI20" s="1023"/>
      <c r="AJ20" s="1024"/>
      <c r="AK20" s="1067"/>
      <c r="AL20" s="1068"/>
      <c r="AM20" s="1068"/>
      <c r="AN20" s="1068"/>
      <c r="AO20" s="1068"/>
      <c r="AP20" s="1068"/>
      <c r="AQ20" s="1068"/>
      <c r="AR20" s="1068"/>
      <c r="AS20" s="1068"/>
      <c r="AT20" s="1068"/>
      <c r="AU20" s="1069"/>
      <c r="AV20" s="1069"/>
      <c r="AW20" s="1069"/>
      <c r="AX20" s="1069"/>
      <c r="AY20" s="1070"/>
      <c r="AZ20" s="226"/>
      <c r="BA20" s="226"/>
      <c r="BB20" s="226"/>
      <c r="BC20" s="226"/>
      <c r="BD20" s="226"/>
      <c r="BE20" s="227"/>
      <c r="BF20" s="227"/>
      <c r="BG20" s="227"/>
      <c r="BH20" s="227"/>
      <c r="BI20" s="227"/>
      <c r="BJ20" s="227"/>
      <c r="BK20" s="227"/>
      <c r="BL20" s="227"/>
      <c r="BM20" s="227"/>
      <c r="BN20" s="227"/>
      <c r="BO20" s="227"/>
      <c r="BP20" s="227"/>
      <c r="BQ20" s="233">
        <v>14</v>
      </c>
      <c r="BR20" s="234"/>
      <c r="BS20" s="979"/>
      <c r="BT20" s="980"/>
      <c r="BU20" s="980"/>
      <c r="BV20" s="980"/>
      <c r="BW20" s="980"/>
      <c r="BX20" s="980"/>
      <c r="BY20" s="980"/>
      <c r="BZ20" s="980"/>
      <c r="CA20" s="980"/>
      <c r="CB20" s="980"/>
      <c r="CC20" s="980"/>
      <c r="CD20" s="980"/>
      <c r="CE20" s="980"/>
      <c r="CF20" s="980"/>
      <c r="CG20" s="1001"/>
      <c r="CH20" s="976"/>
      <c r="CI20" s="977"/>
      <c r="CJ20" s="977"/>
      <c r="CK20" s="977"/>
      <c r="CL20" s="978"/>
      <c r="CM20" s="976"/>
      <c r="CN20" s="977"/>
      <c r="CO20" s="977"/>
      <c r="CP20" s="977"/>
      <c r="CQ20" s="978"/>
      <c r="CR20" s="976"/>
      <c r="CS20" s="977"/>
      <c r="CT20" s="977"/>
      <c r="CU20" s="977"/>
      <c r="CV20" s="978"/>
      <c r="CW20" s="976"/>
      <c r="CX20" s="977"/>
      <c r="CY20" s="977"/>
      <c r="CZ20" s="977"/>
      <c r="DA20" s="978"/>
      <c r="DB20" s="976"/>
      <c r="DC20" s="977"/>
      <c r="DD20" s="977"/>
      <c r="DE20" s="977"/>
      <c r="DF20" s="978"/>
      <c r="DG20" s="976"/>
      <c r="DH20" s="977"/>
      <c r="DI20" s="977"/>
      <c r="DJ20" s="977"/>
      <c r="DK20" s="978"/>
      <c r="DL20" s="976"/>
      <c r="DM20" s="977"/>
      <c r="DN20" s="977"/>
      <c r="DO20" s="977"/>
      <c r="DP20" s="978"/>
      <c r="DQ20" s="976"/>
      <c r="DR20" s="977"/>
      <c r="DS20" s="977"/>
      <c r="DT20" s="977"/>
      <c r="DU20" s="978"/>
      <c r="DV20" s="979"/>
      <c r="DW20" s="980"/>
      <c r="DX20" s="980"/>
      <c r="DY20" s="980"/>
      <c r="DZ20" s="981"/>
      <c r="EA20" s="229"/>
    </row>
    <row r="21" spans="1:131" s="230" customFormat="1" ht="26.25" hidden="1" customHeight="1" thickBot="1" x14ac:dyDescent="0.2">
      <c r="A21" s="233">
        <v>15</v>
      </c>
      <c r="B21" s="1017"/>
      <c r="C21" s="1018"/>
      <c r="D21" s="1018"/>
      <c r="E21" s="1018"/>
      <c r="F21" s="1018"/>
      <c r="G21" s="1018"/>
      <c r="H21" s="1018"/>
      <c r="I21" s="1018"/>
      <c r="J21" s="1018"/>
      <c r="K21" s="1018"/>
      <c r="L21" s="1018"/>
      <c r="M21" s="1018"/>
      <c r="N21" s="1018"/>
      <c r="O21" s="1018"/>
      <c r="P21" s="1019"/>
      <c r="Q21" s="1025"/>
      <c r="R21" s="1026"/>
      <c r="S21" s="1026"/>
      <c r="T21" s="1026"/>
      <c r="U21" s="1026"/>
      <c r="V21" s="1026"/>
      <c r="W21" s="1026"/>
      <c r="X21" s="1026"/>
      <c r="Y21" s="1026"/>
      <c r="Z21" s="1026"/>
      <c r="AA21" s="1026"/>
      <c r="AB21" s="1026"/>
      <c r="AC21" s="1026"/>
      <c r="AD21" s="1026"/>
      <c r="AE21" s="1027"/>
      <c r="AF21" s="1022"/>
      <c r="AG21" s="1023"/>
      <c r="AH21" s="1023"/>
      <c r="AI21" s="1023"/>
      <c r="AJ21" s="1024"/>
      <c r="AK21" s="1067"/>
      <c r="AL21" s="1068"/>
      <c r="AM21" s="1068"/>
      <c r="AN21" s="1068"/>
      <c r="AO21" s="1068"/>
      <c r="AP21" s="1068"/>
      <c r="AQ21" s="1068"/>
      <c r="AR21" s="1068"/>
      <c r="AS21" s="1068"/>
      <c r="AT21" s="1068"/>
      <c r="AU21" s="1069"/>
      <c r="AV21" s="1069"/>
      <c r="AW21" s="1069"/>
      <c r="AX21" s="1069"/>
      <c r="AY21" s="1070"/>
      <c r="AZ21" s="226"/>
      <c r="BA21" s="226"/>
      <c r="BB21" s="226"/>
      <c r="BC21" s="226"/>
      <c r="BD21" s="226"/>
      <c r="BE21" s="227"/>
      <c r="BF21" s="227"/>
      <c r="BG21" s="227"/>
      <c r="BH21" s="227"/>
      <c r="BI21" s="227"/>
      <c r="BJ21" s="227"/>
      <c r="BK21" s="227"/>
      <c r="BL21" s="227"/>
      <c r="BM21" s="227"/>
      <c r="BN21" s="227"/>
      <c r="BO21" s="227"/>
      <c r="BP21" s="227"/>
      <c r="BQ21" s="233">
        <v>15</v>
      </c>
      <c r="BR21" s="234"/>
      <c r="BS21" s="979"/>
      <c r="BT21" s="980"/>
      <c r="BU21" s="980"/>
      <c r="BV21" s="980"/>
      <c r="BW21" s="980"/>
      <c r="BX21" s="980"/>
      <c r="BY21" s="980"/>
      <c r="BZ21" s="980"/>
      <c r="CA21" s="980"/>
      <c r="CB21" s="980"/>
      <c r="CC21" s="980"/>
      <c r="CD21" s="980"/>
      <c r="CE21" s="980"/>
      <c r="CF21" s="980"/>
      <c r="CG21" s="1001"/>
      <c r="CH21" s="976"/>
      <c r="CI21" s="977"/>
      <c r="CJ21" s="977"/>
      <c r="CK21" s="977"/>
      <c r="CL21" s="978"/>
      <c r="CM21" s="976"/>
      <c r="CN21" s="977"/>
      <c r="CO21" s="977"/>
      <c r="CP21" s="977"/>
      <c r="CQ21" s="978"/>
      <c r="CR21" s="976"/>
      <c r="CS21" s="977"/>
      <c r="CT21" s="977"/>
      <c r="CU21" s="977"/>
      <c r="CV21" s="978"/>
      <c r="CW21" s="976"/>
      <c r="CX21" s="977"/>
      <c r="CY21" s="977"/>
      <c r="CZ21" s="977"/>
      <c r="DA21" s="978"/>
      <c r="DB21" s="976"/>
      <c r="DC21" s="977"/>
      <c r="DD21" s="977"/>
      <c r="DE21" s="977"/>
      <c r="DF21" s="978"/>
      <c r="DG21" s="976"/>
      <c r="DH21" s="977"/>
      <c r="DI21" s="977"/>
      <c r="DJ21" s="977"/>
      <c r="DK21" s="978"/>
      <c r="DL21" s="976"/>
      <c r="DM21" s="977"/>
      <c r="DN21" s="977"/>
      <c r="DO21" s="977"/>
      <c r="DP21" s="978"/>
      <c r="DQ21" s="976"/>
      <c r="DR21" s="977"/>
      <c r="DS21" s="977"/>
      <c r="DT21" s="977"/>
      <c r="DU21" s="978"/>
      <c r="DV21" s="979"/>
      <c r="DW21" s="980"/>
      <c r="DX21" s="980"/>
      <c r="DY21" s="980"/>
      <c r="DZ21" s="981"/>
      <c r="EA21" s="229"/>
    </row>
    <row r="22" spans="1:131" s="230" customFormat="1" ht="26.25" customHeight="1" x14ac:dyDescent="0.15">
      <c r="A22" s="233">
        <v>16</v>
      </c>
      <c r="B22" s="1017"/>
      <c r="C22" s="1018"/>
      <c r="D22" s="1018"/>
      <c r="E22" s="1018"/>
      <c r="F22" s="1018"/>
      <c r="G22" s="1018"/>
      <c r="H22" s="1018"/>
      <c r="I22" s="1018"/>
      <c r="J22" s="1018"/>
      <c r="K22" s="1018"/>
      <c r="L22" s="1018"/>
      <c r="M22" s="1018"/>
      <c r="N22" s="1018"/>
      <c r="O22" s="1018"/>
      <c r="P22" s="1019"/>
      <c r="Q22" s="1060"/>
      <c r="R22" s="1061"/>
      <c r="S22" s="1061"/>
      <c r="T22" s="1061"/>
      <c r="U22" s="1061"/>
      <c r="V22" s="1061"/>
      <c r="W22" s="1061"/>
      <c r="X22" s="1061"/>
      <c r="Y22" s="1061"/>
      <c r="Z22" s="1061"/>
      <c r="AA22" s="1061"/>
      <c r="AB22" s="1061"/>
      <c r="AC22" s="1061"/>
      <c r="AD22" s="1061"/>
      <c r="AE22" s="1062"/>
      <c r="AF22" s="1022"/>
      <c r="AG22" s="1023"/>
      <c r="AH22" s="1023"/>
      <c r="AI22" s="1023"/>
      <c r="AJ22" s="1024"/>
      <c r="AK22" s="1063"/>
      <c r="AL22" s="1064"/>
      <c r="AM22" s="1064"/>
      <c r="AN22" s="1064"/>
      <c r="AO22" s="1064"/>
      <c r="AP22" s="1064"/>
      <c r="AQ22" s="1064"/>
      <c r="AR22" s="1064"/>
      <c r="AS22" s="1064"/>
      <c r="AT22" s="1064"/>
      <c r="AU22" s="1065"/>
      <c r="AV22" s="1065"/>
      <c r="AW22" s="1065"/>
      <c r="AX22" s="1065"/>
      <c r="AY22" s="1066"/>
      <c r="AZ22" s="1015" t="s">
        <v>390</v>
      </c>
      <c r="BA22" s="1015"/>
      <c r="BB22" s="1015"/>
      <c r="BC22" s="1015"/>
      <c r="BD22" s="1016"/>
      <c r="BE22" s="227"/>
      <c r="BF22" s="227"/>
      <c r="BG22" s="227"/>
      <c r="BH22" s="227"/>
      <c r="BI22" s="227"/>
      <c r="BJ22" s="227"/>
      <c r="BK22" s="227"/>
      <c r="BL22" s="227"/>
      <c r="BM22" s="227"/>
      <c r="BN22" s="227"/>
      <c r="BO22" s="227"/>
      <c r="BP22" s="227"/>
      <c r="BQ22" s="233">
        <v>16</v>
      </c>
      <c r="BR22" s="234"/>
      <c r="BS22" s="979"/>
      <c r="BT22" s="980"/>
      <c r="BU22" s="980"/>
      <c r="BV22" s="980"/>
      <c r="BW22" s="980"/>
      <c r="BX22" s="980"/>
      <c r="BY22" s="980"/>
      <c r="BZ22" s="980"/>
      <c r="CA22" s="980"/>
      <c r="CB22" s="980"/>
      <c r="CC22" s="980"/>
      <c r="CD22" s="980"/>
      <c r="CE22" s="980"/>
      <c r="CF22" s="980"/>
      <c r="CG22" s="1001"/>
      <c r="CH22" s="976"/>
      <c r="CI22" s="977"/>
      <c r="CJ22" s="977"/>
      <c r="CK22" s="977"/>
      <c r="CL22" s="978"/>
      <c r="CM22" s="976"/>
      <c r="CN22" s="977"/>
      <c r="CO22" s="977"/>
      <c r="CP22" s="977"/>
      <c r="CQ22" s="978"/>
      <c r="CR22" s="976"/>
      <c r="CS22" s="977"/>
      <c r="CT22" s="977"/>
      <c r="CU22" s="977"/>
      <c r="CV22" s="978"/>
      <c r="CW22" s="976"/>
      <c r="CX22" s="977"/>
      <c r="CY22" s="977"/>
      <c r="CZ22" s="977"/>
      <c r="DA22" s="978"/>
      <c r="DB22" s="976"/>
      <c r="DC22" s="977"/>
      <c r="DD22" s="977"/>
      <c r="DE22" s="977"/>
      <c r="DF22" s="978"/>
      <c r="DG22" s="976"/>
      <c r="DH22" s="977"/>
      <c r="DI22" s="977"/>
      <c r="DJ22" s="977"/>
      <c r="DK22" s="978"/>
      <c r="DL22" s="976"/>
      <c r="DM22" s="977"/>
      <c r="DN22" s="977"/>
      <c r="DO22" s="977"/>
      <c r="DP22" s="978"/>
      <c r="DQ22" s="976"/>
      <c r="DR22" s="977"/>
      <c r="DS22" s="977"/>
      <c r="DT22" s="977"/>
      <c r="DU22" s="978"/>
      <c r="DV22" s="979"/>
      <c r="DW22" s="980"/>
      <c r="DX22" s="980"/>
      <c r="DY22" s="980"/>
      <c r="DZ22" s="981"/>
      <c r="EA22" s="229"/>
    </row>
    <row r="23" spans="1:131" s="230" customFormat="1" ht="26.25" customHeight="1" thickBot="1" x14ac:dyDescent="0.2">
      <c r="A23" s="235" t="s">
        <v>391</v>
      </c>
      <c r="B23" s="924" t="s">
        <v>392</v>
      </c>
      <c r="C23" s="925"/>
      <c r="D23" s="925"/>
      <c r="E23" s="925"/>
      <c r="F23" s="925"/>
      <c r="G23" s="925"/>
      <c r="H23" s="925"/>
      <c r="I23" s="925"/>
      <c r="J23" s="925"/>
      <c r="K23" s="925"/>
      <c r="L23" s="925"/>
      <c r="M23" s="925"/>
      <c r="N23" s="925"/>
      <c r="O23" s="925"/>
      <c r="P23" s="935"/>
      <c r="Q23" s="1054">
        <v>19667</v>
      </c>
      <c r="R23" s="1048"/>
      <c r="S23" s="1048"/>
      <c r="T23" s="1048"/>
      <c r="U23" s="1048"/>
      <c r="V23" s="1048">
        <v>18892</v>
      </c>
      <c r="W23" s="1048"/>
      <c r="X23" s="1048"/>
      <c r="Y23" s="1048"/>
      <c r="Z23" s="1048"/>
      <c r="AA23" s="1048">
        <v>775</v>
      </c>
      <c r="AB23" s="1048"/>
      <c r="AC23" s="1048"/>
      <c r="AD23" s="1048"/>
      <c r="AE23" s="1055"/>
      <c r="AF23" s="1056">
        <v>552</v>
      </c>
      <c r="AG23" s="1048"/>
      <c r="AH23" s="1048"/>
      <c r="AI23" s="1048"/>
      <c r="AJ23" s="1057"/>
      <c r="AK23" s="1058"/>
      <c r="AL23" s="1059"/>
      <c r="AM23" s="1059"/>
      <c r="AN23" s="1059"/>
      <c r="AO23" s="1059"/>
      <c r="AP23" s="1048">
        <v>17942</v>
      </c>
      <c r="AQ23" s="1048"/>
      <c r="AR23" s="1048"/>
      <c r="AS23" s="1048"/>
      <c r="AT23" s="1048"/>
      <c r="AU23" s="1049"/>
      <c r="AV23" s="1049"/>
      <c r="AW23" s="1049"/>
      <c r="AX23" s="1049"/>
      <c r="AY23" s="1050"/>
      <c r="AZ23" s="1051" t="s">
        <v>229</v>
      </c>
      <c r="BA23" s="1052"/>
      <c r="BB23" s="1052"/>
      <c r="BC23" s="1052"/>
      <c r="BD23" s="1053"/>
      <c r="BE23" s="227"/>
      <c r="BF23" s="227"/>
      <c r="BG23" s="227"/>
      <c r="BH23" s="227"/>
      <c r="BI23" s="227"/>
      <c r="BJ23" s="227"/>
      <c r="BK23" s="227"/>
      <c r="BL23" s="227"/>
      <c r="BM23" s="227"/>
      <c r="BN23" s="227"/>
      <c r="BO23" s="227"/>
      <c r="BP23" s="227"/>
      <c r="BQ23" s="233">
        <v>17</v>
      </c>
      <c r="BR23" s="234"/>
      <c r="BS23" s="979"/>
      <c r="BT23" s="980"/>
      <c r="BU23" s="980"/>
      <c r="BV23" s="980"/>
      <c r="BW23" s="980"/>
      <c r="BX23" s="980"/>
      <c r="BY23" s="980"/>
      <c r="BZ23" s="980"/>
      <c r="CA23" s="980"/>
      <c r="CB23" s="980"/>
      <c r="CC23" s="980"/>
      <c r="CD23" s="980"/>
      <c r="CE23" s="980"/>
      <c r="CF23" s="980"/>
      <c r="CG23" s="1001"/>
      <c r="CH23" s="976"/>
      <c r="CI23" s="977"/>
      <c r="CJ23" s="977"/>
      <c r="CK23" s="977"/>
      <c r="CL23" s="978"/>
      <c r="CM23" s="976"/>
      <c r="CN23" s="977"/>
      <c r="CO23" s="977"/>
      <c r="CP23" s="977"/>
      <c r="CQ23" s="978"/>
      <c r="CR23" s="976"/>
      <c r="CS23" s="977"/>
      <c r="CT23" s="977"/>
      <c r="CU23" s="977"/>
      <c r="CV23" s="978"/>
      <c r="CW23" s="976"/>
      <c r="CX23" s="977"/>
      <c r="CY23" s="977"/>
      <c r="CZ23" s="977"/>
      <c r="DA23" s="978"/>
      <c r="DB23" s="976"/>
      <c r="DC23" s="977"/>
      <c r="DD23" s="977"/>
      <c r="DE23" s="977"/>
      <c r="DF23" s="978"/>
      <c r="DG23" s="976"/>
      <c r="DH23" s="977"/>
      <c r="DI23" s="977"/>
      <c r="DJ23" s="977"/>
      <c r="DK23" s="978"/>
      <c r="DL23" s="976"/>
      <c r="DM23" s="977"/>
      <c r="DN23" s="977"/>
      <c r="DO23" s="977"/>
      <c r="DP23" s="978"/>
      <c r="DQ23" s="976"/>
      <c r="DR23" s="977"/>
      <c r="DS23" s="977"/>
      <c r="DT23" s="977"/>
      <c r="DU23" s="978"/>
      <c r="DV23" s="979"/>
      <c r="DW23" s="980"/>
      <c r="DX23" s="980"/>
      <c r="DY23" s="980"/>
      <c r="DZ23" s="981"/>
      <c r="EA23" s="229"/>
    </row>
    <row r="24" spans="1:131" s="230" customFormat="1" ht="26.25" customHeight="1" x14ac:dyDescent="0.15">
      <c r="A24" s="1047" t="s">
        <v>393</v>
      </c>
      <c r="B24" s="1047"/>
      <c r="C24" s="1047"/>
      <c r="D24" s="1047"/>
      <c r="E24" s="1047"/>
      <c r="F24" s="1047"/>
      <c r="G24" s="1047"/>
      <c r="H24" s="1047"/>
      <c r="I24" s="1047"/>
      <c r="J24" s="1047"/>
      <c r="K24" s="1047"/>
      <c r="L24" s="1047"/>
      <c r="M24" s="1047"/>
      <c r="N24" s="1047"/>
      <c r="O24" s="1047"/>
      <c r="P24" s="1047"/>
      <c r="Q24" s="1047"/>
      <c r="R24" s="1047"/>
      <c r="S24" s="1047"/>
      <c r="T24" s="1047"/>
      <c r="U24" s="1047"/>
      <c r="V24" s="1047"/>
      <c r="W24" s="1047"/>
      <c r="X24" s="1047"/>
      <c r="Y24" s="1047"/>
      <c r="Z24" s="1047"/>
      <c r="AA24" s="1047"/>
      <c r="AB24" s="1047"/>
      <c r="AC24" s="1047"/>
      <c r="AD24" s="1047"/>
      <c r="AE24" s="1047"/>
      <c r="AF24" s="1047"/>
      <c r="AG24" s="1047"/>
      <c r="AH24" s="1047"/>
      <c r="AI24" s="1047"/>
      <c r="AJ24" s="1047"/>
      <c r="AK24" s="1047"/>
      <c r="AL24" s="1047"/>
      <c r="AM24" s="1047"/>
      <c r="AN24" s="1047"/>
      <c r="AO24" s="1047"/>
      <c r="AP24" s="1047"/>
      <c r="AQ24" s="1047"/>
      <c r="AR24" s="1047"/>
      <c r="AS24" s="1047"/>
      <c r="AT24" s="1047"/>
      <c r="AU24" s="1047"/>
      <c r="AV24" s="1047"/>
      <c r="AW24" s="1047"/>
      <c r="AX24" s="1047"/>
      <c r="AY24" s="1047"/>
      <c r="AZ24" s="226"/>
      <c r="BA24" s="226"/>
      <c r="BB24" s="226"/>
      <c r="BC24" s="226"/>
      <c r="BD24" s="226"/>
      <c r="BE24" s="227"/>
      <c r="BF24" s="227"/>
      <c r="BG24" s="227"/>
      <c r="BH24" s="227"/>
      <c r="BI24" s="227"/>
      <c r="BJ24" s="227"/>
      <c r="BK24" s="227"/>
      <c r="BL24" s="227"/>
      <c r="BM24" s="227"/>
      <c r="BN24" s="227"/>
      <c r="BO24" s="227"/>
      <c r="BP24" s="227"/>
      <c r="BQ24" s="233">
        <v>18</v>
      </c>
      <c r="BR24" s="234"/>
      <c r="BS24" s="979"/>
      <c r="BT24" s="980"/>
      <c r="BU24" s="980"/>
      <c r="BV24" s="980"/>
      <c r="BW24" s="980"/>
      <c r="BX24" s="980"/>
      <c r="BY24" s="980"/>
      <c r="BZ24" s="980"/>
      <c r="CA24" s="980"/>
      <c r="CB24" s="980"/>
      <c r="CC24" s="980"/>
      <c r="CD24" s="980"/>
      <c r="CE24" s="980"/>
      <c r="CF24" s="980"/>
      <c r="CG24" s="1001"/>
      <c r="CH24" s="976"/>
      <c r="CI24" s="977"/>
      <c r="CJ24" s="977"/>
      <c r="CK24" s="977"/>
      <c r="CL24" s="978"/>
      <c r="CM24" s="976"/>
      <c r="CN24" s="977"/>
      <c r="CO24" s="977"/>
      <c r="CP24" s="977"/>
      <c r="CQ24" s="978"/>
      <c r="CR24" s="976"/>
      <c r="CS24" s="977"/>
      <c r="CT24" s="977"/>
      <c r="CU24" s="977"/>
      <c r="CV24" s="978"/>
      <c r="CW24" s="976"/>
      <c r="CX24" s="977"/>
      <c r="CY24" s="977"/>
      <c r="CZ24" s="977"/>
      <c r="DA24" s="978"/>
      <c r="DB24" s="976"/>
      <c r="DC24" s="977"/>
      <c r="DD24" s="977"/>
      <c r="DE24" s="977"/>
      <c r="DF24" s="978"/>
      <c r="DG24" s="976"/>
      <c r="DH24" s="977"/>
      <c r="DI24" s="977"/>
      <c r="DJ24" s="977"/>
      <c r="DK24" s="978"/>
      <c r="DL24" s="976"/>
      <c r="DM24" s="977"/>
      <c r="DN24" s="977"/>
      <c r="DO24" s="977"/>
      <c r="DP24" s="978"/>
      <c r="DQ24" s="976"/>
      <c r="DR24" s="977"/>
      <c r="DS24" s="977"/>
      <c r="DT24" s="977"/>
      <c r="DU24" s="978"/>
      <c r="DV24" s="979"/>
      <c r="DW24" s="980"/>
      <c r="DX24" s="980"/>
      <c r="DY24" s="980"/>
      <c r="DZ24" s="981"/>
      <c r="EA24" s="229"/>
    </row>
    <row r="25" spans="1:131" ht="26.25" customHeight="1" thickBot="1" x14ac:dyDescent="0.2">
      <c r="A25" s="1046" t="s">
        <v>394</v>
      </c>
      <c r="B25" s="1046"/>
      <c r="C25" s="1046"/>
      <c r="D25" s="1046"/>
      <c r="E25" s="1046"/>
      <c r="F25" s="1046"/>
      <c r="G25" s="1046"/>
      <c r="H25" s="1046"/>
      <c r="I25" s="1046"/>
      <c r="J25" s="1046"/>
      <c r="K25" s="1046"/>
      <c r="L25" s="1046"/>
      <c r="M25" s="1046"/>
      <c r="N25" s="1046"/>
      <c r="O25" s="1046"/>
      <c r="P25" s="1046"/>
      <c r="Q25" s="1046"/>
      <c r="R25" s="1046"/>
      <c r="S25" s="1046"/>
      <c r="T25" s="1046"/>
      <c r="U25" s="1046"/>
      <c r="V25" s="1046"/>
      <c r="W25" s="1046"/>
      <c r="X25" s="1046"/>
      <c r="Y25" s="1046"/>
      <c r="Z25" s="1046"/>
      <c r="AA25" s="1046"/>
      <c r="AB25" s="1046"/>
      <c r="AC25" s="1046"/>
      <c r="AD25" s="1046"/>
      <c r="AE25" s="1046"/>
      <c r="AF25" s="1046"/>
      <c r="AG25" s="1046"/>
      <c r="AH25" s="1046"/>
      <c r="AI25" s="1046"/>
      <c r="AJ25" s="1046"/>
      <c r="AK25" s="1046"/>
      <c r="AL25" s="1046"/>
      <c r="AM25" s="1046"/>
      <c r="AN25" s="1046"/>
      <c r="AO25" s="1046"/>
      <c r="AP25" s="1046"/>
      <c r="AQ25" s="1046"/>
      <c r="AR25" s="1046"/>
      <c r="AS25" s="1046"/>
      <c r="AT25" s="1046"/>
      <c r="AU25" s="1046"/>
      <c r="AV25" s="1046"/>
      <c r="AW25" s="1046"/>
      <c r="AX25" s="1046"/>
      <c r="AY25" s="1046"/>
      <c r="AZ25" s="1046"/>
      <c r="BA25" s="1046"/>
      <c r="BB25" s="1046"/>
      <c r="BC25" s="1046"/>
      <c r="BD25" s="1046"/>
      <c r="BE25" s="1046"/>
      <c r="BF25" s="1046"/>
      <c r="BG25" s="1046"/>
      <c r="BH25" s="1046"/>
      <c r="BI25" s="1046"/>
      <c r="BJ25" s="226"/>
      <c r="BK25" s="226"/>
      <c r="BL25" s="226"/>
      <c r="BM25" s="226"/>
      <c r="BN25" s="226"/>
      <c r="BO25" s="236"/>
      <c r="BP25" s="236"/>
      <c r="BQ25" s="233">
        <v>19</v>
      </c>
      <c r="BR25" s="234"/>
      <c r="BS25" s="979"/>
      <c r="BT25" s="980"/>
      <c r="BU25" s="980"/>
      <c r="BV25" s="980"/>
      <c r="BW25" s="980"/>
      <c r="BX25" s="980"/>
      <c r="BY25" s="980"/>
      <c r="BZ25" s="980"/>
      <c r="CA25" s="980"/>
      <c r="CB25" s="980"/>
      <c r="CC25" s="980"/>
      <c r="CD25" s="980"/>
      <c r="CE25" s="980"/>
      <c r="CF25" s="980"/>
      <c r="CG25" s="1001"/>
      <c r="CH25" s="976"/>
      <c r="CI25" s="977"/>
      <c r="CJ25" s="977"/>
      <c r="CK25" s="977"/>
      <c r="CL25" s="978"/>
      <c r="CM25" s="976"/>
      <c r="CN25" s="977"/>
      <c r="CO25" s="977"/>
      <c r="CP25" s="977"/>
      <c r="CQ25" s="978"/>
      <c r="CR25" s="976"/>
      <c r="CS25" s="977"/>
      <c r="CT25" s="977"/>
      <c r="CU25" s="977"/>
      <c r="CV25" s="978"/>
      <c r="CW25" s="976"/>
      <c r="CX25" s="977"/>
      <c r="CY25" s="977"/>
      <c r="CZ25" s="977"/>
      <c r="DA25" s="978"/>
      <c r="DB25" s="976"/>
      <c r="DC25" s="977"/>
      <c r="DD25" s="977"/>
      <c r="DE25" s="977"/>
      <c r="DF25" s="978"/>
      <c r="DG25" s="976"/>
      <c r="DH25" s="977"/>
      <c r="DI25" s="977"/>
      <c r="DJ25" s="977"/>
      <c r="DK25" s="978"/>
      <c r="DL25" s="976"/>
      <c r="DM25" s="977"/>
      <c r="DN25" s="977"/>
      <c r="DO25" s="977"/>
      <c r="DP25" s="978"/>
      <c r="DQ25" s="976"/>
      <c r="DR25" s="977"/>
      <c r="DS25" s="977"/>
      <c r="DT25" s="977"/>
      <c r="DU25" s="978"/>
      <c r="DV25" s="979"/>
      <c r="DW25" s="980"/>
      <c r="DX25" s="980"/>
      <c r="DY25" s="980"/>
      <c r="DZ25" s="981"/>
      <c r="EA25" s="224"/>
    </row>
    <row r="26" spans="1:131" ht="26.25" customHeight="1" x14ac:dyDescent="0.15">
      <c r="A26" s="982" t="s">
        <v>372</v>
      </c>
      <c r="B26" s="983"/>
      <c r="C26" s="983"/>
      <c r="D26" s="983"/>
      <c r="E26" s="983"/>
      <c r="F26" s="983"/>
      <c r="G26" s="983"/>
      <c r="H26" s="983"/>
      <c r="I26" s="983"/>
      <c r="J26" s="983"/>
      <c r="K26" s="983"/>
      <c r="L26" s="983"/>
      <c r="M26" s="983"/>
      <c r="N26" s="983"/>
      <c r="O26" s="983"/>
      <c r="P26" s="984"/>
      <c r="Q26" s="988" t="s">
        <v>395</v>
      </c>
      <c r="R26" s="989"/>
      <c r="S26" s="989"/>
      <c r="T26" s="989"/>
      <c r="U26" s="990"/>
      <c r="V26" s="988" t="s">
        <v>396</v>
      </c>
      <c r="W26" s="989"/>
      <c r="X26" s="989"/>
      <c r="Y26" s="989"/>
      <c r="Z26" s="990"/>
      <c r="AA26" s="988" t="s">
        <v>397</v>
      </c>
      <c r="AB26" s="989"/>
      <c r="AC26" s="989"/>
      <c r="AD26" s="989"/>
      <c r="AE26" s="989"/>
      <c r="AF26" s="1042" t="s">
        <v>398</v>
      </c>
      <c r="AG26" s="995"/>
      <c r="AH26" s="995"/>
      <c r="AI26" s="995"/>
      <c r="AJ26" s="1043"/>
      <c r="AK26" s="989" t="s">
        <v>399</v>
      </c>
      <c r="AL26" s="989"/>
      <c r="AM26" s="989"/>
      <c r="AN26" s="989"/>
      <c r="AO26" s="990"/>
      <c r="AP26" s="988" t="s">
        <v>400</v>
      </c>
      <c r="AQ26" s="989"/>
      <c r="AR26" s="989"/>
      <c r="AS26" s="989"/>
      <c r="AT26" s="990"/>
      <c r="AU26" s="988" t="s">
        <v>401</v>
      </c>
      <c r="AV26" s="989"/>
      <c r="AW26" s="989"/>
      <c r="AX26" s="989"/>
      <c r="AY26" s="990"/>
      <c r="AZ26" s="988" t="s">
        <v>402</v>
      </c>
      <c r="BA26" s="989"/>
      <c r="BB26" s="989"/>
      <c r="BC26" s="989"/>
      <c r="BD26" s="990"/>
      <c r="BE26" s="988" t="s">
        <v>379</v>
      </c>
      <c r="BF26" s="989"/>
      <c r="BG26" s="989"/>
      <c r="BH26" s="989"/>
      <c r="BI26" s="1002"/>
      <c r="BJ26" s="226"/>
      <c r="BK26" s="226"/>
      <c r="BL26" s="226"/>
      <c r="BM26" s="226"/>
      <c r="BN26" s="226"/>
      <c r="BO26" s="236"/>
      <c r="BP26" s="236"/>
      <c r="BQ26" s="233">
        <v>20</v>
      </c>
      <c r="BR26" s="234"/>
      <c r="BS26" s="979"/>
      <c r="BT26" s="980"/>
      <c r="BU26" s="980"/>
      <c r="BV26" s="980"/>
      <c r="BW26" s="980"/>
      <c r="BX26" s="980"/>
      <c r="BY26" s="980"/>
      <c r="BZ26" s="980"/>
      <c r="CA26" s="980"/>
      <c r="CB26" s="980"/>
      <c r="CC26" s="980"/>
      <c r="CD26" s="980"/>
      <c r="CE26" s="980"/>
      <c r="CF26" s="980"/>
      <c r="CG26" s="1001"/>
      <c r="CH26" s="976"/>
      <c r="CI26" s="977"/>
      <c r="CJ26" s="977"/>
      <c r="CK26" s="977"/>
      <c r="CL26" s="978"/>
      <c r="CM26" s="976"/>
      <c r="CN26" s="977"/>
      <c r="CO26" s="977"/>
      <c r="CP26" s="977"/>
      <c r="CQ26" s="978"/>
      <c r="CR26" s="976"/>
      <c r="CS26" s="977"/>
      <c r="CT26" s="977"/>
      <c r="CU26" s="977"/>
      <c r="CV26" s="978"/>
      <c r="CW26" s="976"/>
      <c r="CX26" s="977"/>
      <c r="CY26" s="977"/>
      <c r="CZ26" s="977"/>
      <c r="DA26" s="978"/>
      <c r="DB26" s="976"/>
      <c r="DC26" s="977"/>
      <c r="DD26" s="977"/>
      <c r="DE26" s="977"/>
      <c r="DF26" s="978"/>
      <c r="DG26" s="976"/>
      <c r="DH26" s="977"/>
      <c r="DI26" s="977"/>
      <c r="DJ26" s="977"/>
      <c r="DK26" s="978"/>
      <c r="DL26" s="976"/>
      <c r="DM26" s="977"/>
      <c r="DN26" s="977"/>
      <c r="DO26" s="977"/>
      <c r="DP26" s="978"/>
      <c r="DQ26" s="976"/>
      <c r="DR26" s="977"/>
      <c r="DS26" s="977"/>
      <c r="DT26" s="977"/>
      <c r="DU26" s="978"/>
      <c r="DV26" s="979"/>
      <c r="DW26" s="980"/>
      <c r="DX26" s="980"/>
      <c r="DY26" s="980"/>
      <c r="DZ26" s="981"/>
      <c r="EA26" s="224"/>
    </row>
    <row r="27" spans="1:131" ht="26.25" customHeight="1" thickBot="1" x14ac:dyDescent="0.2">
      <c r="A27" s="985"/>
      <c r="B27" s="986"/>
      <c r="C27" s="986"/>
      <c r="D27" s="986"/>
      <c r="E27" s="986"/>
      <c r="F27" s="986"/>
      <c r="G27" s="986"/>
      <c r="H27" s="986"/>
      <c r="I27" s="986"/>
      <c r="J27" s="986"/>
      <c r="K27" s="986"/>
      <c r="L27" s="986"/>
      <c r="M27" s="986"/>
      <c r="N27" s="986"/>
      <c r="O27" s="986"/>
      <c r="P27" s="987"/>
      <c r="Q27" s="991"/>
      <c r="R27" s="992"/>
      <c r="S27" s="992"/>
      <c r="T27" s="992"/>
      <c r="U27" s="993"/>
      <c r="V27" s="991"/>
      <c r="W27" s="992"/>
      <c r="X27" s="992"/>
      <c r="Y27" s="992"/>
      <c r="Z27" s="993"/>
      <c r="AA27" s="991"/>
      <c r="AB27" s="992"/>
      <c r="AC27" s="992"/>
      <c r="AD27" s="992"/>
      <c r="AE27" s="992"/>
      <c r="AF27" s="1044"/>
      <c r="AG27" s="998"/>
      <c r="AH27" s="998"/>
      <c r="AI27" s="998"/>
      <c r="AJ27" s="1045"/>
      <c r="AK27" s="992"/>
      <c r="AL27" s="992"/>
      <c r="AM27" s="992"/>
      <c r="AN27" s="992"/>
      <c r="AO27" s="993"/>
      <c r="AP27" s="991"/>
      <c r="AQ27" s="992"/>
      <c r="AR27" s="992"/>
      <c r="AS27" s="992"/>
      <c r="AT27" s="993"/>
      <c r="AU27" s="991"/>
      <c r="AV27" s="992"/>
      <c r="AW27" s="992"/>
      <c r="AX27" s="992"/>
      <c r="AY27" s="993"/>
      <c r="AZ27" s="991"/>
      <c r="BA27" s="992"/>
      <c r="BB27" s="992"/>
      <c r="BC27" s="992"/>
      <c r="BD27" s="993"/>
      <c r="BE27" s="991"/>
      <c r="BF27" s="992"/>
      <c r="BG27" s="992"/>
      <c r="BH27" s="992"/>
      <c r="BI27" s="1003"/>
      <c r="BJ27" s="226"/>
      <c r="BK27" s="226"/>
      <c r="BL27" s="226"/>
      <c r="BM27" s="226"/>
      <c r="BN27" s="226"/>
      <c r="BO27" s="236"/>
      <c r="BP27" s="236"/>
      <c r="BQ27" s="233">
        <v>21</v>
      </c>
      <c r="BR27" s="234"/>
      <c r="BS27" s="979"/>
      <c r="BT27" s="980"/>
      <c r="BU27" s="980"/>
      <c r="BV27" s="980"/>
      <c r="BW27" s="980"/>
      <c r="BX27" s="980"/>
      <c r="BY27" s="980"/>
      <c r="BZ27" s="980"/>
      <c r="CA27" s="980"/>
      <c r="CB27" s="980"/>
      <c r="CC27" s="980"/>
      <c r="CD27" s="980"/>
      <c r="CE27" s="980"/>
      <c r="CF27" s="980"/>
      <c r="CG27" s="1001"/>
      <c r="CH27" s="976"/>
      <c r="CI27" s="977"/>
      <c r="CJ27" s="977"/>
      <c r="CK27" s="977"/>
      <c r="CL27" s="978"/>
      <c r="CM27" s="976"/>
      <c r="CN27" s="977"/>
      <c r="CO27" s="977"/>
      <c r="CP27" s="977"/>
      <c r="CQ27" s="978"/>
      <c r="CR27" s="976"/>
      <c r="CS27" s="977"/>
      <c r="CT27" s="977"/>
      <c r="CU27" s="977"/>
      <c r="CV27" s="978"/>
      <c r="CW27" s="976"/>
      <c r="CX27" s="977"/>
      <c r="CY27" s="977"/>
      <c r="CZ27" s="977"/>
      <c r="DA27" s="978"/>
      <c r="DB27" s="976"/>
      <c r="DC27" s="977"/>
      <c r="DD27" s="977"/>
      <c r="DE27" s="977"/>
      <c r="DF27" s="978"/>
      <c r="DG27" s="976"/>
      <c r="DH27" s="977"/>
      <c r="DI27" s="977"/>
      <c r="DJ27" s="977"/>
      <c r="DK27" s="978"/>
      <c r="DL27" s="976"/>
      <c r="DM27" s="977"/>
      <c r="DN27" s="977"/>
      <c r="DO27" s="977"/>
      <c r="DP27" s="978"/>
      <c r="DQ27" s="976"/>
      <c r="DR27" s="977"/>
      <c r="DS27" s="977"/>
      <c r="DT27" s="977"/>
      <c r="DU27" s="978"/>
      <c r="DV27" s="979"/>
      <c r="DW27" s="980"/>
      <c r="DX27" s="980"/>
      <c r="DY27" s="980"/>
      <c r="DZ27" s="981"/>
      <c r="EA27" s="224"/>
    </row>
    <row r="28" spans="1:131" ht="26.25" customHeight="1" thickTop="1" x14ac:dyDescent="0.15">
      <c r="A28" s="237">
        <v>1</v>
      </c>
      <c r="B28" s="1034" t="s">
        <v>403</v>
      </c>
      <c r="C28" s="1035"/>
      <c r="D28" s="1035"/>
      <c r="E28" s="1035"/>
      <c r="F28" s="1035"/>
      <c r="G28" s="1035"/>
      <c r="H28" s="1035"/>
      <c r="I28" s="1035"/>
      <c r="J28" s="1035"/>
      <c r="K28" s="1035"/>
      <c r="L28" s="1035"/>
      <c r="M28" s="1035"/>
      <c r="N28" s="1035"/>
      <c r="O28" s="1035"/>
      <c r="P28" s="1036"/>
      <c r="Q28" s="1037">
        <v>2275</v>
      </c>
      <c r="R28" s="1038"/>
      <c r="S28" s="1038"/>
      <c r="T28" s="1038"/>
      <c r="U28" s="1038"/>
      <c r="V28" s="1038">
        <v>2255</v>
      </c>
      <c r="W28" s="1038"/>
      <c r="X28" s="1038"/>
      <c r="Y28" s="1038"/>
      <c r="Z28" s="1038"/>
      <c r="AA28" s="1038">
        <v>19</v>
      </c>
      <c r="AB28" s="1038"/>
      <c r="AC28" s="1038"/>
      <c r="AD28" s="1038"/>
      <c r="AE28" s="1039"/>
      <c r="AF28" s="1040">
        <v>19</v>
      </c>
      <c r="AG28" s="1038"/>
      <c r="AH28" s="1038"/>
      <c r="AI28" s="1038"/>
      <c r="AJ28" s="1041"/>
      <c r="AK28" s="1029">
        <v>251</v>
      </c>
      <c r="AL28" s="1030"/>
      <c r="AM28" s="1030"/>
      <c r="AN28" s="1030"/>
      <c r="AO28" s="1030"/>
      <c r="AP28" s="1030" t="s">
        <v>520</v>
      </c>
      <c r="AQ28" s="1030"/>
      <c r="AR28" s="1030"/>
      <c r="AS28" s="1030"/>
      <c r="AT28" s="1030"/>
      <c r="AU28" s="1030" t="s">
        <v>520</v>
      </c>
      <c r="AV28" s="1030"/>
      <c r="AW28" s="1030"/>
      <c r="AX28" s="1030"/>
      <c r="AY28" s="1030"/>
      <c r="AZ28" s="1031" t="s">
        <v>520</v>
      </c>
      <c r="BA28" s="1031"/>
      <c r="BB28" s="1031"/>
      <c r="BC28" s="1031"/>
      <c r="BD28" s="1031"/>
      <c r="BE28" s="1032"/>
      <c r="BF28" s="1032"/>
      <c r="BG28" s="1032"/>
      <c r="BH28" s="1032"/>
      <c r="BI28" s="1033"/>
      <c r="BJ28" s="226"/>
      <c r="BK28" s="226"/>
      <c r="BL28" s="226"/>
      <c r="BM28" s="226"/>
      <c r="BN28" s="226"/>
      <c r="BO28" s="236"/>
      <c r="BP28" s="236"/>
      <c r="BQ28" s="233">
        <v>22</v>
      </c>
      <c r="BR28" s="234"/>
      <c r="BS28" s="979"/>
      <c r="BT28" s="980"/>
      <c r="BU28" s="980"/>
      <c r="BV28" s="980"/>
      <c r="BW28" s="980"/>
      <c r="BX28" s="980"/>
      <c r="BY28" s="980"/>
      <c r="BZ28" s="980"/>
      <c r="CA28" s="980"/>
      <c r="CB28" s="980"/>
      <c r="CC28" s="980"/>
      <c r="CD28" s="980"/>
      <c r="CE28" s="980"/>
      <c r="CF28" s="980"/>
      <c r="CG28" s="1001"/>
      <c r="CH28" s="976"/>
      <c r="CI28" s="977"/>
      <c r="CJ28" s="977"/>
      <c r="CK28" s="977"/>
      <c r="CL28" s="978"/>
      <c r="CM28" s="976"/>
      <c r="CN28" s="977"/>
      <c r="CO28" s="977"/>
      <c r="CP28" s="977"/>
      <c r="CQ28" s="978"/>
      <c r="CR28" s="976"/>
      <c r="CS28" s="977"/>
      <c r="CT28" s="977"/>
      <c r="CU28" s="977"/>
      <c r="CV28" s="978"/>
      <c r="CW28" s="976"/>
      <c r="CX28" s="977"/>
      <c r="CY28" s="977"/>
      <c r="CZ28" s="977"/>
      <c r="DA28" s="978"/>
      <c r="DB28" s="976"/>
      <c r="DC28" s="977"/>
      <c r="DD28" s="977"/>
      <c r="DE28" s="977"/>
      <c r="DF28" s="978"/>
      <c r="DG28" s="976"/>
      <c r="DH28" s="977"/>
      <c r="DI28" s="977"/>
      <c r="DJ28" s="977"/>
      <c r="DK28" s="978"/>
      <c r="DL28" s="976"/>
      <c r="DM28" s="977"/>
      <c r="DN28" s="977"/>
      <c r="DO28" s="977"/>
      <c r="DP28" s="978"/>
      <c r="DQ28" s="976"/>
      <c r="DR28" s="977"/>
      <c r="DS28" s="977"/>
      <c r="DT28" s="977"/>
      <c r="DU28" s="978"/>
      <c r="DV28" s="979"/>
      <c r="DW28" s="980"/>
      <c r="DX28" s="980"/>
      <c r="DY28" s="980"/>
      <c r="DZ28" s="981"/>
      <c r="EA28" s="224"/>
    </row>
    <row r="29" spans="1:131" ht="26.25" customHeight="1" x14ac:dyDescent="0.15">
      <c r="A29" s="237">
        <v>2</v>
      </c>
      <c r="B29" s="1017" t="s">
        <v>404</v>
      </c>
      <c r="C29" s="1018"/>
      <c r="D29" s="1018"/>
      <c r="E29" s="1018"/>
      <c r="F29" s="1018"/>
      <c r="G29" s="1018"/>
      <c r="H29" s="1018"/>
      <c r="I29" s="1018"/>
      <c r="J29" s="1018"/>
      <c r="K29" s="1018"/>
      <c r="L29" s="1018"/>
      <c r="M29" s="1018"/>
      <c r="N29" s="1018"/>
      <c r="O29" s="1018"/>
      <c r="P29" s="1019"/>
      <c r="Q29" s="1025">
        <v>545</v>
      </c>
      <c r="R29" s="1026"/>
      <c r="S29" s="1026"/>
      <c r="T29" s="1026"/>
      <c r="U29" s="1026"/>
      <c r="V29" s="1026">
        <v>545</v>
      </c>
      <c r="W29" s="1026"/>
      <c r="X29" s="1026"/>
      <c r="Y29" s="1026"/>
      <c r="Z29" s="1026"/>
      <c r="AA29" s="1026">
        <v>0</v>
      </c>
      <c r="AB29" s="1026"/>
      <c r="AC29" s="1026"/>
      <c r="AD29" s="1026"/>
      <c r="AE29" s="1027"/>
      <c r="AF29" s="1022" t="s">
        <v>130</v>
      </c>
      <c r="AG29" s="1023"/>
      <c r="AH29" s="1023"/>
      <c r="AI29" s="1023"/>
      <c r="AJ29" s="1024"/>
      <c r="AK29" s="967">
        <v>175</v>
      </c>
      <c r="AL29" s="958"/>
      <c r="AM29" s="958"/>
      <c r="AN29" s="958"/>
      <c r="AO29" s="958"/>
      <c r="AP29" s="958">
        <v>334</v>
      </c>
      <c r="AQ29" s="958"/>
      <c r="AR29" s="958"/>
      <c r="AS29" s="958"/>
      <c r="AT29" s="958"/>
      <c r="AU29" s="958">
        <v>111</v>
      </c>
      <c r="AV29" s="958"/>
      <c r="AW29" s="958"/>
      <c r="AX29" s="958"/>
      <c r="AY29" s="958"/>
      <c r="AZ29" s="1028" t="s">
        <v>520</v>
      </c>
      <c r="BA29" s="1028"/>
      <c r="BB29" s="1028"/>
      <c r="BC29" s="1028"/>
      <c r="BD29" s="1028"/>
      <c r="BE29" s="959"/>
      <c r="BF29" s="959"/>
      <c r="BG29" s="959"/>
      <c r="BH29" s="959"/>
      <c r="BI29" s="960"/>
      <c r="BJ29" s="226"/>
      <c r="BK29" s="226"/>
      <c r="BL29" s="226"/>
      <c r="BM29" s="226"/>
      <c r="BN29" s="226"/>
      <c r="BO29" s="236"/>
      <c r="BP29" s="236"/>
      <c r="BQ29" s="233">
        <v>23</v>
      </c>
      <c r="BR29" s="234"/>
      <c r="BS29" s="979"/>
      <c r="BT29" s="980"/>
      <c r="BU29" s="980"/>
      <c r="BV29" s="980"/>
      <c r="BW29" s="980"/>
      <c r="BX29" s="980"/>
      <c r="BY29" s="980"/>
      <c r="BZ29" s="980"/>
      <c r="CA29" s="980"/>
      <c r="CB29" s="980"/>
      <c r="CC29" s="980"/>
      <c r="CD29" s="980"/>
      <c r="CE29" s="980"/>
      <c r="CF29" s="980"/>
      <c r="CG29" s="1001"/>
      <c r="CH29" s="976"/>
      <c r="CI29" s="977"/>
      <c r="CJ29" s="977"/>
      <c r="CK29" s="977"/>
      <c r="CL29" s="978"/>
      <c r="CM29" s="976"/>
      <c r="CN29" s="977"/>
      <c r="CO29" s="977"/>
      <c r="CP29" s="977"/>
      <c r="CQ29" s="978"/>
      <c r="CR29" s="976"/>
      <c r="CS29" s="977"/>
      <c r="CT29" s="977"/>
      <c r="CU29" s="977"/>
      <c r="CV29" s="978"/>
      <c r="CW29" s="976"/>
      <c r="CX29" s="977"/>
      <c r="CY29" s="977"/>
      <c r="CZ29" s="977"/>
      <c r="DA29" s="978"/>
      <c r="DB29" s="976"/>
      <c r="DC29" s="977"/>
      <c r="DD29" s="977"/>
      <c r="DE29" s="977"/>
      <c r="DF29" s="978"/>
      <c r="DG29" s="976"/>
      <c r="DH29" s="977"/>
      <c r="DI29" s="977"/>
      <c r="DJ29" s="977"/>
      <c r="DK29" s="978"/>
      <c r="DL29" s="976"/>
      <c r="DM29" s="977"/>
      <c r="DN29" s="977"/>
      <c r="DO29" s="977"/>
      <c r="DP29" s="978"/>
      <c r="DQ29" s="976"/>
      <c r="DR29" s="977"/>
      <c r="DS29" s="977"/>
      <c r="DT29" s="977"/>
      <c r="DU29" s="978"/>
      <c r="DV29" s="979"/>
      <c r="DW29" s="980"/>
      <c r="DX29" s="980"/>
      <c r="DY29" s="980"/>
      <c r="DZ29" s="981"/>
      <c r="EA29" s="224"/>
    </row>
    <row r="30" spans="1:131" ht="26.25" customHeight="1" x14ac:dyDescent="0.15">
      <c r="A30" s="237">
        <v>3</v>
      </c>
      <c r="B30" s="1017" t="s">
        <v>405</v>
      </c>
      <c r="C30" s="1018"/>
      <c r="D30" s="1018"/>
      <c r="E30" s="1018"/>
      <c r="F30" s="1018"/>
      <c r="G30" s="1018"/>
      <c r="H30" s="1018"/>
      <c r="I30" s="1018"/>
      <c r="J30" s="1018"/>
      <c r="K30" s="1018"/>
      <c r="L30" s="1018"/>
      <c r="M30" s="1018"/>
      <c r="N30" s="1018"/>
      <c r="O30" s="1018"/>
      <c r="P30" s="1019"/>
      <c r="Q30" s="1025">
        <v>95</v>
      </c>
      <c r="R30" s="1026"/>
      <c r="S30" s="1026"/>
      <c r="T30" s="1026"/>
      <c r="U30" s="1026"/>
      <c r="V30" s="1026">
        <v>95</v>
      </c>
      <c r="W30" s="1026"/>
      <c r="X30" s="1026"/>
      <c r="Y30" s="1026"/>
      <c r="Z30" s="1026"/>
      <c r="AA30" s="1026" t="s">
        <v>594</v>
      </c>
      <c r="AB30" s="1026"/>
      <c r="AC30" s="1026"/>
      <c r="AD30" s="1026"/>
      <c r="AE30" s="1027"/>
      <c r="AF30" s="1022" t="s">
        <v>229</v>
      </c>
      <c r="AG30" s="1023"/>
      <c r="AH30" s="1023"/>
      <c r="AI30" s="1023"/>
      <c r="AJ30" s="1024"/>
      <c r="AK30" s="967">
        <v>12</v>
      </c>
      <c r="AL30" s="958"/>
      <c r="AM30" s="958"/>
      <c r="AN30" s="958"/>
      <c r="AO30" s="958"/>
      <c r="AP30" s="958">
        <v>24</v>
      </c>
      <c r="AQ30" s="958"/>
      <c r="AR30" s="958"/>
      <c r="AS30" s="958"/>
      <c r="AT30" s="958"/>
      <c r="AU30" s="958">
        <v>3</v>
      </c>
      <c r="AV30" s="958"/>
      <c r="AW30" s="958"/>
      <c r="AX30" s="958"/>
      <c r="AY30" s="958"/>
      <c r="AZ30" s="1028" t="s">
        <v>520</v>
      </c>
      <c r="BA30" s="1028"/>
      <c r="BB30" s="1028"/>
      <c r="BC30" s="1028"/>
      <c r="BD30" s="1028"/>
      <c r="BE30" s="959"/>
      <c r="BF30" s="959"/>
      <c r="BG30" s="959"/>
      <c r="BH30" s="959"/>
      <c r="BI30" s="960"/>
      <c r="BJ30" s="226"/>
      <c r="BK30" s="226"/>
      <c r="BL30" s="226"/>
      <c r="BM30" s="226"/>
      <c r="BN30" s="226"/>
      <c r="BO30" s="236"/>
      <c r="BP30" s="236"/>
      <c r="BQ30" s="233">
        <v>24</v>
      </c>
      <c r="BR30" s="234"/>
      <c r="BS30" s="979"/>
      <c r="BT30" s="980"/>
      <c r="BU30" s="980"/>
      <c r="BV30" s="980"/>
      <c r="BW30" s="980"/>
      <c r="BX30" s="980"/>
      <c r="BY30" s="980"/>
      <c r="BZ30" s="980"/>
      <c r="CA30" s="980"/>
      <c r="CB30" s="980"/>
      <c r="CC30" s="980"/>
      <c r="CD30" s="980"/>
      <c r="CE30" s="980"/>
      <c r="CF30" s="980"/>
      <c r="CG30" s="1001"/>
      <c r="CH30" s="976"/>
      <c r="CI30" s="977"/>
      <c r="CJ30" s="977"/>
      <c r="CK30" s="977"/>
      <c r="CL30" s="978"/>
      <c r="CM30" s="976"/>
      <c r="CN30" s="977"/>
      <c r="CO30" s="977"/>
      <c r="CP30" s="977"/>
      <c r="CQ30" s="978"/>
      <c r="CR30" s="976"/>
      <c r="CS30" s="977"/>
      <c r="CT30" s="977"/>
      <c r="CU30" s="977"/>
      <c r="CV30" s="978"/>
      <c r="CW30" s="976"/>
      <c r="CX30" s="977"/>
      <c r="CY30" s="977"/>
      <c r="CZ30" s="977"/>
      <c r="DA30" s="978"/>
      <c r="DB30" s="976"/>
      <c r="DC30" s="977"/>
      <c r="DD30" s="977"/>
      <c r="DE30" s="977"/>
      <c r="DF30" s="978"/>
      <c r="DG30" s="976"/>
      <c r="DH30" s="977"/>
      <c r="DI30" s="977"/>
      <c r="DJ30" s="977"/>
      <c r="DK30" s="978"/>
      <c r="DL30" s="976"/>
      <c r="DM30" s="977"/>
      <c r="DN30" s="977"/>
      <c r="DO30" s="977"/>
      <c r="DP30" s="978"/>
      <c r="DQ30" s="976"/>
      <c r="DR30" s="977"/>
      <c r="DS30" s="977"/>
      <c r="DT30" s="977"/>
      <c r="DU30" s="978"/>
      <c r="DV30" s="979"/>
      <c r="DW30" s="980"/>
      <c r="DX30" s="980"/>
      <c r="DY30" s="980"/>
      <c r="DZ30" s="981"/>
      <c r="EA30" s="224"/>
    </row>
    <row r="31" spans="1:131" ht="26.25" customHeight="1" x14ac:dyDescent="0.15">
      <c r="A31" s="237">
        <v>4</v>
      </c>
      <c r="B31" s="1017" t="s">
        <v>406</v>
      </c>
      <c r="C31" s="1018"/>
      <c r="D31" s="1018"/>
      <c r="E31" s="1018"/>
      <c r="F31" s="1018"/>
      <c r="G31" s="1018"/>
      <c r="H31" s="1018"/>
      <c r="I31" s="1018"/>
      <c r="J31" s="1018"/>
      <c r="K31" s="1018"/>
      <c r="L31" s="1018"/>
      <c r="M31" s="1018"/>
      <c r="N31" s="1018"/>
      <c r="O31" s="1018"/>
      <c r="P31" s="1019"/>
      <c r="Q31" s="1025">
        <v>8</v>
      </c>
      <c r="R31" s="1026"/>
      <c r="S31" s="1026"/>
      <c r="T31" s="1026"/>
      <c r="U31" s="1026"/>
      <c r="V31" s="1026">
        <v>8</v>
      </c>
      <c r="W31" s="1026"/>
      <c r="X31" s="1026"/>
      <c r="Y31" s="1026"/>
      <c r="Z31" s="1026"/>
      <c r="AA31" s="1026" t="s">
        <v>594</v>
      </c>
      <c r="AB31" s="1026"/>
      <c r="AC31" s="1026"/>
      <c r="AD31" s="1026"/>
      <c r="AE31" s="1027"/>
      <c r="AF31" s="1022" t="s">
        <v>229</v>
      </c>
      <c r="AG31" s="1023"/>
      <c r="AH31" s="1023"/>
      <c r="AI31" s="1023"/>
      <c r="AJ31" s="1024"/>
      <c r="AK31" s="967">
        <v>7</v>
      </c>
      <c r="AL31" s="958"/>
      <c r="AM31" s="958"/>
      <c r="AN31" s="958"/>
      <c r="AO31" s="958"/>
      <c r="AP31" s="958" t="s">
        <v>520</v>
      </c>
      <c r="AQ31" s="958"/>
      <c r="AR31" s="958"/>
      <c r="AS31" s="958"/>
      <c r="AT31" s="958"/>
      <c r="AU31" s="958" t="s">
        <v>520</v>
      </c>
      <c r="AV31" s="958"/>
      <c r="AW31" s="958"/>
      <c r="AX31" s="958"/>
      <c r="AY31" s="958"/>
      <c r="AZ31" s="1028" t="s">
        <v>520</v>
      </c>
      <c r="BA31" s="1028"/>
      <c r="BB31" s="1028"/>
      <c r="BC31" s="1028"/>
      <c r="BD31" s="1028"/>
      <c r="BE31" s="959"/>
      <c r="BF31" s="959"/>
      <c r="BG31" s="959"/>
      <c r="BH31" s="959"/>
      <c r="BI31" s="960"/>
      <c r="BJ31" s="226"/>
      <c r="BK31" s="226"/>
      <c r="BL31" s="226"/>
      <c r="BM31" s="226"/>
      <c r="BN31" s="226"/>
      <c r="BO31" s="236"/>
      <c r="BP31" s="236"/>
      <c r="BQ31" s="233">
        <v>25</v>
      </c>
      <c r="BR31" s="234"/>
      <c r="BS31" s="979"/>
      <c r="BT31" s="980"/>
      <c r="BU31" s="980"/>
      <c r="BV31" s="980"/>
      <c r="BW31" s="980"/>
      <c r="BX31" s="980"/>
      <c r="BY31" s="980"/>
      <c r="BZ31" s="980"/>
      <c r="CA31" s="980"/>
      <c r="CB31" s="980"/>
      <c r="CC31" s="980"/>
      <c r="CD31" s="980"/>
      <c r="CE31" s="980"/>
      <c r="CF31" s="980"/>
      <c r="CG31" s="1001"/>
      <c r="CH31" s="976"/>
      <c r="CI31" s="977"/>
      <c r="CJ31" s="977"/>
      <c r="CK31" s="977"/>
      <c r="CL31" s="978"/>
      <c r="CM31" s="976"/>
      <c r="CN31" s="977"/>
      <c r="CO31" s="977"/>
      <c r="CP31" s="977"/>
      <c r="CQ31" s="978"/>
      <c r="CR31" s="976"/>
      <c r="CS31" s="977"/>
      <c r="CT31" s="977"/>
      <c r="CU31" s="977"/>
      <c r="CV31" s="978"/>
      <c r="CW31" s="976"/>
      <c r="CX31" s="977"/>
      <c r="CY31" s="977"/>
      <c r="CZ31" s="977"/>
      <c r="DA31" s="978"/>
      <c r="DB31" s="976"/>
      <c r="DC31" s="977"/>
      <c r="DD31" s="977"/>
      <c r="DE31" s="977"/>
      <c r="DF31" s="978"/>
      <c r="DG31" s="976"/>
      <c r="DH31" s="977"/>
      <c r="DI31" s="977"/>
      <c r="DJ31" s="977"/>
      <c r="DK31" s="978"/>
      <c r="DL31" s="976"/>
      <c r="DM31" s="977"/>
      <c r="DN31" s="977"/>
      <c r="DO31" s="977"/>
      <c r="DP31" s="978"/>
      <c r="DQ31" s="976"/>
      <c r="DR31" s="977"/>
      <c r="DS31" s="977"/>
      <c r="DT31" s="977"/>
      <c r="DU31" s="978"/>
      <c r="DV31" s="979"/>
      <c r="DW31" s="980"/>
      <c r="DX31" s="980"/>
      <c r="DY31" s="980"/>
      <c r="DZ31" s="981"/>
      <c r="EA31" s="224"/>
    </row>
    <row r="32" spans="1:131" ht="26.25" customHeight="1" x14ac:dyDescent="0.15">
      <c r="A32" s="237">
        <v>5</v>
      </c>
      <c r="B32" s="1017" t="s">
        <v>407</v>
      </c>
      <c r="C32" s="1018"/>
      <c r="D32" s="1018"/>
      <c r="E32" s="1018"/>
      <c r="F32" s="1018"/>
      <c r="G32" s="1018"/>
      <c r="H32" s="1018"/>
      <c r="I32" s="1018"/>
      <c r="J32" s="1018"/>
      <c r="K32" s="1018"/>
      <c r="L32" s="1018"/>
      <c r="M32" s="1018"/>
      <c r="N32" s="1018"/>
      <c r="O32" s="1018"/>
      <c r="P32" s="1019"/>
      <c r="Q32" s="1025">
        <v>337</v>
      </c>
      <c r="R32" s="1026"/>
      <c r="S32" s="1026"/>
      <c r="T32" s="1026"/>
      <c r="U32" s="1026"/>
      <c r="V32" s="1026">
        <v>336</v>
      </c>
      <c r="W32" s="1026"/>
      <c r="X32" s="1026"/>
      <c r="Y32" s="1026"/>
      <c r="Z32" s="1026"/>
      <c r="AA32" s="1026">
        <v>1</v>
      </c>
      <c r="AB32" s="1026"/>
      <c r="AC32" s="1026"/>
      <c r="AD32" s="1026"/>
      <c r="AE32" s="1027"/>
      <c r="AF32" s="1022">
        <v>1</v>
      </c>
      <c r="AG32" s="1023"/>
      <c r="AH32" s="1023"/>
      <c r="AI32" s="1023"/>
      <c r="AJ32" s="1024"/>
      <c r="AK32" s="967">
        <v>124</v>
      </c>
      <c r="AL32" s="958"/>
      <c r="AM32" s="958"/>
      <c r="AN32" s="958"/>
      <c r="AO32" s="958"/>
      <c r="AP32" s="958" t="s">
        <v>520</v>
      </c>
      <c r="AQ32" s="958"/>
      <c r="AR32" s="958"/>
      <c r="AS32" s="958"/>
      <c r="AT32" s="958"/>
      <c r="AU32" s="958" t="s">
        <v>520</v>
      </c>
      <c r="AV32" s="958"/>
      <c r="AW32" s="958"/>
      <c r="AX32" s="958"/>
      <c r="AY32" s="958"/>
      <c r="AZ32" s="1028" t="s">
        <v>520</v>
      </c>
      <c r="BA32" s="1028"/>
      <c r="BB32" s="1028"/>
      <c r="BC32" s="1028"/>
      <c r="BD32" s="1028"/>
      <c r="BE32" s="959"/>
      <c r="BF32" s="959"/>
      <c r="BG32" s="959"/>
      <c r="BH32" s="959"/>
      <c r="BI32" s="960"/>
      <c r="BJ32" s="226"/>
      <c r="BK32" s="226"/>
      <c r="BL32" s="226"/>
      <c r="BM32" s="226"/>
      <c r="BN32" s="226"/>
      <c r="BO32" s="236"/>
      <c r="BP32" s="236"/>
      <c r="BQ32" s="233">
        <v>26</v>
      </c>
      <c r="BR32" s="234"/>
      <c r="BS32" s="979"/>
      <c r="BT32" s="980"/>
      <c r="BU32" s="980"/>
      <c r="BV32" s="980"/>
      <c r="BW32" s="980"/>
      <c r="BX32" s="980"/>
      <c r="BY32" s="980"/>
      <c r="BZ32" s="980"/>
      <c r="CA32" s="980"/>
      <c r="CB32" s="980"/>
      <c r="CC32" s="980"/>
      <c r="CD32" s="980"/>
      <c r="CE32" s="980"/>
      <c r="CF32" s="980"/>
      <c r="CG32" s="1001"/>
      <c r="CH32" s="976"/>
      <c r="CI32" s="977"/>
      <c r="CJ32" s="977"/>
      <c r="CK32" s="977"/>
      <c r="CL32" s="978"/>
      <c r="CM32" s="976"/>
      <c r="CN32" s="977"/>
      <c r="CO32" s="977"/>
      <c r="CP32" s="977"/>
      <c r="CQ32" s="978"/>
      <c r="CR32" s="976"/>
      <c r="CS32" s="977"/>
      <c r="CT32" s="977"/>
      <c r="CU32" s="977"/>
      <c r="CV32" s="978"/>
      <c r="CW32" s="976"/>
      <c r="CX32" s="977"/>
      <c r="CY32" s="977"/>
      <c r="CZ32" s="977"/>
      <c r="DA32" s="978"/>
      <c r="DB32" s="976"/>
      <c r="DC32" s="977"/>
      <c r="DD32" s="977"/>
      <c r="DE32" s="977"/>
      <c r="DF32" s="978"/>
      <c r="DG32" s="976"/>
      <c r="DH32" s="977"/>
      <c r="DI32" s="977"/>
      <c r="DJ32" s="977"/>
      <c r="DK32" s="978"/>
      <c r="DL32" s="976"/>
      <c r="DM32" s="977"/>
      <c r="DN32" s="977"/>
      <c r="DO32" s="977"/>
      <c r="DP32" s="978"/>
      <c r="DQ32" s="976"/>
      <c r="DR32" s="977"/>
      <c r="DS32" s="977"/>
      <c r="DT32" s="977"/>
      <c r="DU32" s="978"/>
      <c r="DV32" s="979"/>
      <c r="DW32" s="980"/>
      <c r="DX32" s="980"/>
      <c r="DY32" s="980"/>
      <c r="DZ32" s="981"/>
      <c r="EA32" s="224"/>
    </row>
    <row r="33" spans="1:131" ht="26.25" customHeight="1" x14ac:dyDescent="0.15">
      <c r="A33" s="237">
        <v>6</v>
      </c>
      <c r="B33" s="1017" t="s">
        <v>408</v>
      </c>
      <c r="C33" s="1018"/>
      <c r="D33" s="1018"/>
      <c r="E33" s="1018"/>
      <c r="F33" s="1018"/>
      <c r="G33" s="1018"/>
      <c r="H33" s="1018"/>
      <c r="I33" s="1018"/>
      <c r="J33" s="1018"/>
      <c r="K33" s="1018"/>
      <c r="L33" s="1018"/>
      <c r="M33" s="1018"/>
      <c r="N33" s="1018"/>
      <c r="O33" s="1018"/>
      <c r="P33" s="1019"/>
      <c r="Q33" s="1025">
        <v>2697</v>
      </c>
      <c r="R33" s="1026"/>
      <c r="S33" s="1026"/>
      <c r="T33" s="1026"/>
      <c r="U33" s="1026"/>
      <c r="V33" s="1026">
        <v>2571</v>
      </c>
      <c r="W33" s="1026"/>
      <c r="X33" s="1026"/>
      <c r="Y33" s="1026"/>
      <c r="Z33" s="1026"/>
      <c r="AA33" s="1026">
        <v>127</v>
      </c>
      <c r="AB33" s="1026"/>
      <c r="AC33" s="1026"/>
      <c r="AD33" s="1026"/>
      <c r="AE33" s="1027"/>
      <c r="AF33" s="1022">
        <v>127</v>
      </c>
      <c r="AG33" s="1023"/>
      <c r="AH33" s="1023"/>
      <c r="AI33" s="1023"/>
      <c r="AJ33" s="1024"/>
      <c r="AK33" s="967">
        <v>435</v>
      </c>
      <c r="AL33" s="958"/>
      <c r="AM33" s="958"/>
      <c r="AN33" s="958"/>
      <c r="AO33" s="958"/>
      <c r="AP33" s="958" t="s">
        <v>520</v>
      </c>
      <c r="AQ33" s="958"/>
      <c r="AR33" s="958"/>
      <c r="AS33" s="958"/>
      <c r="AT33" s="958"/>
      <c r="AU33" s="958" t="s">
        <v>520</v>
      </c>
      <c r="AV33" s="958"/>
      <c r="AW33" s="958"/>
      <c r="AX33" s="958"/>
      <c r="AY33" s="958"/>
      <c r="AZ33" s="1028" t="s">
        <v>520</v>
      </c>
      <c r="BA33" s="1028"/>
      <c r="BB33" s="1028"/>
      <c r="BC33" s="1028"/>
      <c r="BD33" s="1028"/>
      <c r="BE33" s="959"/>
      <c r="BF33" s="959"/>
      <c r="BG33" s="959"/>
      <c r="BH33" s="959"/>
      <c r="BI33" s="960"/>
      <c r="BJ33" s="226"/>
      <c r="BK33" s="226"/>
      <c r="BL33" s="226"/>
      <c r="BM33" s="226"/>
      <c r="BN33" s="226"/>
      <c r="BO33" s="236"/>
      <c r="BP33" s="236"/>
      <c r="BQ33" s="233">
        <v>27</v>
      </c>
      <c r="BR33" s="234"/>
      <c r="BS33" s="979"/>
      <c r="BT33" s="980"/>
      <c r="BU33" s="980"/>
      <c r="BV33" s="980"/>
      <c r="BW33" s="980"/>
      <c r="BX33" s="980"/>
      <c r="BY33" s="980"/>
      <c r="BZ33" s="980"/>
      <c r="CA33" s="980"/>
      <c r="CB33" s="980"/>
      <c r="CC33" s="980"/>
      <c r="CD33" s="980"/>
      <c r="CE33" s="980"/>
      <c r="CF33" s="980"/>
      <c r="CG33" s="1001"/>
      <c r="CH33" s="976"/>
      <c r="CI33" s="977"/>
      <c r="CJ33" s="977"/>
      <c r="CK33" s="977"/>
      <c r="CL33" s="978"/>
      <c r="CM33" s="976"/>
      <c r="CN33" s="977"/>
      <c r="CO33" s="977"/>
      <c r="CP33" s="977"/>
      <c r="CQ33" s="978"/>
      <c r="CR33" s="976"/>
      <c r="CS33" s="977"/>
      <c r="CT33" s="977"/>
      <c r="CU33" s="977"/>
      <c r="CV33" s="978"/>
      <c r="CW33" s="976"/>
      <c r="CX33" s="977"/>
      <c r="CY33" s="977"/>
      <c r="CZ33" s="977"/>
      <c r="DA33" s="978"/>
      <c r="DB33" s="976"/>
      <c r="DC33" s="977"/>
      <c r="DD33" s="977"/>
      <c r="DE33" s="977"/>
      <c r="DF33" s="978"/>
      <c r="DG33" s="976"/>
      <c r="DH33" s="977"/>
      <c r="DI33" s="977"/>
      <c r="DJ33" s="977"/>
      <c r="DK33" s="978"/>
      <c r="DL33" s="976"/>
      <c r="DM33" s="977"/>
      <c r="DN33" s="977"/>
      <c r="DO33" s="977"/>
      <c r="DP33" s="978"/>
      <c r="DQ33" s="976"/>
      <c r="DR33" s="977"/>
      <c r="DS33" s="977"/>
      <c r="DT33" s="977"/>
      <c r="DU33" s="978"/>
      <c r="DV33" s="979"/>
      <c r="DW33" s="980"/>
      <c r="DX33" s="980"/>
      <c r="DY33" s="980"/>
      <c r="DZ33" s="981"/>
      <c r="EA33" s="224"/>
    </row>
    <row r="34" spans="1:131" ht="26.25" customHeight="1" x14ac:dyDescent="0.15">
      <c r="A34" s="237">
        <v>7</v>
      </c>
      <c r="B34" s="1017" t="s">
        <v>409</v>
      </c>
      <c r="C34" s="1018"/>
      <c r="D34" s="1018"/>
      <c r="E34" s="1018"/>
      <c r="F34" s="1018"/>
      <c r="G34" s="1018"/>
      <c r="H34" s="1018"/>
      <c r="I34" s="1018"/>
      <c r="J34" s="1018"/>
      <c r="K34" s="1018"/>
      <c r="L34" s="1018"/>
      <c r="M34" s="1018"/>
      <c r="N34" s="1018"/>
      <c r="O34" s="1018"/>
      <c r="P34" s="1019"/>
      <c r="Q34" s="1025">
        <v>344</v>
      </c>
      <c r="R34" s="1026"/>
      <c r="S34" s="1026"/>
      <c r="T34" s="1026"/>
      <c r="U34" s="1026"/>
      <c r="V34" s="1026">
        <v>344</v>
      </c>
      <c r="W34" s="1026"/>
      <c r="X34" s="1026"/>
      <c r="Y34" s="1026"/>
      <c r="Z34" s="1026"/>
      <c r="AA34" s="1026">
        <v>0</v>
      </c>
      <c r="AB34" s="1026"/>
      <c r="AC34" s="1026"/>
      <c r="AD34" s="1026"/>
      <c r="AE34" s="1027"/>
      <c r="AF34" s="1022">
        <v>0</v>
      </c>
      <c r="AG34" s="1023"/>
      <c r="AH34" s="1023"/>
      <c r="AI34" s="1023"/>
      <c r="AJ34" s="1024"/>
      <c r="AK34" s="967">
        <v>56</v>
      </c>
      <c r="AL34" s="958"/>
      <c r="AM34" s="958"/>
      <c r="AN34" s="958"/>
      <c r="AO34" s="958"/>
      <c r="AP34" s="958" t="s">
        <v>520</v>
      </c>
      <c r="AQ34" s="958"/>
      <c r="AR34" s="958"/>
      <c r="AS34" s="958"/>
      <c r="AT34" s="958"/>
      <c r="AU34" s="958" t="s">
        <v>520</v>
      </c>
      <c r="AV34" s="958"/>
      <c r="AW34" s="958"/>
      <c r="AX34" s="958"/>
      <c r="AY34" s="958"/>
      <c r="AZ34" s="1028" t="s">
        <v>520</v>
      </c>
      <c r="BA34" s="1028"/>
      <c r="BB34" s="1028"/>
      <c r="BC34" s="1028"/>
      <c r="BD34" s="1028"/>
      <c r="BE34" s="959"/>
      <c r="BF34" s="959"/>
      <c r="BG34" s="959"/>
      <c r="BH34" s="959"/>
      <c r="BI34" s="960"/>
      <c r="BJ34" s="226"/>
      <c r="BK34" s="226"/>
      <c r="BL34" s="226"/>
      <c r="BM34" s="226"/>
      <c r="BN34" s="226"/>
      <c r="BO34" s="236"/>
      <c r="BP34" s="236"/>
      <c r="BQ34" s="233">
        <v>28</v>
      </c>
      <c r="BR34" s="234"/>
      <c r="BS34" s="979"/>
      <c r="BT34" s="980"/>
      <c r="BU34" s="980"/>
      <c r="BV34" s="980"/>
      <c r="BW34" s="980"/>
      <c r="BX34" s="980"/>
      <c r="BY34" s="980"/>
      <c r="BZ34" s="980"/>
      <c r="CA34" s="980"/>
      <c r="CB34" s="980"/>
      <c r="CC34" s="980"/>
      <c r="CD34" s="980"/>
      <c r="CE34" s="980"/>
      <c r="CF34" s="980"/>
      <c r="CG34" s="1001"/>
      <c r="CH34" s="976"/>
      <c r="CI34" s="977"/>
      <c r="CJ34" s="977"/>
      <c r="CK34" s="977"/>
      <c r="CL34" s="978"/>
      <c r="CM34" s="976"/>
      <c r="CN34" s="977"/>
      <c r="CO34" s="977"/>
      <c r="CP34" s="977"/>
      <c r="CQ34" s="978"/>
      <c r="CR34" s="976"/>
      <c r="CS34" s="977"/>
      <c r="CT34" s="977"/>
      <c r="CU34" s="977"/>
      <c r="CV34" s="978"/>
      <c r="CW34" s="976"/>
      <c r="CX34" s="977"/>
      <c r="CY34" s="977"/>
      <c r="CZ34" s="977"/>
      <c r="DA34" s="978"/>
      <c r="DB34" s="976"/>
      <c r="DC34" s="977"/>
      <c r="DD34" s="977"/>
      <c r="DE34" s="977"/>
      <c r="DF34" s="978"/>
      <c r="DG34" s="976"/>
      <c r="DH34" s="977"/>
      <c r="DI34" s="977"/>
      <c r="DJ34" s="977"/>
      <c r="DK34" s="978"/>
      <c r="DL34" s="976"/>
      <c r="DM34" s="977"/>
      <c r="DN34" s="977"/>
      <c r="DO34" s="977"/>
      <c r="DP34" s="978"/>
      <c r="DQ34" s="976"/>
      <c r="DR34" s="977"/>
      <c r="DS34" s="977"/>
      <c r="DT34" s="977"/>
      <c r="DU34" s="978"/>
      <c r="DV34" s="979"/>
      <c r="DW34" s="980"/>
      <c r="DX34" s="980"/>
      <c r="DY34" s="980"/>
      <c r="DZ34" s="981"/>
      <c r="EA34" s="224"/>
    </row>
    <row r="35" spans="1:131" ht="26.25" customHeight="1" x14ac:dyDescent="0.15">
      <c r="A35" s="237">
        <v>8</v>
      </c>
      <c r="B35" s="1017" t="s">
        <v>410</v>
      </c>
      <c r="C35" s="1018"/>
      <c r="D35" s="1018"/>
      <c r="E35" s="1018"/>
      <c r="F35" s="1018"/>
      <c r="G35" s="1018"/>
      <c r="H35" s="1018"/>
      <c r="I35" s="1018"/>
      <c r="J35" s="1018"/>
      <c r="K35" s="1018"/>
      <c r="L35" s="1018"/>
      <c r="M35" s="1018"/>
      <c r="N35" s="1018"/>
      <c r="O35" s="1018"/>
      <c r="P35" s="1019"/>
      <c r="Q35" s="1025">
        <v>255</v>
      </c>
      <c r="R35" s="1026"/>
      <c r="S35" s="1026"/>
      <c r="T35" s="1026"/>
      <c r="U35" s="1026"/>
      <c r="V35" s="1026">
        <v>255</v>
      </c>
      <c r="W35" s="1026"/>
      <c r="X35" s="1026"/>
      <c r="Y35" s="1026"/>
      <c r="Z35" s="1026"/>
      <c r="AA35" s="1026" t="s">
        <v>594</v>
      </c>
      <c r="AB35" s="1026"/>
      <c r="AC35" s="1026"/>
      <c r="AD35" s="1026"/>
      <c r="AE35" s="1027"/>
      <c r="AF35" s="1022" t="s">
        <v>411</v>
      </c>
      <c r="AG35" s="1023"/>
      <c r="AH35" s="1023"/>
      <c r="AI35" s="1023"/>
      <c r="AJ35" s="1024"/>
      <c r="AK35" s="967">
        <v>60</v>
      </c>
      <c r="AL35" s="958"/>
      <c r="AM35" s="958"/>
      <c r="AN35" s="958"/>
      <c r="AO35" s="958"/>
      <c r="AP35" s="958">
        <v>4</v>
      </c>
      <c r="AQ35" s="958"/>
      <c r="AR35" s="958"/>
      <c r="AS35" s="958"/>
      <c r="AT35" s="958"/>
      <c r="AU35" s="958" t="s">
        <v>594</v>
      </c>
      <c r="AV35" s="958"/>
      <c r="AW35" s="958"/>
      <c r="AX35" s="958"/>
      <c r="AY35" s="958"/>
      <c r="AZ35" s="1028" t="s">
        <v>520</v>
      </c>
      <c r="BA35" s="1028"/>
      <c r="BB35" s="1028"/>
      <c r="BC35" s="1028"/>
      <c r="BD35" s="1028"/>
      <c r="BE35" s="959"/>
      <c r="BF35" s="959"/>
      <c r="BG35" s="959"/>
      <c r="BH35" s="959"/>
      <c r="BI35" s="960"/>
      <c r="BJ35" s="226"/>
      <c r="BK35" s="226"/>
      <c r="BL35" s="226"/>
      <c r="BM35" s="226"/>
      <c r="BN35" s="226"/>
      <c r="BO35" s="236"/>
      <c r="BP35" s="236"/>
      <c r="BQ35" s="233">
        <v>29</v>
      </c>
      <c r="BR35" s="234"/>
      <c r="BS35" s="979"/>
      <c r="BT35" s="980"/>
      <c r="BU35" s="980"/>
      <c r="BV35" s="980"/>
      <c r="BW35" s="980"/>
      <c r="BX35" s="980"/>
      <c r="BY35" s="980"/>
      <c r="BZ35" s="980"/>
      <c r="CA35" s="980"/>
      <c r="CB35" s="980"/>
      <c r="CC35" s="980"/>
      <c r="CD35" s="980"/>
      <c r="CE35" s="980"/>
      <c r="CF35" s="980"/>
      <c r="CG35" s="1001"/>
      <c r="CH35" s="976"/>
      <c r="CI35" s="977"/>
      <c r="CJ35" s="977"/>
      <c r="CK35" s="977"/>
      <c r="CL35" s="978"/>
      <c r="CM35" s="976"/>
      <c r="CN35" s="977"/>
      <c r="CO35" s="977"/>
      <c r="CP35" s="977"/>
      <c r="CQ35" s="978"/>
      <c r="CR35" s="976"/>
      <c r="CS35" s="977"/>
      <c r="CT35" s="977"/>
      <c r="CU35" s="977"/>
      <c r="CV35" s="978"/>
      <c r="CW35" s="976"/>
      <c r="CX35" s="977"/>
      <c r="CY35" s="977"/>
      <c r="CZ35" s="977"/>
      <c r="DA35" s="978"/>
      <c r="DB35" s="976"/>
      <c r="DC35" s="977"/>
      <c r="DD35" s="977"/>
      <c r="DE35" s="977"/>
      <c r="DF35" s="978"/>
      <c r="DG35" s="976"/>
      <c r="DH35" s="977"/>
      <c r="DI35" s="977"/>
      <c r="DJ35" s="977"/>
      <c r="DK35" s="978"/>
      <c r="DL35" s="976"/>
      <c r="DM35" s="977"/>
      <c r="DN35" s="977"/>
      <c r="DO35" s="977"/>
      <c r="DP35" s="978"/>
      <c r="DQ35" s="976"/>
      <c r="DR35" s="977"/>
      <c r="DS35" s="977"/>
      <c r="DT35" s="977"/>
      <c r="DU35" s="978"/>
      <c r="DV35" s="979"/>
      <c r="DW35" s="980"/>
      <c r="DX35" s="980"/>
      <c r="DY35" s="980"/>
      <c r="DZ35" s="981"/>
      <c r="EA35" s="224"/>
    </row>
    <row r="36" spans="1:131" ht="26.25" customHeight="1" x14ac:dyDescent="0.15">
      <c r="A36" s="237">
        <v>9</v>
      </c>
      <c r="B36" s="1017" t="s">
        <v>412</v>
      </c>
      <c r="C36" s="1018"/>
      <c r="D36" s="1018"/>
      <c r="E36" s="1018"/>
      <c r="F36" s="1018"/>
      <c r="G36" s="1018"/>
      <c r="H36" s="1018"/>
      <c r="I36" s="1018"/>
      <c r="J36" s="1018"/>
      <c r="K36" s="1018"/>
      <c r="L36" s="1018"/>
      <c r="M36" s="1018"/>
      <c r="N36" s="1018"/>
      <c r="O36" s="1018"/>
      <c r="P36" s="1019"/>
      <c r="Q36" s="1025">
        <v>546</v>
      </c>
      <c r="R36" s="1026"/>
      <c r="S36" s="1026"/>
      <c r="T36" s="1026"/>
      <c r="U36" s="1026"/>
      <c r="V36" s="1026">
        <v>499</v>
      </c>
      <c r="W36" s="1026"/>
      <c r="X36" s="1026"/>
      <c r="Y36" s="1026"/>
      <c r="Z36" s="1026"/>
      <c r="AA36" s="1026">
        <v>47</v>
      </c>
      <c r="AB36" s="1026"/>
      <c r="AC36" s="1026"/>
      <c r="AD36" s="1026"/>
      <c r="AE36" s="1027"/>
      <c r="AF36" s="1022">
        <v>380</v>
      </c>
      <c r="AG36" s="1023"/>
      <c r="AH36" s="1023"/>
      <c r="AI36" s="1023"/>
      <c r="AJ36" s="1024"/>
      <c r="AK36" s="967">
        <v>280</v>
      </c>
      <c r="AL36" s="958"/>
      <c r="AM36" s="958"/>
      <c r="AN36" s="958"/>
      <c r="AO36" s="958"/>
      <c r="AP36" s="958">
        <v>3202</v>
      </c>
      <c r="AQ36" s="958"/>
      <c r="AR36" s="958"/>
      <c r="AS36" s="958"/>
      <c r="AT36" s="958"/>
      <c r="AU36" s="958">
        <v>1748</v>
      </c>
      <c r="AV36" s="958"/>
      <c r="AW36" s="958"/>
      <c r="AX36" s="958"/>
      <c r="AY36" s="958"/>
      <c r="AZ36" s="1028" t="s">
        <v>520</v>
      </c>
      <c r="BA36" s="1028"/>
      <c r="BB36" s="1028"/>
      <c r="BC36" s="1028"/>
      <c r="BD36" s="1028"/>
      <c r="BE36" s="959" t="s">
        <v>413</v>
      </c>
      <c r="BF36" s="959"/>
      <c r="BG36" s="959"/>
      <c r="BH36" s="959"/>
      <c r="BI36" s="960"/>
      <c r="BJ36" s="226"/>
      <c r="BK36" s="226"/>
      <c r="BL36" s="226"/>
      <c r="BM36" s="226"/>
      <c r="BN36" s="226"/>
      <c r="BO36" s="236"/>
      <c r="BP36" s="236"/>
      <c r="BQ36" s="233">
        <v>30</v>
      </c>
      <c r="BR36" s="234"/>
      <c r="BS36" s="979"/>
      <c r="BT36" s="980"/>
      <c r="BU36" s="980"/>
      <c r="BV36" s="980"/>
      <c r="BW36" s="980"/>
      <c r="BX36" s="980"/>
      <c r="BY36" s="980"/>
      <c r="BZ36" s="980"/>
      <c r="CA36" s="980"/>
      <c r="CB36" s="980"/>
      <c r="CC36" s="980"/>
      <c r="CD36" s="980"/>
      <c r="CE36" s="980"/>
      <c r="CF36" s="980"/>
      <c r="CG36" s="1001"/>
      <c r="CH36" s="976"/>
      <c r="CI36" s="977"/>
      <c r="CJ36" s="977"/>
      <c r="CK36" s="977"/>
      <c r="CL36" s="978"/>
      <c r="CM36" s="976"/>
      <c r="CN36" s="977"/>
      <c r="CO36" s="977"/>
      <c r="CP36" s="977"/>
      <c r="CQ36" s="978"/>
      <c r="CR36" s="976"/>
      <c r="CS36" s="977"/>
      <c r="CT36" s="977"/>
      <c r="CU36" s="977"/>
      <c r="CV36" s="978"/>
      <c r="CW36" s="976"/>
      <c r="CX36" s="977"/>
      <c r="CY36" s="977"/>
      <c r="CZ36" s="977"/>
      <c r="DA36" s="978"/>
      <c r="DB36" s="976"/>
      <c r="DC36" s="977"/>
      <c r="DD36" s="977"/>
      <c r="DE36" s="977"/>
      <c r="DF36" s="978"/>
      <c r="DG36" s="976"/>
      <c r="DH36" s="977"/>
      <c r="DI36" s="977"/>
      <c r="DJ36" s="977"/>
      <c r="DK36" s="978"/>
      <c r="DL36" s="976"/>
      <c r="DM36" s="977"/>
      <c r="DN36" s="977"/>
      <c r="DO36" s="977"/>
      <c r="DP36" s="978"/>
      <c r="DQ36" s="976"/>
      <c r="DR36" s="977"/>
      <c r="DS36" s="977"/>
      <c r="DT36" s="977"/>
      <c r="DU36" s="978"/>
      <c r="DV36" s="979"/>
      <c r="DW36" s="980"/>
      <c r="DX36" s="980"/>
      <c r="DY36" s="980"/>
      <c r="DZ36" s="981"/>
      <c r="EA36" s="224"/>
    </row>
    <row r="37" spans="1:131" ht="26.25" customHeight="1" x14ac:dyDescent="0.15">
      <c r="A37" s="237">
        <v>10</v>
      </c>
      <c r="B37" s="1017" t="s">
        <v>414</v>
      </c>
      <c r="C37" s="1018"/>
      <c r="D37" s="1018"/>
      <c r="E37" s="1018"/>
      <c r="F37" s="1018"/>
      <c r="G37" s="1018"/>
      <c r="H37" s="1018"/>
      <c r="I37" s="1018"/>
      <c r="J37" s="1018"/>
      <c r="K37" s="1018"/>
      <c r="L37" s="1018"/>
      <c r="M37" s="1018"/>
      <c r="N37" s="1018"/>
      <c r="O37" s="1018"/>
      <c r="P37" s="1019"/>
      <c r="Q37" s="1025">
        <v>56</v>
      </c>
      <c r="R37" s="1026"/>
      <c r="S37" s="1026"/>
      <c r="T37" s="1026"/>
      <c r="U37" s="1026"/>
      <c r="V37" s="1026">
        <v>56</v>
      </c>
      <c r="W37" s="1026"/>
      <c r="X37" s="1026"/>
      <c r="Y37" s="1026"/>
      <c r="Z37" s="1026"/>
      <c r="AA37" s="1026" t="s">
        <v>594</v>
      </c>
      <c r="AB37" s="1026"/>
      <c r="AC37" s="1026"/>
      <c r="AD37" s="1026"/>
      <c r="AE37" s="1027"/>
      <c r="AF37" s="1022" t="s">
        <v>229</v>
      </c>
      <c r="AG37" s="1023"/>
      <c r="AH37" s="1023"/>
      <c r="AI37" s="1023"/>
      <c r="AJ37" s="1024"/>
      <c r="AK37" s="967">
        <v>31</v>
      </c>
      <c r="AL37" s="958"/>
      <c r="AM37" s="958"/>
      <c r="AN37" s="958"/>
      <c r="AO37" s="958"/>
      <c r="AP37" s="958">
        <v>171</v>
      </c>
      <c r="AQ37" s="958"/>
      <c r="AR37" s="958"/>
      <c r="AS37" s="958"/>
      <c r="AT37" s="958"/>
      <c r="AU37" s="958">
        <v>171</v>
      </c>
      <c r="AV37" s="958"/>
      <c r="AW37" s="958"/>
      <c r="AX37" s="958"/>
      <c r="AY37" s="958"/>
      <c r="AZ37" s="1028" t="s">
        <v>520</v>
      </c>
      <c r="BA37" s="1028"/>
      <c r="BB37" s="1028"/>
      <c r="BC37" s="1028"/>
      <c r="BD37" s="1028"/>
      <c r="BE37" s="959" t="s">
        <v>415</v>
      </c>
      <c r="BF37" s="959"/>
      <c r="BG37" s="959"/>
      <c r="BH37" s="959"/>
      <c r="BI37" s="960"/>
      <c r="BJ37" s="226"/>
      <c r="BK37" s="226"/>
      <c r="BL37" s="226"/>
      <c r="BM37" s="226"/>
      <c r="BN37" s="226"/>
      <c r="BO37" s="236"/>
      <c r="BP37" s="236"/>
      <c r="BQ37" s="233">
        <v>31</v>
      </c>
      <c r="BR37" s="234"/>
      <c r="BS37" s="979"/>
      <c r="BT37" s="980"/>
      <c r="BU37" s="980"/>
      <c r="BV37" s="980"/>
      <c r="BW37" s="980"/>
      <c r="BX37" s="980"/>
      <c r="BY37" s="980"/>
      <c r="BZ37" s="980"/>
      <c r="CA37" s="980"/>
      <c r="CB37" s="980"/>
      <c r="CC37" s="980"/>
      <c r="CD37" s="980"/>
      <c r="CE37" s="980"/>
      <c r="CF37" s="980"/>
      <c r="CG37" s="1001"/>
      <c r="CH37" s="976"/>
      <c r="CI37" s="977"/>
      <c r="CJ37" s="977"/>
      <c r="CK37" s="977"/>
      <c r="CL37" s="978"/>
      <c r="CM37" s="976"/>
      <c r="CN37" s="977"/>
      <c r="CO37" s="977"/>
      <c r="CP37" s="977"/>
      <c r="CQ37" s="978"/>
      <c r="CR37" s="976"/>
      <c r="CS37" s="977"/>
      <c r="CT37" s="977"/>
      <c r="CU37" s="977"/>
      <c r="CV37" s="978"/>
      <c r="CW37" s="976"/>
      <c r="CX37" s="977"/>
      <c r="CY37" s="977"/>
      <c r="CZ37" s="977"/>
      <c r="DA37" s="978"/>
      <c r="DB37" s="976"/>
      <c r="DC37" s="977"/>
      <c r="DD37" s="977"/>
      <c r="DE37" s="977"/>
      <c r="DF37" s="978"/>
      <c r="DG37" s="976"/>
      <c r="DH37" s="977"/>
      <c r="DI37" s="977"/>
      <c r="DJ37" s="977"/>
      <c r="DK37" s="978"/>
      <c r="DL37" s="976"/>
      <c r="DM37" s="977"/>
      <c r="DN37" s="977"/>
      <c r="DO37" s="977"/>
      <c r="DP37" s="978"/>
      <c r="DQ37" s="976"/>
      <c r="DR37" s="977"/>
      <c r="DS37" s="977"/>
      <c r="DT37" s="977"/>
      <c r="DU37" s="978"/>
      <c r="DV37" s="979"/>
      <c r="DW37" s="980"/>
      <c r="DX37" s="980"/>
      <c r="DY37" s="980"/>
      <c r="DZ37" s="981"/>
      <c r="EA37" s="224"/>
    </row>
    <row r="38" spans="1:131" ht="26.25" customHeight="1" thickBot="1" x14ac:dyDescent="0.2">
      <c r="A38" s="237">
        <v>11</v>
      </c>
      <c r="B38" s="1017" t="s">
        <v>416</v>
      </c>
      <c r="C38" s="1018"/>
      <c r="D38" s="1018"/>
      <c r="E38" s="1018"/>
      <c r="F38" s="1018"/>
      <c r="G38" s="1018"/>
      <c r="H38" s="1018"/>
      <c r="I38" s="1018"/>
      <c r="J38" s="1018"/>
      <c r="K38" s="1018"/>
      <c r="L38" s="1018"/>
      <c r="M38" s="1018"/>
      <c r="N38" s="1018"/>
      <c r="O38" s="1018"/>
      <c r="P38" s="1019"/>
      <c r="Q38" s="1025">
        <v>28</v>
      </c>
      <c r="R38" s="1026"/>
      <c r="S38" s="1026"/>
      <c r="T38" s="1026"/>
      <c r="U38" s="1026"/>
      <c r="V38" s="1026">
        <v>28</v>
      </c>
      <c r="W38" s="1026"/>
      <c r="X38" s="1026"/>
      <c r="Y38" s="1026"/>
      <c r="Z38" s="1026"/>
      <c r="AA38" s="1026" t="s">
        <v>594</v>
      </c>
      <c r="AB38" s="1026"/>
      <c r="AC38" s="1026"/>
      <c r="AD38" s="1026"/>
      <c r="AE38" s="1027"/>
      <c r="AF38" s="1022" t="s">
        <v>411</v>
      </c>
      <c r="AG38" s="1023"/>
      <c r="AH38" s="1023"/>
      <c r="AI38" s="1023"/>
      <c r="AJ38" s="1024"/>
      <c r="AK38" s="967">
        <v>20</v>
      </c>
      <c r="AL38" s="958"/>
      <c r="AM38" s="958"/>
      <c r="AN38" s="958"/>
      <c r="AO38" s="958"/>
      <c r="AP38" s="958">
        <v>77</v>
      </c>
      <c r="AQ38" s="958"/>
      <c r="AR38" s="958"/>
      <c r="AS38" s="958"/>
      <c r="AT38" s="958"/>
      <c r="AU38" s="958">
        <v>77</v>
      </c>
      <c r="AV38" s="958"/>
      <c r="AW38" s="958"/>
      <c r="AX38" s="958"/>
      <c r="AY38" s="958"/>
      <c r="AZ38" s="1028" t="s">
        <v>520</v>
      </c>
      <c r="BA38" s="1028"/>
      <c r="BB38" s="1028"/>
      <c r="BC38" s="1028"/>
      <c r="BD38" s="1028"/>
      <c r="BE38" s="959" t="s">
        <v>417</v>
      </c>
      <c r="BF38" s="959"/>
      <c r="BG38" s="959"/>
      <c r="BH38" s="959"/>
      <c r="BI38" s="960"/>
      <c r="BJ38" s="226"/>
      <c r="BK38" s="226"/>
      <c r="BL38" s="226"/>
      <c r="BM38" s="226"/>
      <c r="BN38" s="226"/>
      <c r="BO38" s="236"/>
      <c r="BP38" s="236"/>
      <c r="BQ38" s="233">
        <v>32</v>
      </c>
      <c r="BR38" s="234"/>
      <c r="BS38" s="979"/>
      <c r="BT38" s="980"/>
      <c r="BU38" s="980"/>
      <c r="BV38" s="980"/>
      <c r="BW38" s="980"/>
      <c r="BX38" s="980"/>
      <c r="BY38" s="980"/>
      <c r="BZ38" s="980"/>
      <c r="CA38" s="980"/>
      <c r="CB38" s="980"/>
      <c r="CC38" s="980"/>
      <c r="CD38" s="980"/>
      <c r="CE38" s="980"/>
      <c r="CF38" s="980"/>
      <c r="CG38" s="1001"/>
      <c r="CH38" s="976"/>
      <c r="CI38" s="977"/>
      <c r="CJ38" s="977"/>
      <c r="CK38" s="977"/>
      <c r="CL38" s="978"/>
      <c r="CM38" s="976"/>
      <c r="CN38" s="977"/>
      <c r="CO38" s="977"/>
      <c r="CP38" s="977"/>
      <c r="CQ38" s="978"/>
      <c r="CR38" s="976"/>
      <c r="CS38" s="977"/>
      <c r="CT38" s="977"/>
      <c r="CU38" s="977"/>
      <c r="CV38" s="978"/>
      <c r="CW38" s="976"/>
      <c r="CX38" s="977"/>
      <c r="CY38" s="977"/>
      <c r="CZ38" s="977"/>
      <c r="DA38" s="978"/>
      <c r="DB38" s="976"/>
      <c r="DC38" s="977"/>
      <c r="DD38" s="977"/>
      <c r="DE38" s="977"/>
      <c r="DF38" s="978"/>
      <c r="DG38" s="976"/>
      <c r="DH38" s="977"/>
      <c r="DI38" s="977"/>
      <c r="DJ38" s="977"/>
      <c r="DK38" s="978"/>
      <c r="DL38" s="976"/>
      <c r="DM38" s="977"/>
      <c r="DN38" s="977"/>
      <c r="DO38" s="977"/>
      <c r="DP38" s="978"/>
      <c r="DQ38" s="976"/>
      <c r="DR38" s="977"/>
      <c r="DS38" s="977"/>
      <c r="DT38" s="977"/>
      <c r="DU38" s="978"/>
      <c r="DV38" s="979"/>
      <c r="DW38" s="980"/>
      <c r="DX38" s="980"/>
      <c r="DY38" s="980"/>
      <c r="DZ38" s="981"/>
      <c r="EA38" s="224"/>
    </row>
    <row r="39" spans="1:131" ht="26.25" hidden="1" customHeight="1" x14ac:dyDescent="0.15">
      <c r="A39" s="237">
        <v>12</v>
      </c>
      <c r="B39" s="1017"/>
      <c r="C39" s="1018"/>
      <c r="D39" s="1018"/>
      <c r="E39" s="1018"/>
      <c r="F39" s="1018"/>
      <c r="G39" s="1018"/>
      <c r="H39" s="1018"/>
      <c r="I39" s="1018"/>
      <c r="J39" s="1018"/>
      <c r="K39" s="1018"/>
      <c r="L39" s="1018"/>
      <c r="M39" s="1018"/>
      <c r="N39" s="1018"/>
      <c r="O39" s="1018"/>
      <c r="P39" s="1019"/>
      <c r="Q39" s="1025"/>
      <c r="R39" s="1026"/>
      <c r="S39" s="1026"/>
      <c r="T39" s="1026"/>
      <c r="U39" s="1026"/>
      <c r="V39" s="1026"/>
      <c r="W39" s="1026"/>
      <c r="X39" s="1026"/>
      <c r="Y39" s="1026"/>
      <c r="Z39" s="1026"/>
      <c r="AA39" s="1026"/>
      <c r="AB39" s="1026"/>
      <c r="AC39" s="1026"/>
      <c r="AD39" s="1026"/>
      <c r="AE39" s="1027"/>
      <c r="AF39" s="1022"/>
      <c r="AG39" s="1023"/>
      <c r="AH39" s="1023"/>
      <c r="AI39" s="1023"/>
      <c r="AJ39" s="1024"/>
      <c r="AK39" s="967"/>
      <c r="AL39" s="958"/>
      <c r="AM39" s="958"/>
      <c r="AN39" s="958"/>
      <c r="AO39" s="958"/>
      <c r="AP39" s="958"/>
      <c r="AQ39" s="958"/>
      <c r="AR39" s="958"/>
      <c r="AS39" s="958"/>
      <c r="AT39" s="958"/>
      <c r="AU39" s="958"/>
      <c r="AV39" s="958"/>
      <c r="AW39" s="958"/>
      <c r="AX39" s="958"/>
      <c r="AY39" s="958"/>
      <c r="AZ39" s="1028"/>
      <c r="BA39" s="1028"/>
      <c r="BB39" s="1028"/>
      <c r="BC39" s="1028"/>
      <c r="BD39" s="1028"/>
      <c r="BE39" s="959"/>
      <c r="BF39" s="959"/>
      <c r="BG39" s="959"/>
      <c r="BH39" s="959"/>
      <c r="BI39" s="960"/>
      <c r="BJ39" s="226"/>
      <c r="BK39" s="226"/>
      <c r="BL39" s="226"/>
      <c r="BM39" s="226"/>
      <c r="BN39" s="226"/>
      <c r="BO39" s="236"/>
      <c r="BP39" s="236"/>
      <c r="BQ39" s="233">
        <v>33</v>
      </c>
      <c r="BR39" s="234"/>
      <c r="BS39" s="979"/>
      <c r="BT39" s="980"/>
      <c r="BU39" s="980"/>
      <c r="BV39" s="980"/>
      <c r="BW39" s="980"/>
      <c r="BX39" s="980"/>
      <c r="BY39" s="980"/>
      <c r="BZ39" s="980"/>
      <c r="CA39" s="980"/>
      <c r="CB39" s="980"/>
      <c r="CC39" s="980"/>
      <c r="CD39" s="980"/>
      <c r="CE39" s="980"/>
      <c r="CF39" s="980"/>
      <c r="CG39" s="1001"/>
      <c r="CH39" s="976"/>
      <c r="CI39" s="977"/>
      <c r="CJ39" s="977"/>
      <c r="CK39" s="977"/>
      <c r="CL39" s="978"/>
      <c r="CM39" s="976"/>
      <c r="CN39" s="977"/>
      <c r="CO39" s="977"/>
      <c r="CP39" s="977"/>
      <c r="CQ39" s="978"/>
      <c r="CR39" s="976"/>
      <c r="CS39" s="977"/>
      <c r="CT39" s="977"/>
      <c r="CU39" s="977"/>
      <c r="CV39" s="978"/>
      <c r="CW39" s="976"/>
      <c r="CX39" s="977"/>
      <c r="CY39" s="977"/>
      <c r="CZ39" s="977"/>
      <c r="DA39" s="978"/>
      <c r="DB39" s="976"/>
      <c r="DC39" s="977"/>
      <c r="DD39" s="977"/>
      <c r="DE39" s="977"/>
      <c r="DF39" s="978"/>
      <c r="DG39" s="976"/>
      <c r="DH39" s="977"/>
      <c r="DI39" s="977"/>
      <c r="DJ39" s="977"/>
      <c r="DK39" s="978"/>
      <c r="DL39" s="976"/>
      <c r="DM39" s="977"/>
      <c r="DN39" s="977"/>
      <c r="DO39" s="977"/>
      <c r="DP39" s="978"/>
      <c r="DQ39" s="976"/>
      <c r="DR39" s="977"/>
      <c r="DS39" s="977"/>
      <c r="DT39" s="977"/>
      <c r="DU39" s="978"/>
      <c r="DV39" s="979"/>
      <c r="DW39" s="980"/>
      <c r="DX39" s="980"/>
      <c r="DY39" s="980"/>
      <c r="DZ39" s="981"/>
      <c r="EA39" s="224"/>
    </row>
    <row r="40" spans="1:131" ht="26.25" hidden="1" customHeight="1" x14ac:dyDescent="0.15">
      <c r="A40" s="233">
        <v>13</v>
      </c>
      <c r="B40" s="1017"/>
      <c r="C40" s="1018"/>
      <c r="D40" s="1018"/>
      <c r="E40" s="1018"/>
      <c r="F40" s="1018"/>
      <c r="G40" s="1018"/>
      <c r="H40" s="1018"/>
      <c r="I40" s="1018"/>
      <c r="J40" s="1018"/>
      <c r="K40" s="1018"/>
      <c r="L40" s="1018"/>
      <c r="M40" s="1018"/>
      <c r="N40" s="1018"/>
      <c r="O40" s="1018"/>
      <c r="P40" s="1019"/>
      <c r="Q40" s="1025"/>
      <c r="R40" s="1026"/>
      <c r="S40" s="1026"/>
      <c r="T40" s="1026"/>
      <c r="U40" s="1026"/>
      <c r="V40" s="1026"/>
      <c r="W40" s="1026"/>
      <c r="X40" s="1026"/>
      <c r="Y40" s="1026"/>
      <c r="Z40" s="1026"/>
      <c r="AA40" s="1026"/>
      <c r="AB40" s="1026"/>
      <c r="AC40" s="1026"/>
      <c r="AD40" s="1026"/>
      <c r="AE40" s="1027"/>
      <c r="AF40" s="1022"/>
      <c r="AG40" s="1023"/>
      <c r="AH40" s="1023"/>
      <c r="AI40" s="1023"/>
      <c r="AJ40" s="1024"/>
      <c r="AK40" s="967"/>
      <c r="AL40" s="958"/>
      <c r="AM40" s="958"/>
      <c r="AN40" s="958"/>
      <c r="AO40" s="958"/>
      <c r="AP40" s="958"/>
      <c r="AQ40" s="958"/>
      <c r="AR40" s="958"/>
      <c r="AS40" s="958"/>
      <c r="AT40" s="958"/>
      <c r="AU40" s="958"/>
      <c r="AV40" s="958"/>
      <c r="AW40" s="958"/>
      <c r="AX40" s="958"/>
      <c r="AY40" s="958"/>
      <c r="AZ40" s="1028"/>
      <c r="BA40" s="1028"/>
      <c r="BB40" s="1028"/>
      <c r="BC40" s="1028"/>
      <c r="BD40" s="1028"/>
      <c r="BE40" s="959"/>
      <c r="BF40" s="959"/>
      <c r="BG40" s="959"/>
      <c r="BH40" s="959"/>
      <c r="BI40" s="960"/>
      <c r="BJ40" s="226"/>
      <c r="BK40" s="226"/>
      <c r="BL40" s="226"/>
      <c r="BM40" s="226"/>
      <c r="BN40" s="226"/>
      <c r="BO40" s="236"/>
      <c r="BP40" s="236"/>
      <c r="BQ40" s="233">
        <v>34</v>
      </c>
      <c r="BR40" s="234"/>
      <c r="BS40" s="979"/>
      <c r="BT40" s="980"/>
      <c r="BU40" s="980"/>
      <c r="BV40" s="980"/>
      <c r="BW40" s="980"/>
      <c r="BX40" s="980"/>
      <c r="BY40" s="980"/>
      <c r="BZ40" s="980"/>
      <c r="CA40" s="980"/>
      <c r="CB40" s="980"/>
      <c r="CC40" s="980"/>
      <c r="CD40" s="980"/>
      <c r="CE40" s="980"/>
      <c r="CF40" s="980"/>
      <c r="CG40" s="1001"/>
      <c r="CH40" s="976"/>
      <c r="CI40" s="977"/>
      <c r="CJ40" s="977"/>
      <c r="CK40" s="977"/>
      <c r="CL40" s="978"/>
      <c r="CM40" s="976"/>
      <c r="CN40" s="977"/>
      <c r="CO40" s="977"/>
      <c r="CP40" s="977"/>
      <c r="CQ40" s="978"/>
      <c r="CR40" s="976"/>
      <c r="CS40" s="977"/>
      <c r="CT40" s="977"/>
      <c r="CU40" s="977"/>
      <c r="CV40" s="978"/>
      <c r="CW40" s="976"/>
      <c r="CX40" s="977"/>
      <c r="CY40" s="977"/>
      <c r="CZ40" s="977"/>
      <c r="DA40" s="978"/>
      <c r="DB40" s="976"/>
      <c r="DC40" s="977"/>
      <c r="DD40" s="977"/>
      <c r="DE40" s="977"/>
      <c r="DF40" s="978"/>
      <c r="DG40" s="976"/>
      <c r="DH40" s="977"/>
      <c r="DI40" s="977"/>
      <c r="DJ40" s="977"/>
      <c r="DK40" s="978"/>
      <c r="DL40" s="976"/>
      <c r="DM40" s="977"/>
      <c r="DN40" s="977"/>
      <c r="DO40" s="977"/>
      <c r="DP40" s="978"/>
      <c r="DQ40" s="976"/>
      <c r="DR40" s="977"/>
      <c r="DS40" s="977"/>
      <c r="DT40" s="977"/>
      <c r="DU40" s="978"/>
      <c r="DV40" s="979"/>
      <c r="DW40" s="980"/>
      <c r="DX40" s="980"/>
      <c r="DY40" s="980"/>
      <c r="DZ40" s="981"/>
      <c r="EA40" s="224"/>
    </row>
    <row r="41" spans="1:131" ht="26.25" hidden="1" customHeight="1" x14ac:dyDescent="0.15">
      <c r="A41" s="233">
        <v>14</v>
      </c>
      <c r="B41" s="1017"/>
      <c r="C41" s="1018"/>
      <c r="D41" s="1018"/>
      <c r="E41" s="1018"/>
      <c r="F41" s="1018"/>
      <c r="G41" s="1018"/>
      <c r="H41" s="1018"/>
      <c r="I41" s="1018"/>
      <c r="J41" s="1018"/>
      <c r="K41" s="1018"/>
      <c r="L41" s="1018"/>
      <c r="M41" s="1018"/>
      <c r="N41" s="1018"/>
      <c r="O41" s="1018"/>
      <c r="P41" s="1019"/>
      <c r="Q41" s="1025"/>
      <c r="R41" s="1026"/>
      <c r="S41" s="1026"/>
      <c r="T41" s="1026"/>
      <c r="U41" s="1026"/>
      <c r="V41" s="1026"/>
      <c r="W41" s="1026"/>
      <c r="X41" s="1026"/>
      <c r="Y41" s="1026"/>
      <c r="Z41" s="1026"/>
      <c r="AA41" s="1026"/>
      <c r="AB41" s="1026"/>
      <c r="AC41" s="1026"/>
      <c r="AD41" s="1026"/>
      <c r="AE41" s="1027"/>
      <c r="AF41" s="1022"/>
      <c r="AG41" s="1023"/>
      <c r="AH41" s="1023"/>
      <c r="AI41" s="1023"/>
      <c r="AJ41" s="1024"/>
      <c r="AK41" s="967"/>
      <c r="AL41" s="958"/>
      <c r="AM41" s="958"/>
      <c r="AN41" s="958"/>
      <c r="AO41" s="958"/>
      <c r="AP41" s="958"/>
      <c r="AQ41" s="958"/>
      <c r="AR41" s="958"/>
      <c r="AS41" s="958"/>
      <c r="AT41" s="958"/>
      <c r="AU41" s="958"/>
      <c r="AV41" s="958"/>
      <c r="AW41" s="958"/>
      <c r="AX41" s="958"/>
      <c r="AY41" s="958"/>
      <c r="AZ41" s="1028"/>
      <c r="BA41" s="1028"/>
      <c r="BB41" s="1028"/>
      <c r="BC41" s="1028"/>
      <c r="BD41" s="1028"/>
      <c r="BE41" s="959"/>
      <c r="BF41" s="959"/>
      <c r="BG41" s="959"/>
      <c r="BH41" s="959"/>
      <c r="BI41" s="960"/>
      <c r="BJ41" s="226"/>
      <c r="BK41" s="226"/>
      <c r="BL41" s="226"/>
      <c r="BM41" s="226"/>
      <c r="BN41" s="226"/>
      <c r="BO41" s="236"/>
      <c r="BP41" s="236"/>
      <c r="BQ41" s="233">
        <v>35</v>
      </c>
      <c r="BR41" s="234"/>
      <c r="BS41" s="979"/>
      <c r="BT41" s="980"/>
      <c r="BU41" s="980"/>
      <c r="BV41" s="980"/>
      <c r="BW41" s="980"/>
      <c r="BX41" s="980"/>
      <c r="BY41" s="980"/>
      <c r="BZ41" s="980"/>
      <c r="CA41" s="980"/>
      <c r="CB41" s="980"/>
      <c r="CC41" s="980"/>
      <c r="CD41" s="980"/>
      <c r="CE41" s="980"/>
      <c r="CF41" s="980"/>
      <c r="CG41" s="1001"/>
      <c r="CH41" s="976"/>
      <c r="CI41" s="977"/>
      <c r="CJ41" s="977"/>
      <c r="CK41" s="977"/>
      <c r="CL41" s="978"/>
      <c r="CM41" s="976"/>
      <c r="CN41" s="977"/>
      <c r="CO41" s="977"/>
      <c r="CP41" s="977"/>
      <c r="CQ41" s="978"/>
      <c r="CR41" s="976"/>
      <c r="CS41" s="977"/>
      <c r="CT41" s="977"/>
      <c r="CU41" s="977"/>
      <c r="CV41" s="978"/>
      <c r="CW41" s="976"/>
      <c r="CX41" s="977"/>
      <c r="CY41" s="977"/>
      <c r="CZ41" s="977"/>
      <c r="DA41" s="978"/>
      <c r="DB41" s="976"/>
      <c r="DC41" s="977"/>
      <c r="DD41" s="977"/>
      <c r="DE41" s="977"/>
      <c r="DF41" s="978"/>
      <c r="DG41" s="976"/>
      <c r="DH41" s="977"/>
      <c r="DI41" s="977"/>
      <c r="DJ41" s="977"/>
      <c r="DK41" s="978"/>
      <c r="DL41" s="976"/>
      <c r="DM41" s="977"/>
      <c r="DN41" s="977"/>
      <c r="DO41" s="977"/>
      <c r="DP41" s="978"/>
      <c r="DQ41" s="976"/>
      <c r="DR41" s="977"/>
      <c r="DS41" s="977"/>
      <c r="DT41" s="977"/>
      <c r="DU41" s="978"/>
      <c r="DV41" s="979"/>
      <c r="DW41" s="980"/>
      <c r="DX41" s="980"/>
      <c r="DY41" s="980"/>
      <c r="DZ41" s="981"/>
      <c r="EA41" s="224"/>
    </row>
    <row r="42" spans="1:131" ht="26.25" hidden="1" customHeight="1" x14ac:dyDescent="0.15">
      <c r="A42" s="233">
        <v>15</v>
      </c>
      <c r="B42" s="1017"/>
      <c r="C42" s="1018"/>
      <c r="D42" s="1018"/>
      <c r="E42" s="1018"/>
      <c r="F42" s="1018"/>
      <c r="G42" s="1018"/>
      <c r="H42" s="1018"/>
      <c r="I42" s="1018"/>
      <c r="J42" s="1018"/>
      <c r="K42" s="1018"/>
      <c r="L42" s="1018"/>
      <c r="M42" s="1018"/>
      <c r="N42" s="1018"/>
      <c r="O42" s="1018"/>
      <c r="P42" s="1019"/>
      <c r="Q42" s="1025"/>
      <c r="R42" s="1026"/>
      <c r="S42" s="1026"/>
      <c r="T42" s="1026"/>
      <c r="U42" s="1026"/>
      <c r="V42" s="1026"/>
      <c r="W42" s="1026"/>
      <c r="X42" s="1026"/>
      <c r="Y42" s="1026"/>
      <c r="Z42" s="1026"/>
      <c r="AA42" s="1026"/>
      <c r="AB42" s="1026"/>
      <c r="AC42" s="1026"/>
      <c r="AD42" s="1026"/>
      <c r="AE42" s="1027"/>
      <c r="AF42" s="1022"/>
      <c r="AG42" s="1023"/>
      <c r="AH42" s="1023"/>
      <c r="AI42" s="1023"/>
      <c r="AJ42" s="1024"/>
      <c r="AK42" s="967"/>
      <c r="AL42" s="958"/>
      <c r="AM42" s="958"/>
      <c r="AN42" s="958"/>
      <c r="AO42" s="958"/>
      <c r="AP42" s="958"/>
      <c r="AQ42" s="958"/>
      <c r="AR42" s="958"/>
      <c r="AS42" s="958"/>
      <c r="AT42" s="958"/>
      <c r="AU42" s="958"/>
      <c r="AV42" s="958"/>
      <c r="AW42" s="958"/>
      <c r="AX42" s="958"/>
      <c r="AY42" s="958"/>
      <c r="AZ42" s="1028"/>
      <c r="BA42" s="1028"/>
      <c r="BB42" s="1028"/>
      <c r="BC42" s="1028"/>
      <c r="BD42" s="1028"/>
      <c r="BE42" s="959"/>
      <c r="BF42" s="959"/>
      <c r="BG42" s="959"/>
      <c r="BH42" s="959"/>
      <c r="BI42" s="960"/>
      <c r="BJ42" s="226"/>
      <c r="BK42" s="226"/>
      <c r="BL42" s="226"/>
      <c r="BM42" s="226"/>
      <c r="BN42" s="226"/>
      <c r="BO42" s="236"/>
      <c r="BP42" s="236"/>
      <c r="BQ42" s="233">
        <v>36</v>
      </c>
      <c r="BR42" s="234"/>
      <c r="BS42" s="979"/>
      <c r="BT42" s="980"/>
      <c r="BU42" s="980"/>
      <c r="BV42" s="980"/>
      <c r="BW42" s="980"/>
      <c r="BX42" s="980"/>
      <c r="BY42" s="980"/>
      <c r="BZ42" s="980"/>
      <c r="CA42" s="980"/>
      <c r="CB42" s="980"/>
      <c r="CC42" s="980"/>
      <c r="CD42" s="980"/>
      <c r="CE42" s="980"/>
      <c r="CF42" s="980"/>
      <c r="CG42" s="1001"/>
      <c r="CH42" s="976"/>
      <c r="CI42" s="977"/>
      <c r="CJ42" s="977"/>
      <c r="CK42" s="977"/>
      <c r="CL42" s="978"/>
      <c r="CM42" s="976"/>
      <c r="CN42" s="977"/>
      <c r="CO42" s="977"/>
      <c r="CP42" s="977"/>
      <c r="CQ42" s="978"/>
      <c r="CR42" s="976"/>
      <c r="CS42" s="977"/>
      <c r="CT42" s="977"/>
      <c r="CU42" s="977"/>
      <c r="CV42" s="978"/>
      <c r="CW42" s="976"/>
      <c r="CX42" s="977"/>
      <c r="CY42" s="977"/>
      <c r="CZ42" s="977"/>
      <c r="DA42" s="978"/>
      <c r="DB42" s="976"/>
      <c r="DC42" s="977"/>
      <c r="DD42" s="977"/>
      <c r="DE42" s="977"/>
      <c r="DF42" s="978"/>
      <c r="DG42" s="976"/>
      <c r="DH42" s="977"/>
      <c r="DI42" s="977"/>
      <c r="DJ42" s="977"/>
      <c r="DK42" s="978"/>
      <c r="DL42" s="976"/>
      <c r="DM42" s="977"/>
      <c r="DN42" s="977"/>
      <c r="DO42" s="977"/>
      <c r="DP42" s="978"/>
      <c r="DQ42" s="976"/>
      <c r="DR42" s="977"/>
      <c r="DS42" s="977"/>
      <c r="DT42" s="977"/>
      <c r="DU42" s="978"/>
      <c r="DV42" s="979"/>
      <c r="DW42" s="980"/>
      <c r="DX42" s="980"/>
      <c r="DY42" s="980"/>
      <c r="DZ42" s="981"/>
      <c r="EA42" s="224"/>
    </row>
    <row r="43" spans="1:131" ht="26.25" hidden="1" customHeight="1" x14ac:dyDescent="0.15">
      <c r="A43" s="233">
        <v>16</v>
      </c>
      <c r="B43" s="1017"/>
      <c r="C43" s="1018"/>
      <c r="D43" s="1018"/>
      <c r="E43" s="1018"/>
      <c r="F43" s="1018"/>
      <c r="G43" s="1018"/>
      <c r="H43" s="1018"/>
      <c r="I43" s="1018"/>
      <c r="J43" s="1018"/>
      <c r="K43" s="1018"/>
      <c r="L43" s="1018"/>
      <c r="M43" s="1018"/>
      <c r="N43" s="1018"/>
      <c r="O43" s="1018"/>
      <c r="P43" s="1019"/>
      <c r="Q43" s="1025"/>
      <c r="R43" s="1026"/>
      <c r="S43" s="1026"/>
      <c r="T43" s="1026"/>
      <c r="U43" s="1026"/>
      <c r="V43" s="1026"/>
      <c r="W43" s="1026"/>
      <c r="X43" s="1026"/>
      <c r="Y43" s="1026"/>
      <c r="Z43" s="1026"/>
      <c r="AA43" s="1026"/>
      <c r="AB43" s="1026"/>
      <c r="AC43" s="1026"/>
      <c r="AD43" s="1026"/>
      <c r="AE43" s="1027"/>
      <c r="AF43" s="1022"/>
      <c r="AG43" s="1023"/>
      <c r="AH43" s="1023"/>
      <c r="AI43" s="1023"/>
      <c r="AJ43" s="1024"/>
      <c r="AK43" s="967"/>
      <c r="AL43" s="958"/>
      <c r="AM43" s="958"/>
      <c r="AN43" s="958"/>
      <c r="AO43" s="958"/>
      <c r="AP43" s="958"/>
      <c r="AQ43" s="958"/>
      <c r="AR43" s="958"/>
      <c r="AS43" s="958"/>
      <c r="AT43" s="958"/>
      <c r="AU43" s="958"/>
      <c r="AV43" s="958"/>
      <c r="AW43" s="958"/>
      <c r="AX43" s="958"/>
      <c r="AY43" s="958"/>
      <c r="AZ43" s="1028"/>
      <c r="BA43" s="1028"/>
      <c r="BB43" s="1028"/>
      <c r="BC43" s="1028"/>
      <c r="BD43" s="1028"/>
      <c r="BE43" s="959"/>
      <c r="BF43" s="959"/>
      <c r="BG43" s="959"/>
      <c r="BH43" s="959"/>
      <c r="BI43" s="960"/>
      <c r="BJ43" s="226"/>
      <c r="BK43" s="226"/>
      <c r="BL43" s="226"/>
      <c r="BM43" s="226"/>
      <c r="BN43" s="226"/>
      <c r="BO43" s="236"/>
      <c r="BP43" s="236"/>
      <c r="BQ43" s="233">
        <v>37</v>
      </c>
      <c r="BR43" s="234"/>
      <c r="BS43" s="979"/>
      <c r="BT43" s="980"/>
      <c r="BU43" s="980"/>
      <c r="BV43" s="980"/>
      <c r="BW43" s="980"/>
      <c r="BX43" s="980"/>
      <c r="BY43" s="980"/>
      <c r="BZ43" s="980"/>
      <c r="CA43" s="980"/>
      <c r="CB43" s="980"/>
      <c r="CC43" s="980"/>
      <c r="CD43" s="980"/>
      <c r="CE43" s="980"/>
      <c r="CF43" s="980"/>
      <c r="CG43" s="1001"/>
      <c r="CH43" s="976"/>
      <c r="CI43" s="977"/>
      <c r="CJ43" s="977"/>
      <c r="CK43" s="977"/>
      <c r="CL43" s="978"/>
      <c r="CM43" s="976"/>
      <c r="CN43" s="977"/>
      <c r="CO43" s="977"/>
      <c r="CP43" s="977"/>
      <c r="CQ43" s="978"/>
      <c r="CR43" s="976"/>
      <c r="CS43" s="977"/>
      <c r="CT43" s="977"/>
      <c r="CU43" s="977"/>
      <c r="CV43" s="978"/>
      <c r="CW43" s="976"/>
      <c r="CX43" s="977"/>
      <c r="CY43" s="977"/>
      <c r="CZ43" s="977"/>
      <c r="DA43" s="978"/>
      <c r="DB43" s="976"/>
      <c r="DC43" s="977"/>
      <c r="DD43" s="977"/>
      <c r="DE43" s="977"/>
      <c r="DF43" s="978"/>
      <c r="DG43" s="976"/>
      <c r="DH43" s="977"/>
      <c r="DI43" s="977"/>
      <c r="DJ43" s="977"/>
      <c r="DK43" s="978"/>
      <c r="DL43" s="976"/>
      <c r="DM43" s="977"/>
      <c r="DN43" s="977"/>
      <c r="DO43" s="977"/>
      <c r="DP43" s="978"/>
      <c r="DQ43" s="976"/>
      <c r="DR43" s="977"/>
      <c r="DS43" s="977"/>
      <c r="DT43" s="977"/>
      <c r="DU43" s="978"/>
      <c r="DV43" s="979"/>
      <c r="DW43" s="980"/>
      <c r="DX43" s="980"/>
      <c r="DY43" s="980"/>
      <c r="DZ43" s="981"/>
      <c r="EA43" s="224"/>
    </row>
    <row r="44" spans="1:131" ht="26.25" hidden="1" customHeight="1" x14ac:dyDescent="0.15">
      <c r="A44" s="233">
        <v>17</v>
      </c>
      <c r="B44" s="1017"/>
      <c r="C44" s="1018"/>
      <c r="D44" s="1018"/>
      <c r="E44" s="1018"/>
      <c r="F44" s="1018"/>
      <c r="G44" s="1018"/>
      <c r="H44" s="1018"/>
      <c r="I44" s="1018"/>
      <c r="J44" s="1018"/>
      <c r="K44" s="1018"/>
      <c r="L44" s="1018"/>
      <c r="M44" s="1018"/>
      <c r="N44" s="1018"/>
      <c r="O44" s="1018"/>
      <c r="P44" s="1019"/>
      <c r="Q44" s="1025"/>
      <c r="R44" s="1026"/>
      <c r="S44" s="1026"/>
      <c r="T44" s="1026"/>
      <c r="U44" s="1026"/>
      <c r="V44" s="1026"/>
      <c r="W44" s="1026"/>
      <c r="X44" s="1026"/>
      <c r="Y44" s="1026"/>
      <c r="Z44" s="1026"/>
      <c r="AA44" s="1026"/>
      <c r="AB44" s="1026"/>
      <c r="AC44" s="1026"/>
      <c r="AD44" s="1026"/>
      <c r="AE44" s="1027"/>
      <c r="AF44" s="1022"/>
      <c r="AG44" s="1023"/>
      <c r="AH44" s="1023"/>
      <c r="AI44" s="1023"/>
      <c r="AJ44" s="1024"/>
      <c r="AK44" s="967"/>
      <c r="AL44" s="958"/>
      <c r="AM44" s="958"/>
      <c r="AN44" s="958"/>
      <c r="AO44" s="958"/>
      <c r="AP44" s="958"/>
      <c r="AQ44" s="958"/>
      <c r="AR44" s="958"/>
      <c r="AS44" s="958"/>
      <c r="AT44" s="958"/>
      <c r="AU44" s="958"/>
      <c r="AV44" s="958"/>
      <c r="AW44" s="958"/>
      <c r="AX44" s="958"/>
      <c r="AY44" s="958"/>
      <c r="AZ44" s="1028"/>
      <c r="BA44" s="1028"/>
      <c r="BB44" s="1028"/>
      <c r="BC44" s="1028"/>
      <c r="BD44" s="1028"/>
      <c r="BE44" s="959"/>
      <c r="BF44" s="959"/>
      <c r="BG44" s="959"/>
      <c r="BH44" s="959"/>
      <c r="BI44" s="960"/>
      <c r="BJ44" s="226"/>
      <c r="BK44" s="226"/>
      <c r="BL44" s="226"/>
      <c r="BM44" s="226"/>
      <c r="BN44" s="226"/>
      <c r="BO44" s="236"/>
      <c r="BP44" s="236"/>
      <c r="BQ44" s="233">
        <v>38</v>
      </c>
      <c r="BR44" s="234"/>
      <c r="BS44" s="979"/>
      <c r="BT44" s="980"/>
      <c r="BU44" s="980"/>
      <c r="BV44" s="980"/>
      <c r="BW44" s="980"/>
      <c r="BX44" s="980"/>
      <c r="BY44" s="980"/>
      <c r="BZ44" s="980"/>
      <c r="CA44" s="980"/>
      <c r="CB44" s="980"/>
      <c r="CC44" s="980"/>
      <c r="CD44" s="980"/>
      <c r="CE44" s="980"/>
      <c r="CF44" s="980"/>
      <c r="CG44" s="1001"/>
      <c r="CH44" s="976"/>
      <c r="CI44" s="977"/>
      <c r="CJ44" s="977"/>
      <c r="CK44" s="977"/>
      <c r="CL44" s="978"/>
      <c r="CM44" s="976"/>
      <c r="CN44" s="977"/>
      <c r="CO44" s="977"/>
      <c r="CP44" s="977"/>
      <c r="CQ44" s="978"/>
      <c r="CR44" s="976"/>
      <c r="CS44" s="977"/>
      <c r="CT44" s="977"/>
      <c r="CU44" s="977"/>
      <c r="CV44" s="978"/>
      <c r="CW44" s="976"/>
      <c r="CX44" s="977"/>
      <c r="CY44" s="977"/>
      <c r="CZ44" s="977"/>
      <c r="DA44" s="978"/>
      <c r="DB44" s="976"/>
      <c r="DC44" s="977"/>
      <c r="DD44" s="977"/>
      <c r="DE44" s="977"/>
      <c r="DF44" s="978"/>
      <c r="DG44" s="976"/>
      <c r="DH44" s="977"/>
      <c r="DI44" s="977"/>
      <c r="DJ44" s="977"/>
      <c r="DK44" s="978"/>
      <c r="DL44" s="976"/>
      <c r="DM44" s="977"/>
      <c r="DN44" s="977"/>
      <c r="DO44" s="977"/>
      <c r="DP44" s="978"/>
      <c r="DQ44" s="976"/>
      <c r="DR44" s="977"/>
      <c r="DS44" s="977"/>
      <c r="DT44" s="977"/>
      <c r="DU44" s="978"/>
      <c r="DV44" s="979"/>
      <c r="DW44" s="980"/>
      <c r="DX44" s="980"/>
      <c r="DY44" s="980"/>
      <c r="DZ44" s="981"/>
      <c r="EA44" s="224"/>
    </row>
    <row r="45" spans="1:131" ht="26.25" hidden="1" customHeight="1" x14ac:dyDescent="0.15">
      <c r="A45" s="233">
        <v>18</v>
      </c>
      <c r="B45" s="1017"/>
      <c r="C45" s="1018"/>
      <c r="D45" s="1018"/>
      <c r="E45" s="1018"/>
      <c r="F45" s="1018"/>
      <c r="G45" s="1018"/>
      <c r="H45" s="1018"/>
      <c r="I45" s="1018"/>
      <c r="J45" s="1018"/>
      <c r="K45" s="1018"/>
      <c r="L45" s="1018"/>
      <c r="M45" s="1018"/>
      <c r="N45" s="1018"/>
      <c r="O45" s="1018"/>
      <c r="P45" s="1019"/>
      <c r="Q45" s="1025"/>
      <c r="R45" s="1026"/>
      <c r="S45" s="1026"/>
      <c r="T45" s="1026"/>
      <c r="U45" s="1026"/>
      <c r="V45" s="1026"/>
      <c r="W45" s="1026"/>
      <c r="X45" s="1026"/>
      <c r="Y45" s="1026"/>
      <c r="Z45" s="1026"/>
      <c r="AA45" s="1026"/>
      <c r="AB45" s="1026"/>
      <c r="AC45" s="1026"/>
      <c r="AD45" s="1026"/>
      <c r="AE45" s="1027"/>
      <c r="AF45" s="1022"/>
      <c r="AG45" s="1023"/>
      <c r="AH45" s="1023"/>
      <c r="AI45" s="1023"/>
      <c r="AJ45" s="1024"/>
      <c r="AK45" s="967"/>
      <c r="AL45" s="958"/>
      <c r="AM45" s="958"/>
      <c r="AN45" s="958"/>
      <c r="AO45" s="958"/>
      <c r="AP45" s="958"/>
      <c r="AQ45" s="958"/>
      <c r="AR45" s="958"/>
      <c r="AS45" s="958"/>
      <c r="AT45" s="958"/>
      <c r="AU45" s="958"/>
      <c r="AV45" s="958"/>
      <c r="AW45" s="958"/>
      <c r="AX45" s="958"/>
      <c r="AY45" s="958"/>
      <c r="AZ45" s="1028"/>
      <c r="BA45" s="1028"/>
      <c r="BB45" s="1028"/>
      <c r="BC45" s="1028"/>
      <c r="BD45" s="1028"/>
      <c r="BE45" s="959"/>
      <c r="BF45" s="959"/>
      <c r="BG45" s="959"/>
      <c r="BH45" s="959"/>
      <c r="BI45" s="960"/>
      <c r="BJ45" s="226"/>
      <c r="BK45" s="226"/>
      <c r="BL45" s="226"/>
      <c r="BM45" s="226"/>
      <c r="BN45" s="226"/>
      <c r="BO45" s="236"/>
      <c r="BP45" s="236"/>
      <c r="BQ45" s="233">
        <v>39</v>
      </c>
      <c r="BR45" s="234"/>
      <c r="BS45" s="979"/>
      <c r="BT45" s="980"/>
      <c r="BU45" s="980"/>
      <c r="BV45" s="980"/>
      <c r="BW45" s="980"/>
      <c r="BX45" s="980"/>
      <c r="BY45" s="980"/>
      <c r="BZ45" s="980"/>
      <c r="CA45" s="980"/>
      <c r="CB45" s="980"/>
      <c r="CC45" s="980"/>
      <c r="CD45" s="980"/>
      <c r="CE45" s="980"/>
      <c r="CF45" s="980"/>
      <c r="CG45" s="1001"/>
      <c r="CH45" s="976"/>
      <c r="CI45" s="977"/>
      <c r="CJ45" s="977"/>
      <c r="CK45" s="977"/>
      <c r="CL45" s="978"/>
      <c r="CM45" s="976"/>
      <c r="CN45" s="977"/>
      <c r="CO45" s="977"/>
      <c r="CP45" s="977"/>
      <c r="CQ45" s="978"/>
      <c r="CR45" s="976"/>
      <c r="CS45" s="977"/>
      <c r="CT45" s="977"/>
      <c r="CU45" s="977"/>
      <c r="CV45" s="978"/>
      <c r="CW45" s="976"/>
      <c r="CX45" s="977"/>
      <c r="CY45" s="977"/>
      <c r="CZ45" s="977"/>
      <c r="DA45" s="978"/>
      <c r="DB45" s="976"/>
      <c r="DC45" s="977"/>
      <c r="DD45" s="977"/>
      <c r="DE45" s="977"/>
      <c r="DF45" s="978"/>
      <c r="DG45" s="976"/>
      <c r="DH45" s="977"/>
      <c r="DI45" s="977"/>
      <c r="DJ45" s="977"/>
      <c r="DK45" s="978"/>
      <c r="DL45" s="976"/>
      <c r="DM45" s="977"/>
      <c r="DN45" s="977"/>
      <c r="DO45" s="977"/>
      <c r="DP45" s="978"/>
      <c r="DQ45" s="976"/>
      <c r="DR45" s="977"/>
      <c r="DS45" s="977"/>
      <c r="DT45" s="977"/>
      <c r="DU45" s="978"/>
      <c r="DV45" s="979"/>
      <c r="DW45" s="980"/>
      <c r="DX45" s="980"/>
      <c r="DY45" s="980"/>
      <c r="DZ45" s="981"/>
      <c r="EA45" s="224"/>
    </row>
    <row r="46" spans="1:131" ht="26.25" hidden="1" customHeight="1" x14ac:dyDescent="0.15">
      <c r="A46" s="233">
        <v>19</v>
      </c>
      <c r="B46" s="1017"/>
      <c r="C46" s="1018"/>
      <c r="D46" s="1018"/>
      <c r="E46" s="1018"/>
      <c r="F46" s="1018"/>
      <c r="G46" s="1018"/>
      <c r="H46" s="1018"/>
      <c r="I46" s="1018"/>
      <c r="J46" s="1018"/>
      <c r="K46" s="1018"/>
      <c r="L46" s="1018"/>
      <c r="M46" s="1018"/>
      <c r="N46" s="1018"/>
      <c r="O46" s="1018"/>
      <c r="P46" s="1019"/>
      <c r="Q46" s="1025"/>
      <c r="R46" s="1026"/>
      <c r="S46" s="1026"/>
      <c r="T46" s="1026"/>
      <c r="U46" s="1026"/>
      <c r="V46" s="1026"/>
      <c r="W46" s="1026"/>
      <c r="X46" s="1026"/>
      <c r="Y46" s="1026"/>
      <c r="Z46" s="1026"/>
      <c r="AA46" s="1026"/>
      <c r="AB46" s="1026"/>
      <c r="AC46" s="1026"/>
      <c r="AD46" s="1026"/>
      <c r="AE46" s="1027"/>
      <c r="AF46" s="1022"/>
      <c r="AG46" s="1023"/>
      <c r="AH46" s="1023"/>
      <c r="AI46" s="1023"/>
      <c r="AJ46" s="1024"/>
      <c r="AK46" s="967"/>
      <c r="AL46" s="958"/>
      <c r="AM46" s="958"/>
      <c r="AN46" s="958"/>
      <c r="AO46" s="958"/>
      <c r="AP46" s="958"/>
      <c r="AQ46" s="958"/>
      <c r="AR46" s="958"/>
      <c r="AS46" s="958"/>
      <c r="AT46" s="958"/>
      <c r="AU46" s="958"/>
      <c r="AV46" s="958"/>
      <c r="AW46" s="958"/>
      <c r="AX46" s="958"/>
      <c r="AY46" s="958"/>
      <c r="AZ46" s="1028"/>
      <c r="BA46" s="1028"/>
      <c r="BB46" s="1028"/>
      <c r="BC46" s="1028"/>
      <c r="BD46" s="1028"/>
      <c r="BE46" s="959"/>
      <c r="BF46" s="959"/>
      <c r="BG46" s="959"/>
      <c r="BH46" s="959"/>
      <c r="BI46" s="960"/>
      <c r="BJ46" s="226"/>
      <c r="BK46" s="226"/>
      <c r="BL46" s="226"/>
      <c r="BM46" s="226"/>
      <c r="BN46" s="226"/>
      <c r="BO46" s="236"/>
      <c r="BP46" s="236"/>
      <c r="BQ46" s="233">
        <v>40</v>
      </c>
      <c r="BR46" s="234"/>
      <c r="BS46" s="979"/>
      <c r="BT46" s="980"/>
      <c r="BU46" s="980"/>
      <c r="BV46" s="980"/>
      <c r="BW46" s="980"/>
      <c r="BX46" s="980"/>
      <c r="BY46" s="980"/>
      <c r="BZ46" s="980"/>
      <c r="CA46" s="980"/>
      <c r="CB46" s="980"/>
      <c r="CC46" s="980"/>
      <c r="CD46" s="980"/>
      <c r="CE46" s="980"/>
      <c r="CF46" s="980"/>
      <c r="CG46" s="1001"/>
      <c r="CH46" s="976"/>
      <c r="CI46" s="977"/>
      <c r="CJ46" s="977"/>
      <c r="CK46" s="977"/>
      <c r="CL46" s="978"/>
      <c r="CM46" s="976"/>
      <c r="CN46" s="977"/>
      <c r="CO46" s="977"/>
      <c r="CP46" s="977"/>
      <c r="CQ46" s="978"/>
      <c r="CR46" s="976"/>
      <c r="CS46" s="977"/>
      <c r="CT46" s="977"/>
      <c r="CU46" s="977"/>
      <c r="CV46" s="978"/>
      <c r="CW46" s="976"/>
      <c r="CX46" s="977"/>
      <c r="CY46" s="977"/>
      <c r="CZ46" s="977"/>
      <c r="DA46" s="978"/>
      <c r="DB46" s="976"/>
      <c r="DC46" s="977"/>
      <c r="DD46" s="977"/>
      <c r="DE46" s="977"/>
      <c r="DF46" s="978"/>
      <c r="DG46" s="976"/>
      <c r="DH46" s="977"/>
      <c r="DI46" s="977"/>
      <c r="DJ46" s="977"/>
      <c r="DK46" s="978"/>
      <c r="DL46" s="976"/>
      <c r="DM46" s="977"/>
      <c r="DN46" s="977"/>
      <c r="DO46" s="977"/>
      <c r="DP46" s="978"/>
      <c r="DQ46" s="976"/>
      <c r="DR46" s="977"/>
      <c r="DS46" s="977"/>
      <c r="DT46" s="977"/>
      <c r="DU46" s="978"/>
      <c r="DV46" s="979"/>
      <c r="DW46" s="980"/>
      <c r="DX46" s="980"/>
      <c r="DY46" s="980"/>
      <c r="DZ46" s="981"/>
      <c r="EA46" s="224"/>
    </row>
    <row r="47" spans="1:131" ht="26.25" hidden="1" customHeight="1" x14ac:dyDescent="0.15">
      <c r="A47" s="233">
        <v>20</v>
      </c>
      <c r="B47" s="1017"/>
      <c r="C47" s="1018"/>
      <c r="D47" s="1018"/>
      <c r="E47" s="1018"/>
      <c r="F47" s="1018"/>
      <c r="G47" s="1018"/>
      <c r="H47" s="1018"/>
      <c r="I47" s="1018"/>
      <c r="J47" s="1018"/>
      <c r="K47" s="1018"/>
      <c r="L47" s="1018"/>
      <c r="M47" s="1018"/>
      <c r="N47" s="1018"/>
      <c r="O47" s="1018"/>
      <c r="P47" s="1019"/>
      <c r="Q47" s="1025"/>
      <c r="R47" s="1026"/>
      <c r="S47" s="1026"/>
      <c r="T47" s="1026"/>
      <c r="U47" s="1026"/>
      <c r="V47" s="1026"/>
      <c r="W47" s="1026"/>
      <c r="X47" s="1026"/>
      <c r="Y47" s="1026"/>
      <c r="Z47" s="1026"/>
      <c r="AA47" s="1026"/>
      <c r="AB47" s="1026"/>
      <c r="AC47" s="1026"/>
      <c r="AD47" s="1026"/>
      <c r="AE47" s="1027"/>
      <c r="AF47" s="1022"/>
      <c r="AG47" s="1023"/>
      <c r="AH47" s="1023"/>
      <c r="AI47" s="1023"/>
      <c r="AJ47" s="1024"/>
      <c r="AK47" s="967"/>
      <c r="AL47" s="958"/>
      <c r="AM47" s="958"/>
      <c r="AN47" s="958"/>
      <c r="AO47" s="958"/>
      <c r="AP47" s="958"/>
      <c r="AQ47" s="958"/>
      <c r="AR47" s="958"/>
      <c r="AS47" s="958"/>
      <c r="AT47" s="958"/>
      <c r="AU47" s="958"/>
      <c r="AV47" s="958"/>
      <c r="AW47" s="958"/>
      <c r="AX47" s="958"/>
      <c r="AY47" s="958"/>
      <c r="AZ47" s="1028"/>
      <c r="BA47" s="1028"/>
      <c r="BB47" s="1028"/>
      <c r="BC47" s="1028"/>
      <c r="BD47" s="1028"/>
      <c r="BE47" s="959"/>
      <c r="BF47" s="959"/>
      <c r="BG47" s="959"/>
      <c r="BH47" s="959"/>
      <c r="BI47" s="960"/>
      <c r="BJ47" s="226"/>
      <c r="BK47" s="226"/>
      <c r="BL47" s="226"/>
      <c r="BM47" s="226"/>
      <c r="BN47" s="226"/>
      <c r="BO47" s="236"/>
      <c r="BP47" s="236"/>
      <c r="BQ47" s="233">
        <v>41</v>
      </c>
      <c r="BR47" s="234"/>
      <c r="BS47" s="979"/>
      <c r="BT47" s="980"/>
      <c r="BU47" s="980"/>
      <c r="BV47" s="980"/>
      <c r="BW47" s="980"/>
      <c r="BX47" s="980"/>
      <c r="BY47" s="980"/>
      <c r="BZ47" s="980"/>
      <c r="CA47" s="980"/>
      <c r="CB47" s="980"/>
      <c r="CC47" s="980"/>
      <c r="CD47" s="980"/>
      <c r="CE47" s="980"/>
      <c r="CF47" s="980"/>
      <c r="CG47" s="1001"/>
      <c r="CH47" s="976"/>
      <c r="CI47" s="977"/>
      <c r="CJ47" s="977"/>
      <c r="CK47" s="977"/>
      <c r="CL47" s="978"/>
      <c r="CM47" s="976"/>
      <c r="CN47" s="977"/>
      <c r="CO47" s="977"/>
      <c r="CP47" s="977"/>
      <c r="CQ47" s="978"/>
      <c r="CR47" s="976"/>
      <c r="CS47" s="977"/>
      <c r="CT47" s="977"/>
      <c r="CU47" s="977"/>
      <c r="CV47" s="978"/>
      <c r="CW47" s="976"/>
      <c r="CX47" s="977"/>
      <c r="CY47" s="977"/>
      <c r="CZ47" s="977"/>
      <c r="DA47" s="978"/>
      <c r="DB47" s="976"/>
      <c r="DC47" s="977"/>
      <c r="DD47" s="977"/>
      <c r="DE47" s="977"/>
      <c r="DF47" s="978"/>
      <c r="DG47" s="976"/>
      <c r="DH47" s="977"/>
      <c r="DI47" s="977"/>
      <c r="DJ47" s="977"/>
      <c r="DK47" s="978"/>
      <c r="DL47" s="976"/>
      <c r="DM47" s="977"/>
      <c r="DN47" s="977"/>
      <c r="DO47" s="977"/>
      <c r="DP47" s="978"/>
      <c r="DQ47" s="976"/>
      <c r="DR47" s="977"/>
      <c r="DS47" s="977"/>
      <c r="DT47" s="977"/>
      <c r="DU47" s="978"/>
      <c r="DV47" s="979"/>
      <c r="DW47" s="980"/>
      <c r="DX47" s="980"/>
      <c r="DY47" s="980"/>
      <c r="DZ47" s="981"/>
      <c r="EA47" s="224"/>
    </row>
    <row r="48" spans="1:131" ht="26.25" hidden="1" customHeight="1" x14ac:dyDescent="0.15">
      <c r="A48" s="233">
        <v>21</v>
      </c>
      <c r="B48" s="1017"/>
      <c r="C48" s="1018"/>
      <c r="D48" s="1018"/>
      <c r="E48" s="1018"/>
      <c r="F48" s="1018"/>
      <c r="G48" s="1018"/>
      <c r="H48" s="1018"/>
      <c r="I48" s="1018"/>
      <c r="J48" s="1018"/>
      <c r="K48" s="1018"/>
      <c r="L48" s="1018"/>
      <c r="M48" s="1018"/>
      <c r="N48" s="1018"/>
      <c r="O48" s="1018"/>
      <c r="P48" s="1019"/>
      <c r="Q48" s="1025"/>
      <c r="R48" s="1026"/>
      <c r="S48" s="1026"/>
      <c r="T48" s="1026"/>
      <c r="U48" s="1026"/>
      <c r="V48" s="1026"/>
      <c r="W48" s="1026"/>
      <c r="X48" s="1026"/>
      <c r="Y48" s="1026"/>
      <c r="Z48" s="1026"/>
      <c r="AA48" s="1026"/>
      <c r="AB48" s="1026"/>
      <c r="AC48" s="1026"/>
      <c r="AD48" s="1026"/>
      <c r="AE48" s="1027"/>
      <c r="AF48" s="1022"/>
      <c r="AG48" s="1023"/>
      <c r="AH48" s="1023"/>
      <c r="AI48" s="1023"/>
      <c r="AJ48" s="1024"/>
      <c r="AK48" s="967"/>
      <c r="AL48" s="958"/>
      <c r="AM48" s="958"/>
      <c r="AN48" s="958"/>
      <c r="AO48" s="958"/>
      <c r="AP48" s="958"/>
      <c r="AQ48" s="958"/>
      <c r="AR48" s="958"/>
      <c r="AS48" s="958"/>
      <c r="AT48" s="958"/>
      <c r="AU48" s="958"/>
      <c r="AV48" s="958"/>
      <c r="AW48" s="958"/>
      <c r="AX48" s="958"/>
      <c r="AY48" s="958"/>
      <c r="AZ48" s="1028"/>
      <c r="BA48" s="1028"/>
      <c r="BB48" s="1028"/>
      <c r="BC48" s="1028"/>
      <c r="BD48" s="1028"/>
      <c r="BE48" s="959"/>
      <c r="BF48" s="959"/>
      <c r="BG48" s="959"/>
      <c r="BH48" s="959"/>
      <c r="BI48" s="960"/>
      <c r="BJ48" s="226"/>
      <c r="BK48" s="226"/>
      <c r="BL48" s="226"/>
      <c r="BM48" s="226"/>
      <c r="BN48" s="226"/>
      <c r="BO48" s="236"/>
      <c r="BP48" s="236"/>
      <c r="BQ48" s="233">
        <v>42</v>
      </c>
      <c r="BR48" s="234"/>
      <c r="BS48" s="979"/>
      <c r="BT48" s="980"/>
      <c r="BU48" s="980"/>
      <c r="BV48" s="980"/>
      <c r="BW48" s="980"/>
      <c r="BX48" s="980"/>
      <c r="BY48" s="980"/>
      <c r="BZ48" s="980"/>
      <c r="CA48" s="980"/>
      <c r="CB48" s="980"/>
      <c r="CC48" s="980"/>
      <c r="CD48" s="980"/>
      <c r="CE48" s="980"/>
      <c r="CF48" s="980"/>
      <c r="CG48" s="1001"/>
      <c r="CH48" s="976"/>
      <c r="CI48" s="977"/>
      <c r="CJ48" s="977"/>
      <c r="CK48" s="977"/>
      <c r="CL48" s="978"/>
      <c r="CM48" s="976"/>
      <c r="CN48" s="977"/>
      <c r="CO48" s="977"/>
      <c r="CP48" s="977"/>
      <c r="CQ48" s="978"/>
      <c r="CR48" s="976"/>
      <c r="CS48" s="977"/>
      <c r="CT48" s="977"/>
      <c r="CU48" s="977"/>
      <c r="CV48" s="978"/>
      <c r="CW48" s="976"/>
      <c r="CX48" s="977"/>
      <c r="CY48" s="977"/>
      <c r="CZ48" s="977"/>
      <c r="DA48" s="978"/>
      <c r="DB48" s="976"/>
      <c r="DC48" s="977"/>
      <c r="DD48" s="977"/>
      <c r="DE48" s="977"/>
      <c r="DF48" s="978"/>
      <c r="DG48" s="976"/>
      <c r="DH48" s="977"/>
      <c r="DI48" s="977"/>
      <c r="DJ48" s="977"/>
      <c r="DK48" s="978"/>
      <c r="DL48" s="976"/>
      <c r="DM48" s="977"/>
      <c r="DN48" s="977"/>
      <c r="DO48" s="977"/>
      <c r="DP48" s="978"/>
      <c r="DQ48" s="976"/>
      <c r="DR48" s="977"/>
      <c r="DS48" s="977"/>
      <c r="DT48" s="977"/>
      <c r="DU48" s="978"/>
      <c r="DV48" s="979"/>
      <c r="DW48" s="980"/>
      <c r="DX48" s="980"/>
      <c r="DY48" s="980"/>
      <c r="DZ48" s="981"/>
      <c r="EA48" s="224"/>
    </row>
    <row r="49" spans="1:131" ht="26.25" hidden="1" customHeight="1" x14ac:dyDescent="0.15">
      <c r="A49" s="233">
        <v>22</v>
      </c>
      <c r="B49" s="1017"/>
      <c r="C49" s="1018"/>
      <c r="D49" s="1018"/>
      <c r="E49" s="1018"/>
      <c r="F49" s="1018"/>
      <c r="G49" s="1018"/>
      <c r="H49" s="1018"/>
      <c r="I49" s="1018"/>
      <c r="J49" s="1018"/>
      <c r="K49" s="1018"/>
      <c r="L49" s="1018"/>
      <c r="M49" s="1018"/>
      <c r="N49" s="1018"/>
      <c r="O49" s="1018"/>
      <c r="P49" s="1019"/>
      <c r="Q49" s="1025"/>
      <c r="R49" s="1026"/>
      <c r="S49" s="1026"/>
      <c r="T49" s="1026"/>
      <c r="U49" s="1026"/>
      <c r="V49" s="1026"/>
      <c r="W49" s="1026"/>
      <c r="X49" s="1026"/>
      <c r="Y49" s="1026"/>
      <c r="Z49" s="1026"/>
      <c r="AA49" s="1026"/>
      <c r="AB49" s="1026"/>
      <c r="AC49" s="1026"/>
      <c r="AD49" s="1026"/>
      <c r="AE49" s="1027"/>
      <c r="AF49" s="1022"/>
      <c r="AG49" s="1023"/>
      <c r="AH49" s="1023"/>
      <c r="AI49" s="1023"/>
      <c r="AJ49" s="1024"/>
      <c r="AK49" s="967"/>
      <c r="AL49" s="958"/>
      <c r="AM49" s="958"/>
      <c r="AN49" s="958"/>
      <c r="AO49" s="958"/>
      <c r="AP49" s="958"/>
      <c r="AQ49" s="958"/>
      <c r="AR49" s="958"/>
      <c r="AS49" s="958"/>
      <c r="AT49" s="958"/>
      <c r="AU49" s="958"/>
      <c r="AV49" s="958"/>
      <c r="AW49" s="958"/>
      <c r="AX49" s="958"/>
      <c r="AY49" s="958"/>
      <c r="AZ49" s="1028"/>
      <c r="BA49" s="1028"/>
      <c r="BB49" s="1028"/>
      <c r="BC49" s="1028"/>
      <c r="BD49" s="1028"/>
      <c r="BE49" s="959"/>
      <c r="BF49" s="959"/>
      <c r="BG49" s="959"/>
      <c r="BH49" s="959"/>
      <c r="BI49" s="960"/>
      <c r="BJ49" s="226"/>
      <c r="BK49" s="226"/>
      <c r="BL49" s="226"/>
      <c r="BM49" s="226"/>
      <c r="BN49" s="226"/>
      <c r="BO49" s="236"/>
      <c r="BP49" s="236"/>
      <c r="BQ49" s="233">
        <v>43</v>
      </c>
      <c r="BR49" s="234"/>
      <c r="BS49" s="979"/>
      <c r="BT49" s="980"/>
      <c r="BU49" s="980"/>
      <c r="BV49" s="980"/>
      <c r="BW49" s="980"/>
      <c r="BX49" s="980"/>
      <c r="BY49" s="980"/>
      <c r="BZ49" s="980"/>
      <c r="CA49" s="980"/>
      <c r="CB49" s="980"/>
      <c r="CC49" s="980"/>
      <c r="CD49" s="980"/>
      <c r="CE49" s="980"/>
      <c r="CF49" s="980"/>
      <c r="CG49" s="1001"/>
      <c r="CH49" s="976"/>
      <c r="CI49" s="977"/>
      <c r="CJ49" s="977"/>
      <c r="CK49" s="977"/>
      <c r="CL49" s="978"/>
      <c r="CM49" s="976"/>
      <c r="CN49" s="977"/>
      <c r="CO49" s="977"/>
      <c r="CP49" s="977"/>
      <c r="CQ49" s="978"/>
      <c r="CR49" s="976"/>
      <c r="CS49" s="977"/>
      <c r="CT49" s="977"/>
      <c r="CU49" s="977"/>
      <c r="CV49" s="978"/>
      <c r="CW49" s="976"/>
      <c r="CX49" s="977"/>
      <c r="CY49" s="977"/>
      <c r="CZ49" s="977"/>
      <c r="DA49" s="978"/>
      <c r="DB49" s="976"/>
      <c r="DC49" s="977"/>
      <c r="DD49" s="977"/>
      <c r="DE49" s="977"/>
      <c r="DF49" s="978"/>
      <c r="DG49" s="976"/>
      <c r="DH49" s="977"/>
      <c r="DI49" s="977"/>
      <c r="DJ49" s="977"/>
      <c r="DK49" s="978"/>
      <c r="DL49" s="976"/>
      <c r="DM49" s="977"/>
      <c r="DN49" s="977"/>
      <c r="DO49" s="977"/>
      <c r="DP49" s="978"/>
      <c r="DQ49" s="976"/>
      <c r="DR49" s="977"/>
      <c r="DS49" s="977"/>
      <c r="DT49" s="977"/>
      <c r="DU49" s="978"/>
      <c r="DV49" s="979"/>
      <c r="DW49" s="980"/>
      <c r="DX49" s="980"/>
      <c r="DY49" s="980"/>
      <c r="DZ49" s="981"/>
      <c r="EA49" s="224"/>
    </row>
    <row r="50" spans="1:131" ht="26.25" hidden="1" customHeight="1" x14ac:dyDescent="0.15">
      <c r="A50" s="233">
        <v>23</v>
      </c>
      <c r="B50" s="1017"/>
      <c r="C50" s="1018"/>
      <c r="D50" s="1018"/>
      <c r="E50" s="1018"/>
      <c r="F50" s="1018"/>
      <c r="G50" s="1018"/>
      <c r="H50" s="1018"/>
      <c r="I50" s="1018"/>
      <c r="J50" s="1018"/>
      <c r="K50" s="1018"/>
      <c r="L50" s="1018"/>
      <c r="M50" s="1018"/>
      <c r="N50" s="1018"/>
      <c r="O50" s="1018"/>
      <c r="P50" s="1019"/>
      <c r="Q50" s="1020"/>
      <c r="R50" s="1012"/>
      <c r="S50" s="1012"/>
      <c r="T50" s="1012"/>
      <c r="U50" s="1012"/>
      <c r="V50" s="1012"/>
      <c r="W50" s="1012"/>
      <c r="X50" s="1012"/>
      <c r="Y50" s="1012"/>
      <c r="Z50" s="1012"/>
      <c r="AA50" s="1012"/>
      <c r="AB50" s="1012"/>
      <c r="AC50" s="1012"/>
      <c r="AD50" s="1012"/>
      <c r="AE50" s="1021"/>
      <c r="AF50" s="1022"/>
      <c r="AG50" s="1023"/>
      <c r="AH50" s="1023"/>
      <c r="AI50" s="1023"/>
      <c r="AJ50" s="1024"/>
      <c r="AK50" s="1011"/>
      <c r="AL50" s="1012"/>
      <c r="AM50" s="1012"/>
      <c r="AN50" s="1012"/>
      <c r="AO50" s="1012"/>
      <c r="AP50" s="1012"/>
      <c r="AQ50" s="1012"/>
      <c r="AR50" s="1012"/>
      <c r="AS50" s="1012"/>
      <c r="AT50" s="1012"/>
      <c r="AU50" s="1012"/>
      <c r="AV50" s="1012"/>
      <c r="AW50" s="1012"/>
      <c r="AX50" s="1012"/>
      <c r="AY50" s="1012"/>
      <c r="AZ50" s="1013"/>
      <c r="BA50" s="1013"/>
      <c r="BB50" s="1013"/>
      <c r="BC50" s="1013"/>
      <c r="BD50" s="1013"/>
      <c r="BE50" s="959"/>
      <c r="BF50" s="959"/>
      <c r="BG50" s="959"/>
      <c r="BH50" s="959"/>
      <c r="BI50" s="960"/>
      <c r="BJ50" s="226"/>
      <c r="BK50" s="226"/>
      <c r="BL50" s="226"/>
      <c r="BM50" s="226"/>
      <c r="BN50" s="226"/>
      <c r="BO50" s="236"/>
      <c r="BP50" s="236"/>
      <c r="BQ50" s="233">
        <v>44</v>
      </c>
      <c r="BR50" s="234"/>
      <c r="BS50" s="979"/>
      <c r="BT50" s="980"/>
      <c r="BU50" s="980"/>
      <c r="BV50" s="980"/>
      <c r="BW50" s="980"/>
      <c r="BX50" s="980"/>
      <c r="BY50" s="980"/>
      <c r="BZ50" s="980"/>
      <c r="CA50" s="980"/>
      <c r="CB50" s="980"/>
      <c r="CC50" s="980"/>
      <c r="CD50" s="980"/>
      <c r="CE50" s="980"/>
      <c r="CF50" s="980"/>
      <c r="CG50" s="1001"/>
      <c r="CH50" s="976"/>
      <c r="CI50" s="977"/>
      <c r="CJ50" s="977"/>
      <c r="CK50" s="977"/>
      <c r="CL50" s="978"/>
      <c r="CM50" s="976"/>
      <c r="CN50" s="977"/>
      <c r="CO50" s="977"/>
      <c r="CP50" s="977"/>
      <c r="CQ50" s="978"/>
      <c r="CR50" s="976"/>
      <c r="CS50" s="977"/>
      <c r="CT50" s="977"/>
      <c r="CU50" s="977"/>
      <c r="CV50" s="978"/>
      <c r="CW50" s="976"/>
      <c r="CX50" s="977"/>
      <c r="CY50" s="977"/>
      <c r="CZ50" s="977"/>
      <c r="DA50" s="978"/>
      <c r="DB50" s="976"/>
      <c r="DC50" s="977"/>
      <c r="DD50" s="977"/>
      <c r="DE50" s="977"/>
      <c r="DF50" s="978"/>
      <c r="DG50" s="976"/>
      <c r="DH50" s="977"/>
      <c r="DI50" s="977"/>
      <c r="DJ50" s="977"/>
      <c r="DK50" s="978"/>
      <c r="DL50" s="976"/>
      <c r="DM50" s="977"/>
      <c r="DN50" s="977"/>
      <c r="DO50" s="977"/>
      <c r="DP50" s="978"/>
      <c r="DQ50" s="976"/>
      <c r="DR50" s="977"/>
      <c r="DS50" s="977"/>
      <c r="DT50" s="977"/>
      <c r="DU50" s="978"/>
      <c r="DV50" s="979"/>
      <c r="DW50" s="980"/>
      <c r="DX50" s="980"/>
      <c r="DY50" s="980"/>
      <c r="DZ50" s="981"/>
      <c r="EA50" s="224"/>
    </row>
    <row r="51" spans="1:131" ht="26.25" hidden="1" customHeight="1" x14ac:dyDescent="0.15">
      <c r="A51" s="233">
        <v>24</v>
      </c>
      <c r="B51" s="1017"/>
      <c r="C51" s="1018"/>
      <c r="D51" s="1018"/>
      <c r="E51" s="1018"/>
      <c r="F51" s="1018"/>
      <c r="G51" s="1018"/>
      <c r="H51" s="1018"/>
      <c r="I51" s="1018"/>
      <c r="J51" s="1018"/>
      <c r="K51" s="1018"/>
      <c r="L51" s="1018"/>
      <c r="M51" s="1018"/>
      <c r="N51" s="1018"/>
      <c r="O51" s="1018"/>
      <c r="P51" s="1019"/>
      <c r="Q51" s="1020"/>
      <c r="R51" s="1012"/>
      <c r="S51" s="1012"/>
      <c r="T51" s="1012"/>
      <c r="U51" s="1012"/>
      <c r="V51" s="1012"/>
      <c r="W51" s="1012"/>
      <c r="X51" s="1012"/>
      <c r="Y51" s="1012"/>
      <c r="Z51" s="1012"/>
      <c r="AA51" s="1012"/>
      <c r="AB51" s="1012"/>
      <c r="AC51" s="1012"/>
      <c r="AD51" s="1012"/>
      <c r="AE51" s="1021"/>
      <c r="AF51" s="1022"/>
      <c r="AG51" s="1023"/>
      <c r="AH51" s="1023"/>
      <c r="AI51" s="1023"/>
      <c r="AJ51" s="1024"/>
      <c r="AK51" s="1011"/>
      <c r="AL51" s="1012"/>
      <c r="AM51" s="1012"/>
      <c r="AN51" s="1012"/>
      <c r="AO51" s="1012"/>
      <c r="AP51" s="1012"/>
      <c r="AQ51" s="1012"/>
      <c r="AR51" s="1012"/>
      <c r="AS51" s="1012"/>
      <c r="AT51" s="1012"/>
      <c r="AU51" s="1012"/>
      <c r="AV51" s="1012"/>
      <c r="AW51" s="1012"/>
      <c r="AX51" s="1012"/>
      <c r="AY51" s="1012"/>
      <c r="AZ51" s="1013"/>
      <c r="BA51" s="1013"/>
      <c r="BB51" s="1013"/>
      <c r="BC51" s="1013"/>
      <c r="BD51" s="1013"/>
      <c r="BE51" s="959"/>
      <c r="BF51" s="959"/>
      <c r="BG51" s="959"/>
      <c r="BH51" s="959"/>
      <c r="BI51" s="960"/>
      <c r="BJ51" s="226"/>
      <c r="BK51" s="226"/>
      <c r="BL51" s="226"/>
      <c r="BM51" s="226"/>
      <c r="BN51" s="226"/>
      <c r="BO51" s="236"/>
      <c r="BP51" s="236"/>
      <c r="BQ51" s="233">
        <v>45</v>
      </c>
      <c r="BR51" s="234"/>
      <c r="BS51" s="979"/>
      <c r="BT51" s="980"/>
      <c r="BU51" s="980"/>
      <c r="BV51" s="980"/>
      <c r="BW51" s="980"/>
      <c r="BX51" s="980"/>
      <c r="BY51" s="980"/>
      <c r="BZ51" s="980"/>
      <c r="CA51" s="980"/>
      <c r="CB51" s="980"/>
      <c r="CC51" s="980"/>
      <c r="CD51" s="980"/>
      <c r="CE51" s="980"/>
      <c r="CF51" s="980"/>
      <c r="CG51" s="1001"/>
      <c r="CH51" s="976"/>
      <c r="CI51" s="977"/>
      <c r="CJ51" s="977"/>
      <c r="CK51" s="977"/>
      <c r="CL51" s="978"/>
      <c r="CM51" s="976"/>
      <c r="CN51" s="977"/>
      <c r="CO51" s="977"/>
      <c r="CP51" s="977"/>
      <c r="CQ51" s="978"/>
      <c r="CR51" s="976"/>
      <c r="CS51" s="977"/>
      <c r="CT51" s="977"/>
      <c r="CU51" s="977"/>
      <c r="CV51" s="978"/>
      <c r="CW51" s="976"/>
      <c r="CX51" s="977"/>
      <c r="CY51" s="977"/>
      <c r="CZ51" s="977"/>
      <c r="DA51" s="978"/>
      <c r="DB51" s="976"/>
      <c r="DC51" s="977"/>
      <c r="DD51" s="977"/>
      <c r="DE51" s="977"/>
      <c r="DF51" s="978"/>
      <c r="DG51" s="976"/>
      <c r="DH51" s="977"/>
      <c r="DI51" s="977"/>
      <c r="DJ51" s="977"/>
      <c r="DK51" s="978"/>
      <c r="DL51" s="976"/>
      <c r="DM51" s="977"/>
      <c r="DN51" s="977"/>
      <c r="DO51" s="977"/>
      <c r="DP51" s="978"/>
      <c r="DQ51" s="976"/>
      <c r="DR51" s="977"/>
      <c r="DS51" s="977"/>
      <c r="DT51" s="977"/>
      <c r="DU51" s="978"/>
      <c r="DV51" s="979"/>
      <c r="DW51" s="980"/>
      <c r="DX51" s="980"/>
      <c r="DY51" s="980"/>
      <c r="DZ51" s="981"/>
      <c r="EA51" s="224"/>
    </row>
    <row r="52" spans="1:131" ht="26.25" hidden="1" customHeight="1" x14ac:dyDescent="0.15">
      <c r="A52" s="233">
        <v>25</v>
      </c>
      <c r="B52" s="1017"/>
      <c r="C52" s="1018"/>
      <c r="D52" s="1018"/>
      <c r="E52" s="1018"/>
      <c r="F52" s="1018"/>
      <c r="G52" s="1018"/>
      <c r="H52" s="1018"/>
      <c r="I52" s="1018"/>
      <c r="J52" s="1018"/>
      <c r="K52" s="1018"/>
      <c r="L52" s="1018"/>
      <c r="M52" s="1018"/>
      <c r="N52" s="1018"/>
      <c r="O52" s="1018"/>
      <c r="P52" s="1019"/>
      <c r="Q52" s="1020"/>
      <c r="R52" s="1012"/>
      <c r="S52" s="1012"/>
      <c r="T52" s="1012"/>
      <c r="U52" s="1012"/>
      <c r="V52" s="1012"/>
      <c r="W52" s="1012"/>
      <c r="X52" s="1012"/>
      <c r="Y52" s="1012"/>
      <c r="Z52" s="1012"/>
      <c r="AA52" s="1012"/>
      <c r="AB52" s="1012"/>
      <c r="AC52" s="1012"/>
      <c r="AD52" s="1012"/>
      <c r="AE52" s="1021"/>
      <c r="AF52" s="1022"/>
      <c r="AG52" s="1023"/>
      <c r="AH52" s="1023"/>
      <c r="AI52" s="1023"/>
      <c r="AJ52" s="1024"/>
      <c r="AK52" s="1011"/>
      <c r="AL52" s="1012"/>
      <c r="AM52" s="1012"/>
      <c r="AN52" s="1012"/>
      <c r="AO52" s="1012"/>
      <c r="AP52" s="1012"/>
      <c r="AQ52" s="1012"/>
      <c r="AR52" s="1012"/>
      <c r="AS52" s="1012"/>
      <c r="AT52" s="1012"/>
      <c r="AU52" s="1012"/>
      <c r="AV52" s="1012"/>
      <c r="AW52" s="1012"/>
      <c r="AX52" s="1012"/>
      <c r="AY52" s="1012"/>
      <c r="AZ52" s="1013"/>
      <c r="BA52" s="1013"/>
      <c r="BB52" s="1013"/>
      <c r="BC52" s="1013"/>
      <c r="BD52" s="1013"/>
      <c r="BE52" s="959"/>
      <c r="BF52" s="959"/>
      <c r="BG52" s="959"/>
      <c r="BH52" s="959"/>
      <c r="BI52" s="960"/>
      <c r="BJ52" s="226"/>
      <c r="BK52" s="226"/>
      <c r="BL52" s="226"/>
      <c r="BM52" s="226"/>
      <c r="BN52" s="226"/>
      <c r="BO52" s="236"/>
      <c r="BP52" s="236"/>
      <c r="BQ52" s="233">
        <v>46</v>
      </c>
      <c r="BR52" s="234"/>
      <c r="BS52" s="979"/>
      <c r="BT52" s="980"/>
      <c r="BU52" s="980"/>
      <c r="BV52" s="980"/>
      <c r="BW52" s="980"/>
      <c r="BX52" s="980"/>
      <c r="BY52" s="980"/>
      <c r="BZ52" s="980"/>
      <c r="CA52" s="980"/>
      <c r="CB52" s="980"/>
      <c r="CC52" s="980"/>
      <c r="CD52" s="980"/>
      <c r="CE52" s="980"/>
      <c r="CF52" s="980"/>
      <c r="CG52" s="1001"/>
      <c r="CH52" s="976"/>
      <c r="CI52" s="977"/>
      <c r="CJ52" s="977"/>
      <c r="CK52" s="977"/>
      <c r="CL52" s="978"/>
      <c r="CM52" s="976"/>
      <c r="CN52" s="977"/>
      <c r="CO52" s="977"/>
      <c r="CP52" s="977"/>
      <c r="CQ52" s="978"/>
      <c r="CR52" s="976"/>
      <c r="CS52" s="977"/>
      <c r="CT52" s="977"/>
      <c r="CU52" s="977"/>
      <c r="CV52" s="978"/>
      <c r="CW52" s="976"/>
      <c r="CX52" s="977"/>
      <c r="CY52" s="977"/>
      <c r="CZ52" s="977"/>
      <c r="DA52" s="978"/>
      <c r="DB52" s="976"/>
      <c r="DC52" s="977"/>
      <c r="DD52" s="977"/>
      <c r="DE52" s="977"/>
      <c r="DF52" s="978"/>
      <c r="DG52" s="976"/>
      <c r="DH52" s="977"/>
      <c r="DI52" s="977"/>
      <c r="DJ52" s="977"/>
      <c r="DK52" s="978"/>
      <c r="DL52" s="976"/>
      <c r="DM52" s="977"/>
      <c r="DN52" s="977"/>
      <c r="DO52" s="977"/>
      <c r="DP52" s="978"/>
      <c r="DQ52" s="976"/>
      <c r="DR52" s="977"/>
      <c r="DS52" s="977"/>
      <c r="DT52" s="977"/>
      <c r="DU52" s="978"/>
      <c r="DV52" s="979"/>
      <c r="DW52" s="980"/>
      <c r="DX52" s="980"/>
      <c r="DY52" s="980"/>
      <c r="DZ52" s="981"/>
      <c r="EA52" s="224"/>
    </row>
    <row r="53" spans="1:131" ht="26.25" hidden="1" customHeight="1" x14ac:dyDescent="0.15">
      <c r="A53" s="233">
        <v>26</v>
      </c>
      <c r="B53" s="1017"/>
      <c r="C53" s="1018"/>
      <c r="D53" s="1018"/>
      <c r="E53" s="1018"/>
      <c r="F53" s="1018"/>
      <c r="G53" s="1018"/>
      <c r="H53" s="1018"/>
      <c r="I53" s="1018"/>
      <c r="J53" s="1018"/>
      <c r="K53" s="1018"/>
      <c r="L53" s="1018"/>
      <c r="M53" s="1018"/>
      <c r="N53" s="1018"/>
      <c r="O53" s="1018"/>
      <c r="P53" s="1019"/>
      <c r="Q53" s="1020"/>
      <c r="R53" s="1012"/>
      <c r="S53" s="1012"/>
      <c r="T53" s="1012"/>
      <c r="U53" s="1012"/>
      <c r="V53" s="1012"/>
      <c r="W53" s="1012"/>
      <c r="X53" s="1012"/>
      <c r="Y53" s="1012"/>
      <c r="Z53" s="1012"/>
      <c r="AA53" s="1012"/>
      <c r="AB53" s="1012"/>
      <c r="AC53" s="1012"/>
      <c r="AD53" s="1012"/>
      <c r="AE53" s="1021"/>
      <c r="AF53" s="1022"/>
      <c r="AG53" s="1023"/>
      <c r="AH53" s="1023"/>
      <c r="AI53" s="1023"/>
      <c r="AJ53" s="1024"/>
      <c r="AK53" s="1011"/>
      <c r="AL53" s="1012"/>
      <c r="AM53" s="1012"/>
      <c r="AN53" s="1012"/>
      <c r="AO53" s="1012"/>
      <c r="AP53" s="1012"/>
      <c r="AQ53" s="1012"/>
      <c r="AR53" s="1012"/>
      <c r="AS53" s="1012"/>
      <c r="AT53" s="1012"/>
      <c r="AU53" s="1012"/>
      <c r="AV53" s="1012"/>
      <c r="AW53" s="1012"/>
      <c r="AX53" s="1012"/>
      <c r="AY53" s="1012"/>
      <c r="AZ53" s="1013"/>
      <c r="BA53" s="1013"/>
      <c r="BB53" s="1013"/>
      <c r="BC53" s="1013"/>
      <c r="BD53" s="1013"/>
      <c r="BE53" s="959"/>
      <c r="BF53" s="959"/>
      <c r="BG53" s="959"/>
      <c r="BH53" s="959"/>
      <c r="BI53" s="960"/>
      <c r="BJ53" s="226"/>
      <c r="BK53" s="226"/>
      <c r="BL53" s="226"/>
      <c r="BM53" s="226"/>
      <c r="BN53" s="226"/>
      <c r="BO53" s="236"/>
      <c r="BP53" s="236"/>
      <c r="BQ53" s="233">
        <v>47</v>
      </c>
      <c r="BR53" s="234"/>
      <c r="BS53" s="979"/>
      <c r="BT53" s="980"/>
      <c r="BU53" s="980"/>
      <c r="BV53" s="980"/>
      <c r="BW53" s="980"/>
      <c r="BX53" s="980"/>
      <c r="BY53" s="980"/>
      <c r="BZ53" s="980"/>
      <c r="CA53" s="980"/>
      <c r="CB53" s="980"/>
      <c r="CC53" s="980"/>
      <c r="CD53" s="980"/>
      <c r="CE53" s="980"/>
      <c r="CF53" s="980"/>
      <c r="CG53" s="1001"/>
      <c r="CH53" s="976"/>
      <c r="CI53" s="977"/>
      <c r="CJ53" s="977"/>
      <c r="CK53" s="977"/>
      <c r="CL53" s="978"/>
      <c r="CM53" s="976"/>
      <c r="CN53" s="977"/>
      <c r="CO53" s="977"/>
      <c r="CP53" s="977"/>
      <c r="CQ53" s="978"/>
      <c r="CR53" s="976"/>
      <c r="CS53" s="977"/>
      <c r="CT53" s="977"/>
      <c r="CU53" s="977"/>
      <c r="CV53" s="978"/>
      <c r="CW53" s="976"/>
      <c r="CX53" s="977"/>
      <c r="CY53" s="977"/>
      <c r="CZ53" s="977"/>
      <c r="DA53" s="978"/>
      <c r="DB53" s="976"/>
      <c r="DC53" s="977"/>
      <c r="DD53" s="977"/>
      <c r="DE53" s="977"/>
      <c r="DF53" s="978"/>
      <c r="DG53" s="976"/>
      <c r="DH53" s="977"/>
      <c r="DI53" s="977"/>
      <c r="DJ53" s="977"/>
      <c r="DK53" s="978"/>
      <c r="DL53" s="976"/>
      <c r="DM53" s="977"/>
      <c r="DN53" s="977"/>
      <c r="DO53" s="977"/>
      <c r="DP53" s="978"/>
      <c r="DQ53" s="976"/>
      <c r="DR53" s="977"/>
      <c r="DS53" s="977"/>
      <c r="DT53" s="977"/>
      <c r="DU53" s="978"/>
      <c r="DV53" s="979"/>
      <c r="DW53" s="980"/>
      <c r="DX53" s="980"/>
      <c r="DY53" s="980"/>
      <c r="DZ53" s="981"/>
      <c r="EA53" s="224"/>
    </row>
    <row r="54" spans="1:131" ht="26.25" hidden="1" customHeight="1" x14ac:dyDescent="0.15">
      <c r="A54" s="233">
        <v>27</v>
      </c>
      <c r="B54" s="1017"/>
      <c r="C54" s="1018"/>
      <c r="D54" s="1018"/>
      <c r="E54" s="1018"/>
      <c r="F54" s="1018"/>
      <c r="G54" s="1018"/>
      <c r="H54" s="1018"/>
      <c r="I54" s="1018"/>
      <c r="J54" s="1018"/>
      <c r="K54" s="1018"/>
      <c r="L54" s="1018"/>
      <c r="M54" s="1018"/>
      <c r="N54" s="1018"/>
      <c r="O54" s="1018"/>
      <c r="P54" s="1019"/>
      <c r="Q54" s="1020"/>
      <c r="R54" s="1012"/>
      <c r="S54" s="1012"/>
      <c r="T54" s="1012"/>
      <c r="U54" s="1012"/>
      <c r="V54" s="1012"/>
      <c r="W54" s="1012"/>
      <c r="X54" s="1012"/>
      <c r="Y54" s="1012"/>
      <c r="Z54" s="1012"/>
      <c r="AA54" s="1012"/>
      <c r="AB54" s="1012"/>
      <c r="AC54" s="1012"/>
      <c r="AD54" s="1012"/>
      <c r="AE54" s="1021"/>
      <c r="AF54" s="1022"/>
      <c r="AG54" s="1023"/>
      <c r="AH54" s="1023"/>
      <c r="AI54" s="1023"/>
      <c r="AJ54" s="1024"/>
      <c r="AK54" s="1011"/>
      <c r="AL54" s="1012"/>
      <c r="AM54" s="1012"/>
      <c r="AN54" s="1012"/>
      <c r="AO54" s="1012"/>
      <c r="AP54" s="1012"/>
      <c r="AQ54" s="1012"/>
      <c r="AR54" s="1012"/>
      <c r="AS54" s="1012"/>
      <c r="AT54" s="1012"/>
      <c r="AU54" s="1012"/>
      <c r="AV54" s="1012"/>
      <c r="AW54" s="1012"/>
      <c r="AX54" s="1012"/>
      <c r="AY54" s="1012"/>
      <c r="AZ54" s="1013"/>
      <c r="BA54" s="1013"/>
      <c r="BB54" s="1013"/>
      <c r="BC54" s="1013"/>
      <c r="BD54" s="1013"/>
      <c r="BE54" s="959"/>
      <c r="BF54" s="959"/>
      <c r="BG54" s="959"/>
      <c r="BH54" s="959"/>
      <c r="BI54" s="960"/>
      <c r="BJ54" s="226"/>
      <c r="BK54" s="226"/>
      <c r="BL54" s="226"/>
      <c r="BM54" s="226"/>
      <c r="BN54" s="226"/>
      <c r="BO54" s="236"/>
      <c r="BP54" s="236"/>
      <c r="BQ54" s="233">
        <v>48</v>
      </c>
      <c r="BR54" s="234"/>
      <c r="BS54" s="979"/>
      <c r="BT54" s="980"/>
      <c r="BU54" s="980"/>
      <c r="BV54" s="980"/>
      <c r="BW54" s="980"/>
      <c r="BX54" s="980"/>
      <c r="BY54" s="980"/>
      <c r="BZ54" s="980"/>
      <c r="CA54" s="980"/>
      <c r="CB54" s="980"/>
      <c r="CC54" s="980"/>
      <c r="CD54" s="980"/>
      <c r="CE54" s="980"/>
      <c r="CF54" s="980"/>
      <c r="CG54" s="1001"/>
      <c r="CH54" s="976"/>
      <c r="CI54" s="977"/>
      <c r="CJ54" s="977"/>
      <c r="CK54" s="977"/>
      <c r="CL54" s="978"/>
      <c r="CM54" s="976"/>
      <c r="CN54" s="977"/>
      <c r="CO54" s="977"/>
      <c r="CP54" s="977"/>
      <c r="CQ54" s="978"/>
      <c r="CR54" s="976"/>
      <c r="CS54" s="977"/>
      <c r="CT54" s="977"/>
      <c r="CU54" s="977"/>
      <c r="CV54" s="978"/>
      <c r="CW54" s="976"/>
      <c r="CX54" s="977"/>
      <c r="CY54" s="977"/>
      <c r="CZ54" s="977"/>
      <c r="DA54" s="978"/>
      <c r="DB54" s="976"/>
      <c r="DC54" s="977"/>
      <c r="DD54" s="977"/>
      <c r="DE54" s="977"/>
      <c r="DF54" s="978"/>
      <c r="DG54" s="976"/>
      <c r="DH54" s="977"/>
      <c r="DI54" s="977"/>
      <c r="DJ54" s="977"/>
      <c r="DK54" s="978"/>
      <c r="DL54" s="976"/>
      <c r="DM54" s="977"/>
      <c r="DN54" s="977"/>
      <c r="DO54" s="977"/>
      <c r="DP54" s="978"/>
      <c r="DQ54" s="976"/>
      <c r="DR54" s="977"/>
      <c r="DS54" s="977"/>
      <c r="DT54" s="977"/>
      <c r="DU54" s="978"/>
      <c r="DV54" s="979"/>
      <c r="DW54" s="980"/>
      <c r="DX54" s="980"/>
      <c r="DY54" s="980"/>
      <c r="DZ54" s="981"/>
      <c r="EA54" s="224"/>
    </row>
    <row r="55" spans="1:131" ht="26.25" hidden="1" customHeight="1" x14ac:dyDescent="0.15">
      <c r="A55" s="233">
        <v>28</v>
      </c>
      <c r="B55" s="1017"/>
      <c r="C55" s="1018"/>
      <c r="D55" s="1018"/>
      <c r="E55" s="1018"/>
      <c r="F55" s="1018"/>
      <c r="G55" s="1018"/>
      <c r="H55" s="1018"/>
      <c r="I55" s="1018"/>
      <c r="J55" s="1018"/>
      <c r="K55" s="1018"/>
      <c r="L55" s="1018"/>
      <c r="M55" s="1018"/>
      <c r="N55" s="1018"/>
      <c r="O55" s="1018"/>
      <c r="P55" s="1019"/>
      <c r="Q55" s="1020"/>
      <c r="R55" s="1012"/>
      <c r="S55" s="1012"/>
      <c r="T55" s="1012"/>
      <c r="U55" s="1012"/>
      <c r="V55" s="1012"/>
      <c r="W55" s="1012"/>
      <c r="X55" s="1012"/>
      <c r="Y55" s="1012"/>
      <c r="Z55" s="1012"/>
      <c r="AA55" s="1012"/>
      <c r="AB55" s="1012"/>
      <c r="AC55" s="1012"/>
      <c r="AD55" s="1012"/>
      <c r="AE55" s="1021"/>
      <c r="AF55" s="1022"/>
      <c r="AG55" s="1023"/>
      <c r="AH55" s="1023"/>
      <c r="AI55" s="1023"/>
      <c r="AJ55" s="1024"/>
      <c r="AK55" s="1011"/>
      <c r="AL55" s="1012"/>
      <c r="AM55" s="1012"/>
      <c r="AN55" s="1012"/>
      <c r="AO55" s="1012"/>
      <c r="AP55" s="1012"/>
      <c r="AQ55" s="1012"/>
      <c r="AR55" s="1012"/>
      <c r="AS55" s="1012"/>
      <c r="AT55" s="1012"/>
      <c r="AU55" s="1012"/>
      <c r="AV55" s="1012"/>
      <c r="AW55" s="1012"/>
      <c r="AX55" s="1012"/>
      <c r="AY55" s="1012"/>
      <c r="AZ55" s="1013"/>
      <c r="BA55" s="1013"/>
      <c r="BB55" s="1013"/>
      <c r="BC55" s="1013"/>
      <c r="BD55" s="1013"/>
      <c r="BE55" s="959"/>
      <c r="BF55" s="959"/>
      <c r="BG55" s="959"/>
      <c r="BH55" s="959"/>
      <c r="BI55" s="960"/>
      <c r="BJ55" s="226"/>
      <c r="BK55" s="226"/>
      <c r="BL55" s="226"/>
      <c r="BM55" s="226"/>
      <c r="BN55" s="226"/>
      <c r="BO55" s="236"/>
      <c r="BP55" s="236"/>
      <c r="BQ55" s="233">
        <v>49</v>
      </c>
      <c r="BR55" s="234"/>
      <c r="BS55" s="979"/>
      <c r="BT55" s="980"/>
      <c r="BU55" s="980"/>
      <c r="BV55" s="980"/>
      <c r="BW55" s="980"/>
      <c r="BX55" s="980"/>
      <c r="BY55" s="980"/>
      <c r="BZ55" s="980"/>
      <c r="CA55" s="980"/>
      <c r="CB55" s="980"/>
      <c r="CC55" s="980"/>
      <c r="CD55" s="980"/>
      <c r="CE55" s="980"/>
      <c r="CF55" s="980"/>
      <c r="CG55" s="1001"/>
      <c r="CH55" s="976"/>
      <c r="CI55" s="977"/>
      <c r="CJ55" s="977"/>
      <c r="CK55" s="977"/>
      <c r="CL55" s="978"/>
      <c r="CM55" s="976"/>
      <c r="CN55" s="977"/>
      <c r="CO55" s="977"/>
      <c r="CP55" s="977"/>
      <c r="CQ55" s="978"/>
      <c r="CR55" s="976"/>
      <c r="CS55" s="977"/>
      <c r="CT55" s="977"/>
      <c r="CU55" s="977"/>
      <c r="CV55" s="978"/>
      <c r="CW55" s="976"/>
      <c r="CX55" s="977"/>
      <c r="CY55" s="977"/>
      <c r="CZ55" s="977"/>
      <c r="DA55" s="978"/>
      <c r="DB55" s="976"/>
      <c r="DC55" s="977"/>
      <c r="DD55" s="977"/>
      <c r="DE55" s="977"/>
      <c r="DF55" s="978"/>
      <c r="DG55" s="976"/>
      <c r="DH55" s="977"/>
      <c r="DI55" s="977"/>
      <c r="DJ55" s="977"/>
      <c r="DK55" s="978"/>
      <c r="DL55" s="976"/>
      <c r="DM55" s="977"/>
      <c r="DN55" s="977"/>
      <c r="DO55" s="977"/>
      <c r="DP55" s="978"/>
      <c r="DQ55" s="976"/>
      <c r="DR55" s="977"/>
      <c r="DS55" s="977"/>
      <c r="DT55" s="977"/>
      <c r="DU55" s="978"/>
      <c r="DV55" s="979"/>
      <c r="DW55" s="980"/>
      <c r="DX55" s="980"/>
      <c r="DY55" s="980"/>
      <c r="DZ55" s="981"/>
      <c r="EA55" s="224"/>
    </row>
    <row r="56" spans="1:131" ht="26.25" hidden="1" customHeight="1" x14ac:dyDescent="0.15">
      <c r="A56" s="233">
        <v>29</v>
      </c>
      <c r="B56" s="1017"/>
      <c r="C56" s="1018"/>
      <c r="D56" s="1018"/>
      <c r="E56" s="1018"/>
      <c r="F56" s="1018"/>
      <c r="G56" s="1018"/>
      <c r="H56" s="1018"/>
      <c r="I56" s="1018"/>
      <c r="J56" s="1018"/>
      <c r="K56" s="1018"/>
      <c r="L56" s="1018"/>
      <c r="M56" s="1018"/>
      <c r="N56" s="1018"/>
      <c r="O56" s="1018"/>
      <c r="P56" s="1019"/>
      <c r="Q56" s="1020"/>
      <c r="R56" s="1012"/>
      <c r="S56" s="1012"/>
      <c r="T56" s="1012"/>
      <c r="U56" s="1012"/>
      <c r="V56" s="1012"/>
      <c r="W56" s="1012"/>
      <c r="X56" s="1012"/>
      <c r="Y56" s="1012"/>
      <c r="Z56" s="1012"/>
      <c r="AA56" s="1012"/>
      <c r="AB56" s="1012"/>
      <c r="AC56" s="1012"/>
      <c r="AD56" s="1012"/>
      <c r="AE56" s="1021"/>
      <c r="AF56" s="1022"/>
      <c r="AG56" s="1023"/>
      <c r="AH56" s="1023"/>
      <c r="AI56" s="1023"/>
      <c r="AJ56" s="1024"/>
      <c r="AK56" s="1011"/>
      <c r="AL56" s="1012"/>
      <c r="AM56" s="1012"/>
      <c r="AN56" s="1012"/>
      <c r="AO56" s="1012"/>
      <c r="AP56" s="1012"/>
      <c r="AQ56" s="1012"/>
      <c r="AR56" s="1012"/>
      <c r="AS56" s="1012"/>
      <c r="AT56" s="1012"/>
      <c r="AU56" s="1012"/>
      <c r="AV56" s="1012"/>
      <c r="AW56" s="1012"/>
      <c r="AX56" s="1012"/>
      <c r="AY56" s="1012"/>
      <c r="AZ56" s="1013"/>
      <c r="BA56" s="1013"/>
      <c r="BB56" s="1013"/>
      <c r="BC56" s="1013"/>
      <c r="BD56" s="1013"/>
      <c r="BE56" s="959"/>
      <c r="BF56" s="959"/>
      <c r="BG56" s="959"/>
      <c r="BH56" s="959"/>
      <c r="BI56" s="960"/>
      <c r="BJ56" s="226"/>
      <c r="BK56" s="226"/>
      <c r="BL56" s="226"/>
      <c r="BM56" s="226"/>
      <c r="BN56" s="226"/>
      <c r="BO56" s="236"/>
      <c r="BP56" s="236"/>
      <c r="BQ56" s="233">
        <v>50</v>
      </c>
      <c r="BR56" s="234"/>
      <c r="BS56" s="979"/>
      <c r="BT56" s="980"/>
      <c r="BU56" s="980"/>
      <c r="BV56" s="980"/>
      <c r="BW56" s="980"/>
      <c r="BX56" s="980"/>
      <c r="BY56" s="980"/>
      <c r="BZ56" s="980"/>
      <c r="CA56" s="980"/>
      <c r="CB56" s="980"/>
      <c r="CC56" s="980"/>
      <c r="CD56" s="980"/>
      <c r="CE56" s="980"/>
      <c r="CF56" s="980"/>
      <c r="CG56" s="1001"/>
      <c r="CH56" s="976"/>
      <c r="CI56" s="977"/>
      <c r="CJ56" s="977"/>
      <c r="CK56" s="977"/>
      <c r="CL56" s="978"/>
      <c r="CM56" s="976"/>
      <c r="CN56" s="977"/>
      <c r="CO56" s="977"/>
      <c r="CP56" s="977"/>
      <c r="CQ56" s="978"/>
      <c r="CR56" s="976"/>
      <c r="CS56" s="977"/>
      <c r="CT56" s="977"/>
      <c r="CU56" s="977"/>
      <c r="CV56" s="978"/>
      <c r="CW56" s="976"/>
      <c r="CX56" s="977"/>
      <c r="CY56" s="977"/>
      <c r="CZ56" s="977"/>
      <c r="DA56" s="978"/>
      <c r="DB56" s="976"/>
      <c r="DC56" s="977"/>
      <c r="DD56" s="977"/>
      <c r="DE56" s="977"/>
      <c r="DF56" s="978"/>
      <c r="DG56" s="976"/>
      <c r="DH56" s="977"/>
      <c r="DI56" s="977"/>
      <c r="DJ56" s="977"/>
      <c r="DK56" s="978"/>
      <c r="DL56" s="976"/>
      <c r="DM56" s="977"/>
      <c r="DN56" s="977"/>
      <c r="DO56" s="977"/>
      <c r="DP56" s="978"/>
      <c r="DQ56" s="976"/>
      <c r="DR56" s="977"/>
      <c r="DS56" s="977"/>
      <c r="DT56" s="977"/>
      <c r="DU56" s="978"/>
      <c r="DV56" s="979"/>
      <c r="DW56" s="980"/>
      <c r="DX56" s="980"/>
      <c r="DY56" s="980"/>
      <c r="DZ56" s="981"/>
      <c r="EA56" s="224"/>
    </row>
    <row r="57" spans="1:131" ht="26.25" hidden="1" customHeight="1" x14ac:dyDescent="0.15">
      <c r="A57" s="233">
        <v>30</v>
      </c>
      <c r="B57" s="1017"/>
      <c r="C57" s="1018"/>
      <c r="D57" s="1018"/>
      <c r="E57" s="1018"/>
      <c r="F57" s="1018"/>
      <c r="G57" s="1018"/>
      <c r="H57" s="1018"/>
      <c r="I57" s="1018"/>
      <c r="J57" s="1018"/>
      <c r="K57" s="1018"/>
      <c r="L57" s="1018"/>
      <c r="M57" s="1018"/>
      <c r="N57" s="1018"/>
      <c r="O57" s="1018"/>
      <c r="P57" s="1019"/>
      <c r="Q57" s="1020"/>
      <c r="R57" s="1012"/>
      <c r="S57" s="1012"/>
      <c r="T57" s="1012"/>
      <c r="U57" s="1012"/>
      <c r="V57" s="1012"/>
      <c r="W57" s="1012"/>
      <c r="X57" s="1012"/>
      <c r="Y57" s="1012"/>
      <c r="Z57" s="1012"/>
      <c r="AA57" s="1012"/>
      <c r="AB57" s="1012"/>
      <c r="AC57" s="1012"/>
      <c r="AD57" s="1012"/>
      <c r="AE57" s="1021"/>
      <c r="AF57" s="1022"/>
      <c r="AG57" s="1023"/>
      <c r="AH57" s="1023"/>
      <c r="AI57" s="1023"/>
      <c r="AJ57" s="1024"/>
      <c r="AK57" s="1011"/>
      <c r="AL57" s="1012"/>
      <c r="AM57" s="1012"/>
      <c r="AN57" s="1012"/>
      <c r="AO57" s="1012"/>
      <c r="AP57" s="1012"/>
      <c r="AQ57" s="1012"/>
      <c r="AR57" s="1012"/>
      <c r="AS57" s="1012"/>
      <c r="AT57" s="1012"/>
      <c r="AU57" s="1012"/>
      <c r="AV57" s="1012"/>
      <c r="AW57" s="1012"/>
      <c r="AX57" s="1012"/>
      <c r="AY57" s="1012"/>
      <c r="AZ57" s="1013"/>
      <c r="BA57" s="1013"/>
      <c r="BB57" s="1013"/>
      <c r="BC57" s="1013"/>
      <c r="BD57" s="1013"/>
      <c r="BE57" s="959"/>
      <c r="BF57" s="959"/>
      <c r="BG57" s="959"/>
      <c r="BH57" s="959"/>
      <c r="BI57" s="960"/>
      <c r="BJ57" s="226"/>
      <c r="BK57" s="226"/>
      <c r="BL57" s="226"/>
      <c r="BM57" s="226"/>
      <c r="BN57" s="226"/>
      <c r="BO57" s="236"/>
      <c r="BP57" s="236"/>
      <c r="BQ57" s="233">
        <v>51</v>
      </c>
      <c r="BR57" s="234"/>
      <c r="BS57" s="979"/>
      <c r="BT57" s="980"/>
      <c r="BU57" s="980"/>
      <c r="BV57" s="980"/>
      <c r="BW57" s="980"/>
      <c r="BX57" s="980"/>
      <c r="BY57" s="980"/>
      <c r="BZ57" s="980"/>
      <c r="CA57" s="980"/>
      <c r="CB57" s="980"/>
      <c r="CC57" s="980"/>
      <c r="CD57" s="980"/>
      <c r="CE57" s="980"/>
      <c r="CF57" s="980"/>
      <c r="CG57" s="1001"/>
      <c r="CH57" s="976"/>
      <c r="CI57" s="977"/>
      <c r="CJ57" s="977"/>
      <c r="CK57" s="977"/>
      <c r="CL57" s="978"/>
      <c r="CM57" s="976"/>
      <c r="CN57" s="977"/>
      <c r="CO57" s="977"/>
      <c r="CP57" s="977"/>
      <c r="CQ57" s="978"/>
      <c r="CR57" s="976"/>
      <c r="CS57" s="977"/>
      <c r="CT57" s="977"/>
      <c r="CU57" s="977"/>
      <c r="CV57" s="978"/>
      <c r="CW57" s="976"/>
      <c r="CX57" s="977"/>
      <c r="CY57" s="977"/>
      <c r="CZ57" s="977"/>
      <c r="DA57" s="978"/>
      <c r="DB57" s="976"/>
      <c r="DC57" s="977"/>
      <c r="DD57" s="977"/>
      <c r="DE57" s="977"/>
      <c r="DF57" s="978"/>
      <c r="DG57" s="976"/>
      <c r="DH57" s="977"/>
      <c r="DI57" s="977"/>
      <c r="DJ57" s="977"/>
      <c r="DK57" s="978"/>
      <c r="DL57" s="976"/>
      <c r="DM57" s="977"/>
      <c r="DN57" s="977"/>
      <c r="DO57" s="977"/>
      <c r="DP57" s="978"/>
      <c r="DQ57" s="976"/>
      <c r="DR57" s="977"/>
      <c r="DS57" s="977"/>
      <c r="DT57" s="977"/>
      <c r="DU57" s="978"/>
      <c r="DV57" s="979"/>
      <c r="DW57" s="980"/>
      <c r="DX57" s="980"/>
      <c r="DY57" s="980"/>
      <c r="DZ57" s="981"/>
      <c r="EA57" s="224"/>
    </row>
    <row r="58" spans="1:131" ht="26.25" hidden="1" customHeight="1" x14ac:dyDescent="0.15">
      <c r="A58" s="233">
        <v>31</v>
      </c>
      <c r="B58" s="1017"/>
      <c r="C58" s="1018"/>
      <c r="D58" s="1018"/>
      <c r="E58" s="1018"/>
      <c r="F58" s="1018"/>
      <c r="G58" s="1018"/>
      <c r="H58" s="1018"/>
      <c r="I58" s="1018"/>
      <c r="J58" s="1018"/>
      <c r="K58" s="1018"/>
      <c r="L58" s="1018"/>
      <c r="M58" s="1018"/>
      <c r="N58" s="1018"/>
      <c r="O58" s="1018"/>
      <c r="P58" s="1019"/>
      <c r="Q58" s="1020"/>
      <c r="R58" s="1012"/>
      <c r="S58" s="1012"/>
      <c r="T58" s="1012"/>
      <c r="U58" s="1012"/>
      <c r="V58" s="1012"/>
      <c r="W58" s="1012"/>
      <c r="X58" s="1012"/>
      <c r="Y58" s="1012"/>
      <c r="Z58" s="1012"/>
      <c r="AA58" s="1012"/>
      <c r="AB58" s="1012"/>
      <c r="AC58" s="1012"/>
      <c r="AD58" s="1012"/>
      <c r="AE58" s="1021"/>
      <c r="AF58" s="1022"/>
      <c r="AG58" s="1023"/>
      <c r="AH58" s="1023"/>
      <c r="AI58" s="1023"/>
      <c r="AJ58" s="1024"/>
      <c r="AK58" s="1011"/>
      <c r="AL58" s="1012"/>
      <c r="AM58" s="1012"/>
      <c r="AN58" s="1012"/>
      <c r="AO58" s="1012"/>
      <c r="AP58" s="1012"/>
      <c r="AQ58" s="1012"/>
      <c r="AR58" s="1012"/>
      <c r="AS58" s="1012"/>
      <c r="AT58" s="1012"/>
      <c r="AU58" s="1012"/>
      <c r="AV58" s="1012"/>
      <c r="AW58" s="1012"/>
      <c r="AX58" s="1012"/>
      <c r="AY58" s="1012"/>
      <c r="AZ58" s="1013"/>
      <c r="BA58" s="1013"/>
      <c r="BB58" s="1013"/>
      <c r="BC58" s="1013"/>
      <c r="BD58" s="1013"/>
      <c r="BE58" s="959"/>
      <c r="BF58" s="959"/>
      <c r="BG58" s="959"/>
      <c r="BH58" s="959"/>
      <c r="BI58" s="960"/>
      <c r="BJ58" s="226"/>
      <c r="BK58" s="226"/>
      <c r="BL58" s="226"/>
      <c r="BM58" s="226"/>
      <c r="BN58" s="226"/>
      <c r="BO58" s="236"/>
      <c r="BP58" s="236"/>
      <c r="BQ58" s="233">
        <v>52</v>
      </c>
      <c r="BR58" s="234"/>
      <c r="BS58" s="979"/>
      <c r="BT58" s="980"/>
      <c r="BU58" s="980"/>
      <c r="BV58" s="980"/>
      <c r="BW58" s="980"/>
      <c r="BX58" s="980"/>
      <c r="BY58" s="980"/>
      <c r="BZ58" s="980"/>
      <c r="CA58" s="980"/>
      <c r="CB58" s="980"/>
      <c r="CC58" s="980"/>
      <c r="CD58" s="980"/>
      <c r="CE58" s="980"/>
      <c r="CF58" s="980"/>
      <c r="CG58" s="1001"/>
      <c r="CH58" s="976"/>
      <c r="CI58" s="977"/>
      <c r="CJ58" s="977"/>
      <c r="CK58" s="977"/>
      <c r="CL58" s="978"/>
      <c r="CM58" s="976"/>
      <c r="CN58" s="977"/>
      <c r="CO58" s="977"/>
      <c r="CP58" s="977"/>
      <c r="CQ58" s="978"/>
      <c r="CR58" s="976"/>
      <c r="CS58" s="977"/>
      <c r="CT58" s="977"/>
      <c r="CU58" s="977"/>
      <c r="CV58" s="978"/>
      <c r="CW58" s="976"/>
      <c r="CX58" s="977"/>
      <c r="CY58" s="977"/>
      <c r="CZ58" s="977"/>
      <c r="DA58" s="978"/>
      <c r="DB58" s="976"/>
      <c r="DC58" s="977"/>
      <c r="DD58" s="977"/>
      <c r="DE58" s="977"/>
      <c r="DF58" s="978"/>
      <c r="DG58" s="976"/>
      <c r="DH58" s="977"/>
      <c r="DI58" s="977"/>
      <c r="DJ58" s="977"/>
      <c r="DK58" s="978"/>
      <c r="DL58" s="976"/>
      <c r="DM58" s="977"/>
      <c r="DN58" s="977"/>
      <c r="DO58" s="977"/>
      <c r="DP58" s="978"/>
      <c r="DQ58" s="976"/>
      <c r="DR58" s="977"/>
      <c r="DS58" s="977"/>
      <c r="DT58" s="977"/>
      <c r="DU58" s="978"/>
      <c r="DV58" s="979"/>
      <c r="DW58" s="980"/>
      <c r="DX58" s="980"/>
      <c r="DY58" s="980"/>
      <c r="DZ58" s="981"/>
      <c r="EA58" s="224"/>
    </row>
    <row r="59" spans="1:131" ht="26.25" hidden="1" customHeight="1" x14ac:dyDescent="0.15">
      <c r="A59" s="233">
        <v>32</v>
      </c>
      <c r="B59" s="1017"/>
      <c r="C59" s="1018"/>
      <c r="D59" s="1018"/>
      <c r="E59" s="1018"/>
      <c r="F59" s="1018"/>
      <c r="G59" s="1018"/>
      <c r="H59" s="1018"/>
      <c r="I59" s="1018"/>
      <c r="J59" s="1018"/>
      <c r="K59" s="1018"/>
      <c r="L59" s="1018"/>
      <c r="M59" s="1018"/>
      <c r="N59" s="1018"/>
      <c r="O59" s="1018"/>
      <c r="P59" s="1019"/>
      <c r="Q59" s="1020"/>
      <c r="R59" s="1012"/>
      <c r="S59" s="1012"/>
      <c r="T59" s="1012"/>
      <c r="U59" s="1012"/>
      <c r="V59" s="1012"/>
      <c r="W59" s="1012"/>
      <c r="X59" s="1012"/>
      <c r="Y59" s="1012"/>
      <c r="Z59" s="1012"/>
      <c r="AA59" s="1012"/>
      <c r="AB59" s="1012"/>
      <c r="AC59" s="1012"/>
      <c r="AD59" s="1012"/>
      <c r="AE59" s="1021"/>
      <c r="AF59" s="1022"/>
      <c r="AG59" s="1023"/>
      <c r="AH59" s="1023"/>
      <c r="AI59" s="1023"/>
      <c r="AJ59" s="1024"/>
      <c r="AK59" s="1011"/>
      <c r="AL59" s="1012"/>
      <c r="AM59" s="1012"/>
      <c r="AN59" s="1012"/>
      <c r="AO59" s="1012"/>
      <c r="AP59" s="1012"/>
      <c r="AQ59" s="1012"/>
      <c r="AR59" s="1012"/>
      <c r="AS59" s="1012"/>
      <c r="AT59" s="1012"/>
      <c r="AU59" s="1012"/>
      <c r="AV59" s="1012"/>
      <c r="AW59" s="1012"/>
      <c r="AX59" s="1012"/>
      <c r="AY59" s="1012"/>
      <c r="AZ59" s="1013"/>
      <c r="BA59" s="1013"/>
      <c r="BB59" s="1013"/>
      <c r="BC59" s="1013"/>
      <c r="BD59" s="1013"/>
      <c r="BE59" s="959"/>
      <c r="BF59" s="959"/>
      <c r="BG59" s="959"/>
      <c r="BH59" s="959"/>
      <c r="BI59" s="960"/>
      <c r="BJ59" s="226"/>
      <c r="BK59" s="226"/>
      <c r="BL59" s="226"/>
      <c r="BM59" s="226"/>
      <c r="BN59" s="226"/>
      <c r="BO59" s="236"/>
      <c r="BP59" s="236"/>
      <c r="BQ59" s="233">
        <v>53</v>
      </c>
      <c r="BR59" s="234"/>
      <c r="BS59" s="979"/>
      <c r="BT59" s="980"/>
      <c r="BU59" s="980"/>
      <c r="BV59" s="980"/>
      <c r="BW59" s="980"/>
      <c r="BX59" s="980"/>
      <c r="BY59" s="980"/>
      <c r="BZ59" s="980"/>
      <c r="CA59" s="980"/>
      <c r="CB59" s="980"/>
      <c r="CC59" s="980"/>
      <c r="CD59" s="980"/>
      <c r="CE59" s="980"/>
      <c r="CF59" s="980"/>
      <c r="CG59" s="1001"/>
      <c r="CH59" s="976"/>
      <c r="CI59" s="977"/>
      <c r="CJ59" s="977"/>
      <c r="CK59" s="977"/>
      <c r="CL59" s="978"/>
      <c r="CM59" s="976"/>
      <c r="CN59" s="977"/>
      <c r="CO59" s="977"/>
      <c r="CP59" s="977"/>
      <c r="CQ59" s="978"/>
      <c r="CR59" s="976"/>
      <c r="CS59" s="977"/>
      <c r="CT59" s="977"/>
      <c r="CU59" s="977"/>
      <c r="CV59" s="978"/>
      <c r="CW59" s="976"/>
      <c r="CX59" s="977"/>
      <c r="CY59" s="977"/>
      <c r="CZ59" s="977"/>
      <c r="DA59" s="978"/>
      <c r="DB59" s="976"/>
      <c r="DC59" s="977"/>
      <c r="DD59" s="977"/>
      <c r="DE59" s="977"/>
      <c r="DF59" s="978"/>
      <c r="DG59" s="976"/>
      <c r="DH59" s="977"/>
      <c r="DI59" s="977"/>
      <c r="DJ59" s="977"/>
      <c r="DK59" s="978"/>
      <c r="DL59" s="976"/>
      <c r="DM59" s="977"/>
      <c r="DN59" s="977"/>
      <c r="DO59" s="977"/>
      <c r="DP59" s="978"/>
      <c r="DQ59" s="976"/>
      <c r="DR59" s="977"/>
      <c r="DS59" s="977"/>
      <c r="DT59" s="977"/>
      <c r="DU59" s="978"/>
      <c r="DV59" s="979"/>
      <c r="DW59" s="980"/>
      <c r="DX59" s="980"/>
      <c r="DY59" s="980"/>
      <c r="DZ59" s="981"/>
      <c r="EA59" s="224"/>
    </row>
    <row r="60" spans="1:131" ht="26.25" hidden="1" customHeight="1" x14ac:dyDescent="0.15">
      <c r="A60" s="233">
        <v>33</v>
      </c>
      <c r="B60" s="1017"/>
      <c r="C60" s="1018"/>
      <c r="D60" s="1018"/>
      <c r="E60" s="1018"/>
      <c r="F60" s="1018"/>
      <c r="G60" s="1018"/>
      <c r="H60" s="1018"/>
      <c r="I60" s="1018"/>
      <c r="J60" s="1018"/>
      <c r="K60" s="1018"/>
      <c r="L60" s="1018"/>
      <c r="M60" s="1018"/>
      <c r="N60" s="1018"/>
      <c r="O60" s="1018"/>
      <c r="P60" s="1019"/>
      <c r="Q60" s="1020"/>
      <c r="R60" s="1012"/>
      <c r="S60" s="1012"/>
      <c r="T60" s="1012"/>
      <c r="U60" s="1012"/>
      <c r="V60" s="1012"/>
      <c r="W60" s="1012"/>
      <c r="X60" s="1012"/>
      <c r="Y60" s="1012"/>
      <c r="Z60" s="1012"/>
      <c r="AA60" s="1012"/>
      <c r="AB60" s="1012"/>
      <c r="AC60" s="1012"/>
      <c r="AD60" s="1012"/>
      <c r="AE60" s="1021"/>
      <c r="AF60" s="1022"/>
      <c r="AG60" s="1023"/>
      <c r="AH60" s="1023"/>
      <c r="AI60" s="1023"/>
      <c r="AJ60" s="1024"/>
      <c r="AK60" s="1011"/>
      <c r="AL60" s="1012"/>
      <c r="AM60" s="1012"/>
      <c r="AN60" s="1012"/>
      <c r="AO60" s="1012"/>
      <c r="AP60" s="1012"/>
      <c r="AQ60" s="1012"/>
      <c r="AR60" s="1012"/>
      <c r="AS60" s="1012"/>
      <c r="AT60" s="1012"/>
      <c r="AU60" s="1012"/>
      <c r="AV60" s="1012"/>
      <c r="AW60" s="1012"/>
      <c r="AX60" s="1012"/>
      <c r="AY60" s="1012"/>
      <c r="AZ60" s="1013"/>
      <c r="BA60" s="1013"/>
      <c r="BB60" s="1013"/>
      <c r="BC60" s="1013"/>
      <c r="BD60" s="1013"/>
      <c r="BE60" s="959"/>
      <c r="BF60" s="959"/>
      <c r="BG60" s="959"/>
      <c r="BH60" s="959"/>
      <c r="BI60" s="960"/>
      <c r="BJ60" s="226"/>
      <c r="BK60" s="226"/>
      <c r="BL60" s="226"/>
      <c r="BM60" s="226"/>
      <c r="BN60" s="226"/>
      <c r="BO60" s="236"/>
      <c r="BP60" s="236"/>
      <c r="BQ60" s="233">
        <v>54</v>
      </c>
      <c r="BR60" s="234"/>
      <c r="BS60" s="979"/>
      <c r="BT60" s="980"/>
      <c r="BU60" s="980"/>
      <c r="BV60" s="980"/>
      <c r="BW60" s="980"/>
      <c r="BX60" s="980"/>
      <c r="BY60" s="980"/>
      <c r="BZ60" s="980"/>
      <c r="CA60" s="980"/>
      <c r="CB60" s="980"/>
      <c r="CC60" s="980"/>
      <c r="CD60" s="980"/>
      <c r="CE60" s="980"/>
      <c r="CF60" s="980"/>
      <c r="CG60" s="1001"/>
      <c r="CH60" s="976"/>
      <c r="CI60" s="977"/>
      <c r="CJ60" s="977"/>
      <c r="CK60" s="977"/>
      <c r="CL60" s="978"/>
      <c r="CM60" s="976"/>
      <c r="CN60" s="977"/>
      <c r="CO60" s="977"/>
      <c r="CP60" s="977"/>
      <c r="CQ60" s="978"/>
      <c r="CR60" s="976"/>
      <c r="CS60" s="977"/>
      <c r="CT60" s="977"/>
      <c r="CU60" s="977"/>
      <c r="CV60" s="978"/>
      <c r="CW60" s="976"/>
      <c r="CX60" s="977"/>
      <c r="CY60" s="977"/>
      <c r="CZ60" s="977"/>
      <c r="DA60" s="978"/>
      <c r="DB60" s="976"/>
      <c r="DC60" s="977"/>
      <c r="DD60" s="977"/>
      <c r="DE60" s="977"/>
      <c r="DF60" s="978"/>
      <c r="DG60" s="976"/>
      <c r="DH60" s="977"/>
      <c r="DI60" s="977"/>
      <c r="DJ60" s="977"/>
      <c r="DK60" s="978"/>
      <c r="DL60" s="976"/>
      <c r="DM60" s="977"/>
      <c r="DN60" s="977"/>
      <c r="DO60" s="977"/>
      <c r="DP60" s="978"/>
      <c r="DQ60" s="976"/>
      <c r="DR60" s="977"/>
      <c r="DS60" s="977"/>
      <c r="DT60" s="977"/>
      <c r="DU60" s="978"/>
      <c r="DV60" s="979"/>
      <c r="DW60" s="980"/>
      <c r="DX60" s="980"/>
      <c r="DY60" s="980"/>
      <c r="DZ60" s="981"/>
      <c r="EA60" s="224"/>
    </row>
    <row r="61" spans="1:131" ht="26.25" hidden="1" customHeight="1" thickBot="1" x14ac:dyDescent="0.2">
      <c r="A61" s="233">
        <v>34</v>
      </c>
      <c r="B61" s="1017"/>
      <c r="C61" s="1018"/>
      <c r="D61" s="1018"/>
      <c r="E61" s="1018"/>
      <c r="F61" s="1018"/>
      <c r="G61" s="1018"/>
      <c r="H61" s="1018"/>
      <c r="I61" s="1018"/>
      <c r="J61" s="1018"/>
      <c r="K61" s="1018"/>
      <c r="L61" s="1018"/>
      <c r="M61" s="1018"/>
      <c r="N61" s="1018"/>
      <c r="O61" s="1018"/>
      <c r="P61" s="1019"/>
      <c r="Q61" s="1020"/>
      <c r="R61" s="1012"/>
      <c r="S61" s="1012"/>
      <c r="T61" s="1012"/>
      <c r="U61" s="1012"/>
      <c r="V61" s="1012"/>
      <c r="W61" s="1012"/>
      <c r="X61" s="1012"/>
      <c r="Y61" s="1012"/>
      <c r="Z61" s="1012"/>
      <c r="AA61" s="1012"/>
      <c r="AB61" s="1012"/>
      <c r="AC61" s="1012"/>
      <c r="AD61" s="1012"/>
      <c r="AE61" s="1021"/>
      <c r="AF61" s="1022"/>
      <c r="AG61" s="1023"/>
      <c r="AH61" s="1023"/>
      <c r="AI61" s="1023"/>
      <c r="AJ61" s="1024"/>
      <c r="AK61" s="1011"/>
      <c r="AL61" s="1012"/>
      <c r="AM61" s="1012"/>
      <c r="AN61" s="1012"/>
      <c r="AO61" s="1012"/>
      <c r="AP61" s="1012"/>
      <c r="AQ61" s="1012"/>
      <c r="AR61" s="1012"/>
      <c r="AS61" s="1012"/>
      <c r="AT61" s="1012"/>
      <c r="AU61" s="1012"/>
      <c r="AV61" s="1012"/>
      <c r="AW61" s="1012"/>
      <c r="AX61" s="1012"/>
      <c r="AY61" s="1012"/>
      <c r="AZ61" s="1013"/>
      <c r="BA61" s="1013"/>
      <c r="BB61" s="1013"/>
      <c r="BC61" s="1013"/>
      <c r="BD61" s="1013"/>
      <c r="BE61" s="959"/>
      <c r="BF61" s="959"/>
      <c r="BG61" s="959"/>
      <c r="BH61" s="959"/>
      <c r="BI61" s="960"/>
      <c r="BJ61" s="226"/>
      <c r="BK61" s="226"/>
      <c r="BL61" s="226"/>
      <c r="BM61" s="226"/>
      <c r="BN61" s="226"/>
      <c r="BO61" s="236"/>
      <c r="BP61" s="236"/>
      <c r="BQ61" s="233">
        <v>55</v>
      </c>
      <c r="BR61" s="234"/>
      <c r="BS61" s="979"/>
      <c r="BT61" s="980"/>
      <c r="BU61" s="980"/>
      <c r="BV61" s="980"/>
      <c r="BW61" s="980"/>
      <c r="BX61" s="980"/>
      <c r="BY61" s="980"/>
      <c r="BZ61" s="980"/>
      <c r="CA61" s="980"/>
      <c r="CB61" s="980"/>
      <c r="CC61" s="980"/>
      <c r="CD61" s="980"/>
      <c r="CE61" s="980"/>
      <c r="CF61" s="980"/>
      <c r="CG61" s="1001"/>
      <c r="CH61" s="976"/>
      <c r="CI61" s="977"/>
      <c r="CJ61" s="977"/>
      <c r="CK61" s="977"/>
      <c r="CL61" s="978"/>
      <c r="CM61" s="976"/>
      <c r="CN61" s="977"/>
      <c r="CO61" s="977"/>
      <c r="CP61" s="977"/>
      <c r="CQ61" s="978"/>
      <c r="CR61" s="976"/>
      <c r="CS61" s="977"/>
      <c r="CT61" s="977"/>
      <c r="CU61" s="977"/>
      <c r="CV61" s="978"/>
      <c r="CW61" s="976"/>
      <c r="CX61" s="977"/>
      <c r="CY61" s="977"/>
      <c r="CZ61" s="977"/>
      <c r="DA61" s="978"/>
      <c r="DB61" s="976"/>
      <c r="DC61" s="977"/>
      <c r="DD61" s="977"/>
      <c r="DE61" s="977"/>
      <c r="DF61" s="978"/>
      <c r="DG61" s="976"/>
      <c r="DH61" s="977"/>
      <c r="DI61" s="977"/>
      <c r="DJ61" s="977"/>
      <c r="DK61" s="978"/>
      <c r="DL61" s="976"/>
      <c r="DM61" s="977"/>
      <c r="DN61" s="977"/>
      <c r="DO61" s="977"/>
      <c r="DP61" s="978"/>
      <c r="DQ61" s="976"/>
      <c r="DR61" s="977"/>
      <c r="DS61" s="977"/>
      <c r="DT61" s="977"/>
      <c r="DU61" s="978"/>
      <c r="DV61" s="979"/>
      <c r="DW61" s="980"/>
      <c r="DX61" s="980"/>
      <c r="DY61" s="980"/>
      <c r="DZ61" s="981"/>
      <c r="EA61" s="224"/>
    </row>
    <row r="62" spans="1:131" ht="26.25" customHeight="1" x14ac:dyDescent="0.15">
      <c r="A62" s="233">
        <v>35</v>
      </c>
      <c r="B62" s="1017"/>
      <c r="C62" s="1018"/>
      <c r="D62" s="1018"/>
      <c r="E62" s="1018"/>
      <c r="F62" s="1018"/>
      <c r="G62" s="1018"/>
      <c r="H62" s="1018"/>
      <c r="I62" s="1018"/>
      <c r="J62" s="1018"/>
      <c r="K62" s="1018"/>
      <c r="L62" s="1018"/>
      <c r="M62" s="1018"/>
      <c r="N62" s="1018"/>
      <c r="O62" s="1018"/>
      <c r="P62" s="1019"/>
      <c r="Q62" s="1020"/>
      <c r="R62" s="1012"/>
      <c r="S62" s="1012"/>
      <c r="T62" s="1012"/>
      <c r="U62" s="1012"/>
      <c r="V62" s="1012"/>
      <c r="W62" s="1012"/>
      <c r="X62" s="1012"/>
      <c r="Y62" s="1012"/>
      <c r="Z62" s="1012"/>
      <c r="AA62" s="1012"/>
      <c r="AB62" s="1012"/>
      <c r="AC62" s="1012"/>
      <c r="AD62" s="1012"/>
      <c r="AE62" s="1021"/>
      <c r="AF62" s="1022"/>
      <c r="AG62" s="1023"/>
      <c r="AH62" s="1023"/>
      <c r="AI62" s="1023"/>
      <c r="AJ62" s="1024"/>
      <c r="AK62" s="1011"/>
      <c r="AL62" s="1012"/>
      <c r="AM62" s="1012"/>
      <c r="AN62" s="1012"/>
      <c r="AO62" s="1012"/>
      <c r="AP62" s="1012"/>
      <c r="AQ62" s="1012"/>
      <c r="AR62" s="1012"/>
      <c r="AS62" s="1012"/>
      <c r="AT62" s="1012"/>
      <c r="AU62" s="1012"/>
      <c r="AV62" s="1012"/>
      <c r="AW62" s="1012"/>
      <c r="AX62" s="1012"/>
      <c r="AY62" s="1012"/>
      <c r="AZ62" s="1013"/>
      <c r="BA62" s="1013"/>
      <c r="BB62" s="1013"/>
      <c r="BC62" s="1013"/>
      <c r="BD62" s="1013"/>
      <c r="BE62" s="959"/>
      <c r="BF62" s="959"/>
      <c r="BG62" s="959"/>
      <c r="BH62" s="959"/>
      <c r="BI62" s="960"/>
      <c r="BJ62" s="1014" t="s">
        <v>418</v>
      </c>
      <c r="BK62" s="1015"/>
      <c r="BL62" s="1015"/>
      <c r="BM62" s="1015"/>
      <c r="BN62" s="1016"/>
      <c r="BO62" s="236"/>
      <c r="BP62" s="236"/>
      <c r="BQ62" s="233">
        <v>56</v>
      </c>
      <c r="BR62" s="234"/>
      <c r="BS62" s="979"/>
      <c r="BT62" s="980"/>
      <c r="BU62" s="980"/>
      <c r="BV62" s="980"/>
      <c r="BW62" s="980"/>
      <c r="BX62" s="980"/>
      <c r="BY62" s="980"/>
      <c r="BZ62" s="980"/>
      <c r="CA62" s="980"/>
      <c r="CB62" s="980"/>
      <c r="CC62" s="980"/>
      <c r="CD62" s="980"/>
      <c r="CE62" s="980"/>
      <c r="CF62" s="980"/>
      <c r="CG62" s="1001"/>
      <c r="CH62" s="976"/>
      <c r="CI62" s="977"/>
      <c r="CJ62" s="977"/>
      <c r="CK62" s="977"/>
      <c r="CL62" s="978"/>
      <c r="CM62" s="976"/>
      <c r="CN62" s="977"/>
      <c r="CO62" s="977"/>
      <c r="CP62" s="977"/>
      <c r="CQ62" s="978"/>
      <c r="CR62" s="976"/>
      <c r="CS62" s="977"/>
      <c r="CT62" s="977"/>
      <c r="CU62" s="977"/>
      <c r="CV62" s="978"/>
      <c r="CW62" s="976"/>
      <c r="CX62" s="977"/>
      <c r="CY62" s="977"/>
      <c r="CZ62" s="977"/>
      <c r="DA62" s="978"/>
      <c r="DB62" s="976"/>
      <c r="DC62" s="977"/>
      <c r="DD62" s="977"/>
      <c r="DE62" s="977"/>
      <c r="DF62" s="978"/>
      <c r="DG62" s="976"/>
      <c r="DH62" s="977"/>
      <c r="DI62" s="977"/>
      <c r="DJ62" s="977"/>
      <c r="DK62" s="978"/>
      <c r="DL62" s="976"/>
      <c r="DM62" s="977"/>
      <c r="DN62" s="977"/>
      <c r="DO62" s="977"/>
      <c r="DP62" s="978"/>
      <c r="DQ62" s="976"/>
      <c r="DR62" s="977"/>
      <c r="DS62" s="977"/>
      <c r="DT62" s="977"/>
      <c r="DU62" s="978"/>
      <c r="DV62" s="979"/>
      <c r="DW62" s="980"/>
      <c r="DX62" s="980"/>
      <c r="DY62" s="980"/>
      <c r="DZ62" s="981"/>
      <c r="EA62" s="224"/>
    </row>
    <row r="63" spans="1:131" ht="26.25" customHeight="1" thickBot="1" x14ac:dyDescent="0.2">
      <c r="A63" s="235" t="s">
        <v>391</v>
      </c>
      <c r="B63" s="924" t="s">
        <v>419</v>
      </c>
      <c r="C63" s="925"/>
      <c r="D63" s="925"/>
      <c r="E63" s="925"/>
      <c r="F63" s="925"/>
      <c r="G63" s="925"/>
      <c r="H63" s="925"/>
      <c r="I63" s="925"/>
      <c r="J63" s="925"/>
      <c r="K63" s="925"/>
      <c r="L63" s="925"/>
      <c r="M63" s="925"/>
      <c r="N63" s="925"/>
      <c r="O63" s="925"/>
      <c r="P63" s="935"/>
      <c r="Q63" s="949"/>
      <c r="R63" s="950"/>
      <c r="S63" s="950"/>
      <c r="T63" s="950"/>
      <c r="U63" s="950"/>
      <c r="V63" s="950"/>
      <c r="W63" s="950"/>
      <c r="X63" s="950"/>
      <c r="Y63" s="950"/>
      <c r="Z63" s="950"/>
      <c r="AA63" s="950"/>
      <c r="AB63" s="950"/>
      <c r="AC63" s="950"/>
      <c r="AD63" s="950"/>
      <c r="AE63" s="1007"/>
      <c r="AF63" s="1008">
        <v>528</v>
      </c>
      <c r="AG63" s="946"/>
      <c r="AH63" s="946"/>
      <c r="AI63" s="946"/>
      <c r="AJ63" s="1009"/>
      <c r="AK63" s="1010"/>
      <c r="AL63" s="950"/>
      <c r="AM63" s="950"/>
      <c r="AN63" s="950"/>
      <c r="AO63" s="950"/>
      <c r="AP63" s="946">
        <v>3813</v>
      </c>
      <c r="AQ63" s="946"/>
      <c r="AR63" s="946"/>
      <c r="AS63" s="946"/>
      <c r="AT63" s="946"/>
      <c r="AU63" s="946">
        <v>2110</v>
      </c>
      <c r="AV63" s="946"/>
      <c r="AW63" s="946"/>
      <c r="AX63" s="946"/>
      <c r="AY63" s="946"/>
      <c r="AZ63" s="1004"/>
      <c r="BA63" s="1004"/>
      <c r="BB63" s="1004"/>
      <c r="BC63" s="1004"/>
      <c r="BD63" s="1004"/>
      <c r="BE63" s="947"/>
      <c r="BF63" s="947"/>
      <c r="BG63" s="947"/>
      <c r="BH63" s="947"/>
      <c r="BI63" s="948"/>
      <c r="BJ63" s="1005" t="s">
        <v>229</v>
      </c>
      <c r="BK63" s="940"/>
      <c r="BL63" s="940"/>
      <c r="BM63" s="940"/>
      <c r="BN63" s="1006"/>
      <c r="BO63" s="236"/>
      <c r="BP63" s="236"/>
      <c r="BQ63" s="233">
        <v>57</v>
      </c>
      <c r="BR63" s="234"/>
      <c r="BS63" s="979"/>
      <c r="BT63" s="980"/>
      <c r="BU63" s="980"/>
      <c r="BV63" s="980"/>
      <c r="BW63" s="980"/>
      <c r="BX63" s="980"/>
      <c r="BY63" s="980"/>
      <c r="BZ63" s="980"/>
      <c r="CA63" s="980"/>
      <c r="CB63" s="980"/>
      <c r="CC63" s="980"/>
      <c r="CD63" s="980"/>
      <c r="CE63" s="980"/>
      <c r="CF63" s="980"/>
      <c r="CG63" s="1001"/>
      <c r="CH63" s="976"/>
      <c r="CI63" s="977"/>
      <c r="CJ63" s="977"/>
      <c r="CK63" s="977"/>
      <c r="CL63" s="978"/>
      <c r="CM63" s="976"/>
      <c r="CN63" s="977"/>
      <c r="CO63" s="977"/>
      <c r="CP63" s="977"/>
      <c r="CQ63" s="978"/>
      <c r="CR63" s="976"/>
      <c r="CS63" s="977"/>
      <c r="CT63" s="977"/>
      <c r="CU63" s="977"/>
      <c r="CV63" s="978"/>
      <c r="CW63" s="976"/>
      <c r="CX63" s="977"/>
      <c r="CY63" s="977"/>
      <c r="CZ63" s="977"/>
      <c r="DA63" s="978"/>
      <c r="DB63" s="976"/>
      <c r="DC63" s="977"/>
      <c r="DD63" s="977"/>
      <c r="DE63" s="977"/>
      <c r="DF63" s="978"/>
      <c r="DG63" s="976"/>
      <c r="DH63" s="977"/>
      <c r="DI63" s="977"/>
      <c r="DJ63" s="977"/>
      <c r="DK63" s="978"/>
      <c r="DL63" s="976"/>
      <c r="DM63" s="977"/>
      <c r="DN63" s="977"/>
      <c r="DO63" s="977"/>
      <c r="DP63" s="978"/>
      <c r="DQ63" s="976"/>
      <c r="DR63" s="977"/>
      <c r="DS63" s="977"/>
      <c r="DT63" s="977"/>
      <c r="DU63" s="978"/>
      <c r="DV63" s="979"/>
      <c r="DW63" s="980"/>
      <c r="DX63" s="980"/>
      <c r="DY63" s="980"/>
      <c r="DZ63" s="981"/>
      <c r="EA63" s="224"/>
    </row>
    <row r="64" spans="1:131" ht="26.25" customHeight="1" x14ac:dyDescent="0.15">
      <c r="A64" s="236"/>
      <c r="B64" s="236"/>
      <c r="C64" s="236"/>
      <c r="D64" s="236"/>
      <c r="E64" s="236"/>
      <c r="F64" s="236"/>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6"/>
      <c r="AE64" s="236"/>
      <c r="AF64" s="236"/>
      <c r="AG64" s="236"/>
      <c r="AH64" s="236"/>
      <c r="AI64" s="236"/>
      <c r="AJ64" s="236"/>
      <c r="AK64" s="236"/>
      <c r="AL64" s="236"/>
      <c r="AM64" s="236"/>
      <c r="AN64" s="236"/>
      <c r="AO64" s="236"/>
      <c r="AP64" s="236"/>
      <c r="AQ64" s="236"/>
      <c r="AR64" s="236"/>
      <c r="AS64" s="236"/>
      <c r="AT64" s="236"/>
      <c r="AU64" s="236"/>
      <c r="AV64" s="236"/>
      <c r="AW64" s="236"/>
      <c r="AX64" s="236"/>
      <c r="AY64" s="236"/>
      <c r="AZ64" s="236"/>
      <c r="BA64" s="236"/>
      <c r="BB64" s="236"/>
      <c r="BC64" s="236"/>
      <c r="BD64" s="236"/>
      <c r="BE64" s="236"/>
      <c r="BF64" s="236"/>
      <c r="BG64" s="236"/>
      <c r="BH64" s="236"/>
      <c r="BI64" s="236"/>
      <c r="BJ64" s="236"/>
      <c r="BK64" s="236"/>
      <c r="BL64" s="236"/>
      <c r="BM64" s="236"/>
      <c r="BN64" s="236"/>
      <c r="BO64" s="236"/>
      <c r="BP64" s="236"/>
      <c r="BQ64" s="233">
        <v>58</v>
      </c>
      <c r="BR64" s="234"/>
      <c r="BS64" s="979"/>
      <c r="BT64" s="980"/>
      <c r="BU64" s="980"/>
      <c r="BV64" s="980"/>
      <c r="BW64" s="980"/>
      <c r="BX64" s="980"/>
      <c r="BY64" s="980"/>
      <c r="BZ64" s="980"/>
      <c r="CA64" s="980"/>
      <c r="CB64" s="980"/>
      <c r="CC64" s="980"/>
      <c r="CD64" s="980"/>
      <c r="CE64" s="980"/>
      <c r="CF64" s="980"/>
      <c r="CG64" s="1001"/>
      <c r="CH64" s="976"/>
      <c r="CI64" s="977"/>
      <c r="CJ64" s="977"/>
      <c r="CK64" s="977"/>
      <c r="CL64" s="978"/>
      <c r="CM64" s="976"/>
      <c r="CN64" s="977"/>
      <c r="CO64" s="977"/>
      <c r="CP64" s="977"/>
      <c r="CQ64" s="978"/>
      <c r="CR64" s="976"/>
      <c r="CS64" s="977"/>
      <c r="CT64" s="977"/>
      <c r="CU64" s="977"/>
      <c r="CV64" s="978"/>
      <c r="CW64" s="976"/>
      <c r="CX64" s="977"/>
      <c r="CY64" s="977"/>
      <c r="CZ64" s="977"/>
      <c r="DA64" s="978"/>
      <c r="DB64" s="976"/>
      <c r="DC64" s="977"/>
      <c r="DD64" s="977"/>
      <c r="DE64" s="977"/>
      <c r="DF64" s="978"/>
      <c r="DG64" s="976"/>
      <c r="DH64" s="977"/>
      <c r="DI64" s="977"/>
      <c r="DJ64" s="977"/>
      <c r="DK64" s="978"/>
      <c r="DL64" s="976"/>
      <c r="DM64" s="977"/>
      <c r="DN64" s="977"/>
      <c r="DO64" s="977"/>
      <c r="DP64" s="978"/>
      <c r="DQ64" s="976"/>
      <c r="DR64" s="977"/>
      <c r="DS64" s="977"/>
      <c r="DT64" s="977"/>
      <c r="DU64" s="978"/>
      <c r="DV64" s="979"/>
      <c r="DW64" s="980"/>
      <c r="DX64" s="980"/>
      <c r="DY64" s="980"/>
      <c r="DZ64" s="981"/>
      <c r="EA64" s="224"/>
    </row>
    <row r="65" spans="1:131" ht="26.25" customHeight="1" thickBot="1" x14ac:dyDescent="0.2">
      <c r="A65" s="226" t="s">
        <v>420</v>
      </c>
      <c r="B65" s="226"/>
      <c r="C65" s="226"/>
      <c r="D65" s="226"/>
      <c r="E65" s="226"/>
      <c r="F65" s="226"/>
      <c r="G65" s="226"/>
      <c r="H65" s="226"/>
      <c r="I65" s="226"/>
      <c r="J65" s="226"/>
      <c r="K65" s="226"/>
      <c r="L65" s="226"/>
      <c r="M65" s="226"/>
      <c r="N65" s="226"/>
      <c r="O65" s="226"/>
      <c r="P65" s="226"/>
      <c r="Q65" s="226"/>
      <c r="R65" s="226"/>
      <c r="S65" s="226"/>
      <c r="T65" s="226"/>
      <c r="U65" s="226"/>
      <c r="V65" s="226"/>
      <c r="W65" s="226"/>
      <c r="X65" s="226"/>
      <c r="Y65" s="226"/>
      <c r="Z65" s="226"/>
      <c r="AA65" s="226"/>
      <c r="AB65" s="226"/>
      <c r="AC65" s="226"/>
      <c r="AD65" s="226"/>
      <c r="AE65" s="226"/>
      <c r="AF65" s="226"/>
      <c r="AG65" s="226"/>
      <c r="AH65" s="226"/>
      <c r="AI65" s="226"/>
      <c r="AJ65" s="226"/>
      <c r="AK65" s="226"/>
      <c r="AL65" s="226"/>
      <c r="AM65" s="226"/>
      <c r="AN65" s="226"/>
      <c r="AO65" s="226"/>
      <c r="AP65" s="226"/>
      <c r="AQ65" s="226"/>
      <c r="AR65" s="226"/>
      <c r="AS65" s="226"/>
      <c r="AT65" s="226"/>
      <c r="AU65" s="226"/>
      <c r="AV65" s="226"/>
      <c r="AW65" s="226"/>
      <c r="AX65" s="226"/>
      <c r="AY65" s="226"/>
      <c r="AZ65" s="226"/>
      <c r="BA65" s="226"/>
      <c r="BB65" s="226"/>
      <c r="BC65" s="226"/>
      <c r="BD65" s="226"/>
      <c r="BE65" s="236"/>
      <c r="BF65" s="236"/>
      <c r="BG65" s="236"/>
      <c r="BH65" s="236"/>
      <c r="BI65" s="236"/>
      <c r="BJ65" s="236"/>
      <c r="BK65" s="236"/>
      <c r="BL65" s="236"/>
      <c r="BM65" s="236"/>
      <c r="BN65" s="236"/>
      <c r="BO65" s="236"/>
      <c r="BP65" s="236"/>
      <c r="BQ65" s="233">
        <v>59</v>
      </c>
      <c r="BR65" s="234"/>
      <c r="BS65" s="979"/>
      <c r="BT65" s="980"/>
      <c r="BU65" s="980"/>
      <c r="BV65" s="980"/>
      <c r="BW65" s="980"/>
      <c r="BX65" s="980"/>
      <c r="BY65" s="980"/>
      <c r="BZ65" s="980"/>
      <c r="CA65" s="980"/>
      <c r="CB65" s="980"/>
      <c r="CC65" s="980"/>
      <c r="CD65" s="980"/>
      <c r="CE65" s="980"/>
      <c r="CF65" s="980"/>
      <c r="CG65" s="1001"/>
      <c r="CH65" s="976"/>
      <c r="CI65" s="977"/>
      <c r="CJ65" s="977"/>
      <c r="CK65" s="977"/>
      <c r="CL65" s="978"/>
      <c r="CM65" s="976"/>
      <c r="CN65" s="977"/>
      <c r="CO65" s="977"/>
      <c r="CP65" s="977"/>
      <c r="CQ65" s="978"/>
      <c r="CR65" s="976"/>
      <c r="CS65" s="977"/>
      <c r="CT65" s="977"/>
      <c r="CU65" s="977"/>
      <c r="CV65" s="978"/>
      <c r="CW65" s="976"/>
      <c r="CX65" s="977"/>
      <c r="CY65" s="977"/>
      <c r="CZ65" s="977"/>
      <c r="DA65" s="978"/>
      <c r="DB65" s="976"/>
      <c r="DC65" s="977"/>
      <c r="DD65" s="977"/>
      <c r="DE65" s="977"/>
      <c r="DF65" s="978"/>
      <c r="DG65" s="976"/>
      <c r="DH65" s="977"/>
      <c r="DI65" s="977"/>
      <c r="DJ65" s="977"/>
      <c r="DK65" s="978"/>
      <c r="DL65" s="976"/>
      <c r="DM65" s="977"/>
      <c r="DN65" s="977"/>
      <c r="DO65" s="977"/>
      <c r="DP65" s="978"/>
      <c r="DQ65" s="976"/>
      <c r="DR65" s="977"/>
      <c r="DS65" s="977"/>
      <c r="DT65" s="977"/>
      <c r="DU65" s="978"/>
      <c r="DV65" s="979"/>
      <c r="DW65" s="980"/>
      <c r="DX65" s="980"/>
      <c r="DY65" s="980"/>
      <c r="DZ65" s="981"/>
      <c r="EA65" s="224"/>
    </row>
    <row r="66" spans="1:131" ht="26.25" customHeight="1" x14ac:dyDescent="0.15">
      <c r="A66" s="982" t="s">
        <v>421</v>
      </c>
      <c r="B66" s="983"/>
      <c r="C66" s="983"/>
      <c r="D66" s="983"/>
      <c r="E66" s="983"/>
      <c r="F66" s="983"/>
      <c r="G66" s="983"/>
      <c r="H66" s="983"/>
      <c r="I66" s="983"/>
      <c r="J66" s="983"/>
      <c r="K66" s="983"/>
      <c r="L66" s="983"/>
      <c r="M66" s="983"/>
      <c r="N66" s="983"/>
      <c r="O66" s="983"/>
      <c r="P66" s="984"/>
      <c r="Q66" s="988" t="s">
        <v>422</v>
      </c>
      <c r="R66" s="989"/>
      <c r="S66" s="989"/>
      <c r="T66" s="989"/>
      <c r="U66" s="990"/>
      <c r="V66" s="988" t="s">
        <v>423</v>
      </c>
      <c r="W66" s="989"/>
      <c r="X66" s="989"/>
      <c r="Y66" s="989"/>
      <c r="Z66" s="990"/>
      <c r="AA66" s="988" t="s">
        <v>424</v>
      </c>
      <c r="AB66" s="989"/>
      <c r="AC66" s="989"/>
      <c r="AD66" s="989"/>
      <c r="AE66" s="990"/>
      <c r="AF66" s="994" t="s">
        <v>425</v>
      </c>
      <c r="AG66" s="995"/>
      <c r="AH66" s="995"/>
      <c r="AI66" s="995"/>
      <c r="AJ66" s="996"/>
      <c r="AK66" s="988" t="s">
        <v>399</v>
      </c>
      <c r="AL66" s="983"/>
      <c r="AM66" s="983"/>
      <c r="AN66" s="983"/>
      <c r="AO66" s="984"/>
      <c r="AP66" s="988" t="s">
        <v>426</v>
      </c>
      <c r="AQ66" s="989"/>
      <c r="AR66" s="989"/>
      <c r="AS66" s="989"/>
      <c r="AT66" s="990"/>
      <c r="AU66" s="988" t="s">
        <v>427</v>
      </c>
      <c r="AV66" s="989"/>
      <c r="AW66" s="989"/>
      <c r="AX66" s="989"/>
      <c r="AY66" s="990"/>
      <c r="AZ66" s="988" t="s">
        <v>379</v>
      </c>
      <c r="BA66" s="989"/>
      <c r="BB66" s="989"/>
      <c r="BC66" s="989"/>
      <c r="BD66" s="1002"/>
      <c r="BE66" s="236"/>
      <c r="BF66" s="236"/>
      <c r="BG66" s="236"/>
      <c r="BH66" s="236"/>
      <c r="BI66" s="236"/>
      <c r="BJ66" s="236"/>
      <c r="BK66" s="236"/>
      <c r="BL66" s="236"/>
      <c r="BM66" s="236"/>
      <c r="BN66" s="236"/>
      <c r="BO66" s="236"/>
      <c r="BP66" s="236"/>
      <c r="BQ66" s="233">
        <v>60</v>
      </c>
      <c r="BR66" s="238"/>
      <c r="BS66" s="932"/>
      <c r="BT66" s="933"/>
      <c r="BU66" s="933"/>
      <c r="BV66" s="933"/>
      <c r="BW66" s="933"/>
      <c r="BX66" s="933"/>
      <c r="BY66" s="933"/>
      <c r="BZ66" s="933"/>
      <c r="CA66" s="933"/>
      <c r="CB66" s="933"/>
      <c r="CC66" s="933"/>
      <c r="CD66" s="933"/>
      <c r="CE66" s="933"/>
      <c r="CF66" s="933"/>
      <c r="CG66" s="942"/>
      <c r="CH66" s="943"/>
      <c r="CI66" s="944"/>
      <c r="CJ66" s="944"/>
      <c r="CK66" s="944"/>
      <c r="CL66" s="945"/>
      <c r="CM66" s="943"/>
      <c r="CN66" s="944"/>
      <c r="CO66" s="944"/>
      <c r="CP66" s="944"/>
      <c r="CQ66" s="945"/>
      <c r="CR66" s="943"/>
      <c r="CS66" s="944"/>
      <c r="CT66" s="944"/>
      <c r="CU66" s="944"/>
      <c r="CV66" s="945"/>
      <c r="CW66" s="943"/>
      <c r="CX66" s="944"/>
      <c r="CY66" s="944"/>
      <c r="CZ66" s="944"/>
      <c r="DA66" s="945"/>
      <c r="DB66" s="943"/>
      <c r="DC66" s="944"/>
      <c r="DD66" s="944"/>
      <c r="DE66" s="944"/>
      <c r="DF66" s="945"/>
      <c r="DG66" s="943"/>
      <c r="DH66" s="944"/>
      <c r="DI66" s="944"/>
      <c r="DJ66" s="944"/>
      <c r="DK66" s="945"/>
      <c r="DL66" s="943"/>
      <c r="DM66" s="944"/>
      <c r="DN66" s="944"/>
      <c r="DO66" s="944"/>
      <c r="DP66" s="945"/>
      <c r="DQ66" s="943"/>
      <c r="DR66" s="944"/>
      <c r="DS66" s="944"/>
      <c r="DT66" s="944"/>
      <c r="DU66" s="945"/>
      <c r="DV66" s="932"/>
      <c r="DW66" s="933"/>
      <c r="DX66" s="933"/>
      <c r="DY66" s="933"/>
      <c r="DZ66" s="934"/>
      <c r="EA66" s="224"/>
    </row>
    <row r="67" spans="1:131" ht="26.25" customHeight="1" thickBot="1" x14ac:dyDescent="0.2">
      <c r="A67" s="985"/>
      <c r="B67" s="986"/>
      <c r="C67" s="986"/>
      <c r="D67" s="986"/>
      <c r="E67" s="986"/>
      <c r="F67" s="986"/>
      <c r="G67" s="986"/>
      <c r="H67" s="986"/>
      <c r="I67" s="986"/>
      <c r="J67" s="986"/>
      <c r="K67" s="986"/>
      <c r="L67" s="986"/>
      <c r="M67" s="986"/>
      <c r="N67" s="986"/>
      <c r="O67" s="986"/>
      <c r="P67" s="987"/>
      <c r="Q67" s="991"/>
      <c r="R67" s="992"/>
      <c r="S67" s="992"/>
      <c r="T67" s="992"/>
      <c r="U67" s="993"/>
      <c r="V67" s="991"/>
      <c r="W67" s="992"/>
      <c r="X67" s="992"/>
      <c r="Y67" s="992"/>
      <c r="Z67" s="993"/>
      <c r="AA67" s="991"/>
      <c r="AB67" s="992"/>
      <c r="AC67" s="992"/>
      <c r="AD67" s="992"/>
      <c r="AE67" s="993"/>
      <c r="AF67" s="997"/>
      <c r="AG67" s="998"/>
      <c r="AH67" s="998"/>
      <c r="AI67" s="998"/>
      <c r="AJ67" s="999"/>
      <c r="AK67" s="1000"/>
      <c r="AL67" s="986"/>
      <c r="AM67" s="986"/>
      <c r="AN67" s="986"/>
      <c r="AO67" s="987"/>
      <c r="AP67" s="991"/>
      <c r="AQ67" s="992"/>
      <c r="AR67" s="992"/>
      <c r="AS67" s="992"/>
      <c r="AT67" s="993"/>
      <c r="AU67" s="991"/>
      <c r="AV67" s="992"/>
      <c r="AW67" s="992"/>
      <c r="AX67" s="992"/>
      <c r="AY67" s="993"/>
      <c r="AZ67" s="991"/>
      <c r="BA67" s="992"/>
      <c r="BB67" s="992"/>
      <c r="BC67" s="992"/>
      <c r="BD67" s="1003"/>
      <c r="BE67" s="236"/>
      <c r="BF67" s="236"/>
      <c r="BG67" s="236"/>
      <c r="BH67" s="236"/>
      <c r="BI67" s="236"/>
      <c r="BJ67" s="236"/>
      <c r="BK67" s="236"/>
      <c r="BL67" s="236"/>
      <c r="BM67" s="236"/>
      <c r="BN67" s="236"/>
      <c r="BO67" s="236"/>
      <c r="BP67" s="236"/>
      <c r="BQ67" s="233">
        <v>61</v>
      </c>
      <c r="BR67" s="238"/>
      <c r="BS67" s="932"/>
      <c r="BT67" s="933"/>
      <c r="BU67" s="933"/>
      <c r="BV67" s="933"/>
      <c r="BW67" s="933"/>
      <c r="BX67" s="933"/>
      <c r="BY67" s="933"/>
      <c r="BZ67" s="933"/>
      <c r="CA67" s="933"/>
      <c r="CB67" s="933"/>
      <c r="CC67" s="933"/>
      <c r="CD67" s="933"/>
      <c r="CE67" s="933"/>
      <c r="CF67" s="933"/>
      <c r="CG67" s="942"/>
      <c r="CH67" s="943"/>
      <c r="CI67" s="944"/>
      <c r="CJ67" s="944"/>
      <c r="CK67" s="944"/>
      <c r="CL67" s="945"/>
      <c r="CM67" s="943"/>
      <c r="CN67" s="944"/>
      <c r="CO67" s="944"/>
      <c r="CP67" s="944"/>
      <c r="CQ67" s="945"/>
      <c r="CR67" s="943"/>
      <c r="CS67" s="944"/>
      <c r="CT67" s="944"/>
      <c r="CU67" s="944"/>
      <c r="CV67" s="945"/>
      <c r="CW67" s="943"/>
      <c r="CX67" s="944"/>
      <c r="CY67" s="944"/>
      <c r="CZ67" s="944"/>
      <c r="DA67" s="945"/>
      <c r="DB67" s="943"/>
      <c r="DC67" s="944"/>
      <c r="DD67" s="944"/>
      <c r="DE67" s="944"/>
      <c r="DF67" s="945"/>
      <c r="DG67" s="943"/>
      <c r="DH67" s="944"/>
      <c r="DI67" s="944"/>
      <c r="DJ67" s="944"/>
      <c r="DK67" s="945"/>
      <c r="DL67" s="943"/>
      <c r="DM67" s="944"/>
      <c r="DN67" s="944"/>
      <c r="DO67" s="944"/>
      <c r="DP67" s="945"/>
      <c r="DQ67" s="943"/>
      <c r="DR67" s="944"/>
      <c r="DS67" s="944"/>
      <c r="DT67" s="944"/>
      <c r="DU67" s="945"/>
      <c r="DV67" s="932"/>
      <c r="DW67" s="933"/>
      <c r="DX67" s="933"/>
      <c r="DY67" s="933"/>
      <c r="DZ67" s="934"/>
      <c r="EA67" s="224"/>
    </row>
    <row r="68" spans="1:131" ht="26.25" customHeight="1" thickTop="1" x14ac:dyDescent="0.15">
      <c r="A68" s="231">
        <v>1</v>
      </c>
      <c r="B68" s="972" t="s">
        <v>595</v>
      </c>
      <c r="C68" s="973"/>
      <c r="D68" s="973"/>
      <c r="E68" s="973"/>
      <c r="F68" s="973"/>
      <c r="G68" s="973"/>
      <c r="H68" s="973"/>
      <c r="I68" s="973"/>
      <c r="J68" s="973"/>
      <c r="K68" s="973"/>
      <c r="L68" s="973"/>
      <c r="M68" s="973"/>
      <c r="N68" s="973"/>
      <c r="O68" s="973"/>
      <c r="P68" s="974"/>
      <c r="Q68" s="975">
        <v>1385</v>
      </c>
      <c r="R68" s="969"/>
      <c r="S68" s="969"/>
      <c r="T68" s="969"/>
      <c r="U68" s="969"/>
      <c r="V68" s="969">
        <v>1385</v>
      </c>
      <c r="W68" s="969"/>
      <c r="X68" s="969"/>
      <c r="Y68" s="969"/>
      <c r="Z68" s="969"/>
      <c r="AA68" s="969" t="s">
        <v>594</v>
      </c>
      <c r="AB68" s="969"/>
      <c r="AC68" s="969"/>
      <c r="AD68" s="969"/>
      <c r="AE68" s="969"/>
      <c r="AF68" s="969" t="s">
        <v>594</v>
      </c>
      <c r="AG68" s="969"/>
      <c r="AH68" s="969"/>
      <c r="AI68" s="969"/>
      <c r="AJ68" s="969"/>
      <c r="AK68" s="969" t="s">
        <v>594</v>
      </c>
      <c r="AL68" s="969"/>
      <c r="AM68" s="969"/>
      <c r="AN68" s="969"/>
      <c r="AO68" s="969"/>
      <c r="AP68" s="969">
        <v>11</v>
      </c>
      <c r="AQ68" s="969"/>
      <c r="AR68" s="969"/>
      <c r="AS68" s="969"/>
      <c r="AT68" s="969"/>
      <c r="AU68" s="969" t="s">
        <v>594</v>
      </c>
      <c r="AV68" s="969"/>
      <c r="AW68" s="969"/>
      <c r="AX68" s="969"/>
      <c r="AY68" s="969"/>
      <c r="AZ68" s="970"/>
      <c r="BA68" s="970"/>
      <c r="BB68" s="970"/>
      <c r="BC68" s="970"/>
      <c r="BD68" s="971"/>
      <c r="BE68" s="236"/>
      <c r="BF68" s="236"/>
      <c r="BG68" s="236"/>
      <c r="BH68" s="236"/>
      <c r="BI68" s="236"/>
      <c r="BJ68" s="236"/>
      <c r="BK68" s="236"/>
      <c r="BL68" s="236"/>
      <c r="BM68" s="236"/>
      <c r="BN68" s="236"/>
      <c r="BO68" s="236"/>
      <c r="BP68" s="236"/>
      <c r="BQ68" s="233">
        <v>62</v>
      </c>
      <c r="BR68" s="238"/>
      <c r="BS68" s="932"/>
      <c r="BT68" s="933"/>
      <c r="BU68" s="933"/>
      <c r="BV68" s="933"/>
      <c r="BW68" s="933"/>
      <c r="BX68" s="933"/>
      <c r="BY68" s="933"/>
      <c r="BZ68" s="933"/>
      <c r="CA68" s="933"/>
      <c r="CB68" s="933"/>
      <c r="CC68" s="933"/>
      <c r="CD68" s="933"/>
      <c r="CE68" s="933"/>
      <c r="CF68" s="933"/>
      <c r="CG68" s="942"/>
      <c r="CH68" s="943"/>
      <c r="CI68" s="944"/>
      <c r="CJ68" s="944"/>
      <c r="CK68" s="944"/>
      <c r="CL68" s="945"/>
      <c r="CM68" s="943"/>
      <c r="CN68" s="944"/>
      <c r="CO68" s="944"/>
      <c r="CP68" s="944"/>
      <c r="CQ68" s="945"/>
      <c r="CR68" s="943"/>
      <c r="CS68" s="944"/>
      <c r="CT68" s="944"/>
      <c r="CU68" s="944"/>
      <c r="CV68" s="945"/>
      <c r="CW68" s="943"/>
      <c r="CX68" s="944"/>
      <c r="CY68" s="944"/>
      <c r="CZ68" s="944"/>
      <c r="DA68" s="945"/>
      <c r="DB68" s="943"/>
      <c r="DC68" s="944"/>
      <c r="DD68" s="944"/>
      <c r="DE68" s="944"/>
      <c r="DF68" s="945"/>
      <c r="DG68" s="943"/>
      <c r="DH68" s="944"/>
      <c r="DI68" s="944"/>
      <c r="DJ68" s="944"/>
      <c r="DK68" s="945"/>
      <c r="DL68" s="943"/>
      <c r="DM68" s="944"/>
      <c r="DN68" s="944"/>
      <c r="DO68" s="944"/>
      <c r="DP68" s="945"/>
      <c r="DQ68" s="943"/>
      <c r="DR68" s="944"/>
      <c r="DS68" s="944"/>
      <c r="DT68" s="944"/>
      <c r="DU68" s="945"/>
      <c r="DV68" s="932"/>
      <c r="DW68" s="933"/>
      <c r="DX68" s="933"/>
      <c r="DY68" s="933"/>
      <c r="DZ68" s="934"/>
      <c r="EA68" s="224"/>
    </row>
    <row r="69" spans="1:131" ht="26.25" customHeight="1" x14ac:dyDescent="0.15">
      <c r="A69" s="233">
        <v>2</v>
      </c>
      <c r="B69" s="961" t="s">
        <v>597</v>
      </c>
      <c r="C69" s="962"/>
      <c r="D69" s="962"/>
      <c r="E69" s="962"/>
      <c r="F69" s="962"/>
      <c r="G69" s="962"/>
      <c r="H69" s="962"/>
      <c r="I69" s="962"/>
      <c r="J69" s="962"/>
      <c r="K69" s="962"/>
      <c r="L69" s="962"/>
      <c r="M69" s="962"/>
      <c r="N69" s="962"/>
      <c r="O69" s="962"/>
      <c r="P69" s="963"/>
      <c r="Q69" s="964">
        <v>110</v>
      </c>
      <c r="R69" s="958"/>
      <c r="S69" s="958"/>
      <c r="T69" s="958"/>
      <c r="U69" s="958"/>
      <c r="V69" s="958">
        <v>18</v>
      </c>
      <c r="W69" s="958"/>
      <c r="X69" s="958"/>
      <c r="Y69" s="958"/>
      <c r="Z69" s="958"/>
      <c r="AA69" s="958">
        <v>92</v>
      </c>
      <c r="AB69" s="958"/>
      <c r="AC69" s="958"/>
      <c r="AD69" s="958"/>
      <c r="AE69" s="958"/>
      <c r="AF69" s="958">
        <v>9</v>
      </c>
      <c r="AG69" s="958"/>
      <c r="AH69" s="958"/>
      <c r="AI69" s="958"/>
      <c r="AJ69" s="958"/>
      <c r="AK69" s="958" t="s">
        <v>594</v>
      </c>
      <c r="AL69" s="958"/>
      <c r="AM69" s="958"/>
      <c r="AN69" s="958"/>
      <c r="AO69" s="958"/>
      <c r="AP69" s="958" t="s">
        <v>594</v>
      </c>
      <c r="AQ69" s="958"/>
      <c r="AR69" s="958"/>
      <c r="AS69" s="958"/>
      <c r="AT69" s="958"/>
      <c r="AU69" s="958" t="s">
        <v>594</v>
      </c>
      <c r="AV69" s="958"/>
      <c r="AW69" s="958"/>
      <c r="AX69" s="958"/>
      <c r="AY69" s="958"/>
      <c r="AZ69" s="959"/>
      <c r="BA69" s="959"/>
      <c r="BB69" s="959"/>
      <c r="BC69" s="959"/>
      <c r="BD69" s="960"/>
      <c r="BE69" s="236"/>
      <c r="BF69" s="236"/>
      <c r="BG69" s="236"/>
      <c r="BH69" s="236"/>
      <c r="BI69" s="236"/>
      <c r="BJ69" s="236"/>
      <c r="BK69" s="236"/>
      <c r="BL69" s="236"/>
      <c r="BM69" s="236"/>
      <c r="BN69" s="236"/>
      <c r="BO69" s="236"/>
      <c r="BP69" s="236"/>
      <c r="BQ69" s="233">
        <v>63</v>
      </c>
      <c r="BR69" s="238"/>
      <c r="BS69" s="932"/>
      <c r="BT69" s="933"/>
      <c r="BU69" s="933"/>
      <c r="BV69" s="933"/>
      <c r="BW69" s="933"/>
      <c r="BX69" s="933"/>
      <c r="BY69" s="933"/>
      <c r="BZ69" s="933"/>
      <c r="CA69" s="933"/>
      <c r="CB69" s="933"/>
      <c r="CC69" s="933"/>
      <c r="CD69" s="933"/>
      <c r="CE69" s="933"/>
      <c r="CF69" s="933"/>
      <c r="CG69" s="942"/>
      <c r="CH69" s="943"/>
      <c r="CI69" s="944"/>
      <c r="CJ69" s="944"/>
      <c r="CK69" s="944"/>
      <c r="CL69" s="945"/>
      <c r="CM69" s="943"/>
      <c r="CN69" s="944"/>
      <c r="CO69" s="944"/>
      <c r="CP69" s="944"/>
      <c r="CQ69" s="945"/>
      <c r="CR69" s="943"/>
      <c r="CS69" s="944"/>
      <c r="CT69" s="944"/>
      <c r="CU69" s="944"/>
      <c r="CV69" s="945"/>
      <c r="CW69" s="943"/>
      <c r="CX69" s="944"/>
      <c r="CY69" s="944"/>
      <c r="CZ69" s="944"/>
      <c r="DA69" s="945"/>
      <c r="DB69" s="943"/>
      <c r="DC69" s="944"/>
      <c r="DD69" s="944"/>
      <c r="DE69" s="944"/>
      <c r="DF69" s="945"/>
      <c r="DG69" s="943"/>
      <c r="DH69" s="944"/>
      <c r="DI69" s="944"/>
      <c r="DJ69" s="944"/>
      <c r="DK69" s="945"/>
      <c r="DL69" s="943"/>
      <c r="DM69" s="944"/>
      <c r="DN69" s="944"/>
      <c r="DO69" s="944"/>
      <c r="DP69" s="945"/>
      <c r="DQ69" s="943"/>
      <c r="DR69" s="944"/>
      <c r="DS69" s="944"/>
      <c r="DT69" s="944"/>
      <c r="DU69" s="945"/>
      <c r="DV69" s="932"/>
      <c r="DW69" s="933"/>
      <c r="DX69" s="933"/>
      <c r="DY69" s="933"/>
      <c r="DZ69" s="934"/>
      <c r="EA69" s="224"/>
    </row>
    <row r="70" spans="1:131" ht="26.25" customHeight="1" x14ac:dyDescent="0.15">
      <c r="A70" s="233">
        <v>3</v>
      </c>
      <c r="B70" s="961" t="s">
        <v>602</v>
      </c>
      <c r="C70" s="962"/>
      <c r="D70" s="962"/>
      <c r="E70" s="962"/>
      <c r="F70" s="962"/>
      <c r="G70" s="962"/>
      <c r="H70" s="962"/>
      <c r="I70" s="962"/>
      <c r="J70" s="962"/>
      <c r="K70" s="962"/>
      <c r="L70" s="962"/>
      <c r="M70" s="962"/>
      <c r="N70" s="962"/>
      <c r="O70" s="962"/>
      <c r="P70" s="963"/>
      <c r="Q70" s="964">
        <v>26</v>
      </c>
      <c r="R70" s="958"/>
      <c r="S70" s="958"/>
      <c r="T70" s="958"/>
      <c r="U70" s="958"/>
      <c r="V70" s="958">
        <v>26</v>
      </c>
      <c r="W70" s="958"/>
      <c r="X70" s="958"/>
      <c r="Y70" s="958"/>
      <c r="Z70" s="958"/>
      <c r="AA70" s="958">
        <v>0</v>
      </c>
      <c r="AB70" s="958"/>
      <c r="AC70" s="958"/>
      <c r="AD70" s="958"/>
      <c r="AE70" s="958"/>
      <c r="AF70" s="958">
        <v>0</v>
      </c>
      <c r="AG70" s="958"/>
      <c r="AH70" s="958"/>
      <c r="AI70" s="958"/>
      <c r="AJ70" s="958"/>
      <c r="AK70" s="958" t="s">
        <v>594</v>
      </c>
      <c r="AL70" s="958"/>
      <c r="AM70" s="958"/>
      <c r="AN70" s="958"/>
      <c r="AO70" s="958"/>
      <c r="AP70" s="958">
        <v>48</v>
      </c>
      <c r="AQ70" s="958"/>
      <c r="AR70" s="958"/>
      <c r="AS70" s="958"/>
      <c r="AT70" s="958"/>
      <c r="AU70" s="958">
        <v>2</v>
      </c>
      <c r="AV70" s="958"/>
      <c r="AW70" s="958"/>
      <c r="AX70" s="958"/>
      <c r="AY70" s="958"/>
      <c r="AZ70" s="959"/>
      <c r="BA70" s="959"/>
      <c r="BB70" s="959"/>
      <c r="BC70" s="959"/>
      <c r="BD70" s="960"/>
      <c r="BE70" s="236"/>
      <c r="BF70" s="236"/>
      <c r="BG70" s="236"/>
      <c r="BH70" s="236"/>
      <c r="BI70" s="236"/>
      <c r="BJ70" s="236"/>
      <c r="BK70" s="236"/>
      <c r="BL70" s="236"/>
      <c r="BM70" s="236"/>
      <c r="BN70" s="236"/>
      <c r="BO70" s="236"/>
      <c r="BP70" s="236"/>
      <c r="BQ70" s="233">
        <v>64</v>
      </c>
      <c r="BR70" s="238"/>
      <c r="BS70" s="932"/>
      <c r="BT70" s="933"/>
      <c r="BU70" s="933"/>
      <c r="BV70" s="933"/>
      <c r="BW70" s="933"/>
      <c r="BX70" s="933"/>
      <c r="BY70" s="933"/>
      <c r="BZ70" s="933"/>
      <c r="CA70" s="933"/>
      <c r="CB70" s="933"/>
      <c r="CC70" s="933"/>
      <c r="CD70" s="933"/>
      <c r="CE70" s="933"/>
      <c r="CF70" s="933"/>
      <c r="CG70" s="942"/>
      <c r="CH70" s="943"/>
      <c r="CI70" s="944"/>
      <c r="CJ70" s="944"/>
      <c r="CK70" s="944"/>
      <c r="CL70" s="945"/>
      <c r="CM70" s="943"/>
      <c r="CN70" s="944"/>
      <c r="CO70" s="944"/>
      <c r="CP70" s="944"/>
      <c r="CQ70" s="945"/>
      <c r="CR70" s="943"/>
      <c r="CS70" s="944"/>
      <c r="CT70" s="944"/>
      <c r="CU70" s="944"/>
      <c r="CV70" s="945"/>
      <c r="CW70" s="943"/>
      <c r="CX70" s="944"/>
      <c r="CY70" s="944"/>
      <c r="CZ70" s="944"/>
      <c r="DA70" s="945"/>
      <c r="DB70" s="943"/>
      <c r="DC70" s="944"/>
      <c r="DD70" s="944"/>
      <c r="DE70" s="944"/>
      <c r="DF70" s="945"/>
      <c r="DG70" s="943"/>
      <c r="DH70" s="944"/>
      <c r="DI70" s="944"/>
      <c r="DJ70" s="944"/>
      <c r="DK70" s="945"/>
      <c r="DL70" s="943"/>
      <c r="DM70" s="944"/>
      <c r="DN70" s="944"/>
      <c r="DO70" s="944"/>
      <c r="DP70" s="945"/>
      <c r="DQ70" s="943"/>
      <c r="DR70" s="944"/>
      <c r="DS70" s="944"/>
      <c r="DT70" s="944"/>
      <c r="DU70" s="945"/>
      <c r="DV70" s="932"/>
      <c r="DW70" s="933"/>
      <c r="DX70" s="933"/>
      <c r="DY70" s="933"/>
      <c r="DZ70" s="934"/>
      <c r="EA70" s="224"/>
    </row>
    <row r="71" spans="1:131" ht="26.25" customHeight="1" x14ac:dyDescent="0.15">
      <c r="A71" s="233">
        <v>4</v>
      </c>
      <c r="B71" s="961" t="s">
        <v>600</v>
      </c>
      <c r="C71" s="962"/>
      <c r="D71" s="962"/>
      <c r="E71" s="962"/>
      <c r="F71" s="962"/>
      <c r="G71" s="962"/>
      <c r="H71" s="962"/>
      <c r="I71" s="962"/>
      <c r="J71" s="962"/>
      <c r="K71" s="962"/>
      <c r="L71" s="962"/>
      <c r="M71" s="962"/>
      <c r="N71" s="962"/>
      <c r="O71" s="962"/>
      <c r="P71" s="963"/>
      <c r="Q71" s="964">
        <v>101</v>
      </c>
      <c r="R71" s="958"/>
      <c r="S71" s="958"/>
      <c r="T71" s="958"/>
      <c r="U71" s="958"/>
      <c r="V71" s="958">
        <v>101</v>
      </c>
      <c r="W71" s="958"/>
      <c r="X71" s="958"/>
      <c r="Y71" s="958"/>
      <c r="Z71" s="958"/>
      <c r="AA71" s="958" t="s">
        <v>594</v>
      </c>
      <c r="AB71" s="958"/>
      <c r="AC71" s="958"/>
      <c r="AD71" s="958"/>
      <c r="AE71" s="958"/>
      <c r="AF71" s="958" t="s">
        <v>594</v>
      </c>
      <c r="AG71" s="958"/>
      <c r="AH71" s="958"/>
      <c r="AI71" s="958"/>
      <c r="AJ71" s="958"/>
      <c r="AK71" s="958" t="s">
        <v>594</v>
      </c>
      <c r="AL71" s="958"/>
      <c r="AM71" s="958"/>
      <c r="AN71" s="958"/>
      <c r="AO71" s="958"/>
      <c r="AP71" s="958" t="s">
        <v>594</v>
      </c>
      <c r="AQ71" s="958"/>
      <c r="AR71" s="958"/>
      <c r="AS71" s="958"/>
      <c r="AT71" s="958"/>
      <c r="AU71" s="958" t="s">
        <v>594</v>
      </c>
      <c r="AV71" s="958"/>
      <c r="AW71" s="958"/>
      <c r="AX71" s="958"/>
      <c r="AY71" s="958"/>
      <c r="AZ71" s="959"/>
      <c r="BA71" s="959"/>
      <c r="BB71" s="959"/>
      <c r="BC71" s="959"/>
      <c r="BD71" s="960"/>
      <c r="BE71" s="236"/>
      <c r="BF71" s="236"/>
      <c r="BG71" s="236"/>
      <c r="BH71" s="236"/>
      <c r="BI71" s="236"/>
      <c r="BJ71" s="236"/>
      <c r="BK71" s="236"/>
      <c r="BL71" s="236"/>
      <c r="BM71" s="236"/>
      <c r="BN71" s="236"/>
      <c r="BO71" s="236"/>
      <c r="BP71" s="236"/>
      <c r="BQ71" s="233">
        <v>65</v>
      </c>
      <c r="BR71" s="238"/>
      <c r="BS71" s="932"/>
      <c r="BT71" s="933"/>
      <c r="BU71" s="933"/>
      <c r="BV71" s="933"/>
      <c r="BW71" s="933"/>
      <c r="BX71" s="933"/>
      <c r="BY71" s="933"/>
      <c r="BZ71" s="933"/>
      <c r="CA71" s="933"/>
      <c r="CB71" s="933"/>
      <c r="CC71" s="933"/>
      <c r="CD71" s="933"/>
      <c r="CE71" s="933"/>
      <c r="CF71" s="933"/>
      <c r="CG71" s="942"/>
      <c r="CH71" s="943"/>
      <c r="CI71" s="944"/>
      <c r="CJ71" s="944"/>
      <c r="CK71" s="944"/>
      <c r="CL71" s="945"/>
      <c r="CM71" s="943"/>
      <c r="CN71" s="944"/>
      <c r="CO71" s="944"/>
      <c r="CP71" s="944"/>
      <c r="CQ71" s="945"/>
      <c r="CR71" s="943"/>
      <c r="CS71" s="944"/>
      <c r="CT71" s="944"/>
      <c r="CU71" s="944"/>
      <c r="CV71" s="945"/>
      <c r="CW71" s="943"/>
      <c r="CX71" s="944"/>
      <c r="CY71" s="944"/>
      <c r="CZ71" s="944"/>
      <c r="DA71" s="945"/>
      <c r="DB71" s="943"/>
      <c r="DC71" s="944"/>
      <c r="DD71" s="944"/>
      <c r="DE71" s="944"/>
      <c r="DF71" s="945"/>
      <c r="DG71" s="943"/>
      <c r="DH71" s="944"/>
      <c r="DI71" s="944"/>
      <c r="DJ71" s="944"/>
      <c r="DK71" s="945"/>
      <c r="DL71" s="943"/>
      <c r="DM71" s="944"/>
      <c r="DN71" s="944"/>
      <c r="DO71" s="944"/>
      <c r="DP71" s="945"/>
      <c r="DQ71" s="943"/>
      <c r="DR71" s="944"/>
      <c r="DS71" s="944"/>
      <c r="DT71" s="944"/>
      <c r="DU71" s="945"/>
      <c r="DV71" s="932"/>
      <c r="DW71" s="933"/>
      <c r="DX71" s="933"/>
      <c r="DY71" s="933"/>
      <c r="DZ71" s="934"/>
      <c r="EA71" s="224"/>
    </row>
    <row r="72" spans="1:131" ht="26.25" customHeight="1" x14ac:dyDescent="0.15">
      <c r="A72" s="233">
        <v>5</v>
      </c>
      <c r="B72" s="961" t="s">
        <v>601</v>
      </c>
      <c r="C72" s="962"/>
      <c r="D72" s="962"/>
      <c r="E72" s="962"/>
      <c r="F72" s="962"/>
      <c r="G72" s="962"/>
      <c r="H72" s="962"/>
      <c r="I72" s="962"/>
      <c r="J72" s="962"/>
      <c r="K72" s="962"/>
      <c r="L72" s="962"/>
      <c r="M72" s="962"/>
      <c r="N72" s="962"/>
      <c r="O72" s="962"/>
      <c r="P72" s="963"/>
      <c r="Q72" s="964">
        <v>40</v>
      </c>
      <c r="R72" s="958"/>
      <c r="S72" s="958"/>
      <c r="T72" s="958"/>
      <c r="U72" s="958"/>
      <c r="V72" s="958">
        <v>40</v>
      </c>
      <c r="W72" s="958"/>
      <c r="X72" s="958"/>
      <c r="Y72" s="958"/>
      <c r="Z72" s="958"/>
      <c r="AA72" s="958" t="s">
        <v>594</v>
      </c>
      <c r="AB72" s="958"/>
      <c r="AC72" s="958"/>
      <c r="AD72" s="958"/>
      <c r="AE72" s="958"/>
      <c r="AF72" s="958" t="s">
        <v>594</v>
      </c>
      <c r="AG72" s="958"/>
      <c r="AH72" s="958"/>
      <c r="AI72" s="958"/>
      <c r="AJ72" s="958"/>
      <c r="AK72" s="958" t="s">
        <v>594</v>
      </c>
      <c r="AL72" s="958"/>
      <c r="AM72" s="958"/>
      <c r="AN72" s="958"/>
      <c r="AO72" s="958"/>
      <c r="AP72" s="958" t="s">
        <v>594</v>
      </c>
      <c r="AQ72" s="958"/>
      <c r="AR72" s="958"/>
      <c r="AS72" s="958"/>
      <c r="AT72" s="958"/>
      <c r="AU72" s="958" t="s">
        <v>594</v>
      </c>
      <c r="AV72" s="958"/>
      <c r="AW72" s="958"/>
      <c r="AX72" s="958"/>
      <c r="AY72" s="958"/>
      <c r="AZ72" s="959"/>
      <c r="BA72" s="959"/>
      <c r="BB72" s="959"/>
      <c r="BC72" s="959"/>
      <c r="BD72" s="960"/>
      <c r="BE72" s="236"/>
      <c r="BF72" s="236"/>
      <c r="BG72" s="236"/>
      <c r="BH72" s="236"/>
      <c r="BI72" s="236"/>
      <c r="BJ72" s="236"/>
      <c r="BK72" s="236"/>
      <c r="BL72" s="236"/>
      <c r="BM72" s="236"/>
      <c r="BN72" s="236"/>
      <c r="BO72" s="236"/>
      <c r="BP72" s="236"/>
      <c r="BQ72" s="233">
        <v>66</v>
      </c>
      <c r="BR72" s="238"/>
      <c r="BS72" s="932"/>
      <c r="BT72" s="933"/>
      <c r="BU72" s="933"/>
      <c r="BV72" s="933"/>
      <c r="BW72" s="933"/>
      <c r="BX72" s="933"/>
      <c r="BY72" s="933"/>
      <c r="BZ72" s="933"/>
      <c r="CA72" s="933"/>
      <c r="CB72" s="933"/>
      <c r="CC72" s="933"/>
      <c r="CD72" s="933"/>
      <c r="CE72" s="933"/>
      <c r="CF72" s="933"/>
      <c r="CG72" s="942"/>
      <c r="CH72" s="943"/>
      <c r="CI72" s="944"/>
      <c r="CJ72" s="944"/>
      <c r="CK72" s="944"/>
      <c r="CL72" s="945"/>
      <c r="CM72" s="943"/>
      <c r="CN72" s="944"/>
      <c r="CO72" s="944"/>
      <c r="CP72" s="944"/>
      <c r="CQ72" s="945"/>
      <c r="CR72" s="943"/>
      <c r="CS72" s="944"/>
      <c r="CT72" s="944"/>
      <c r="CU72" s="944"/>
      <c r="CV72" s="945"/>
      <c r="CW72" s="943"/>
      <c r="CX72" s="944"/>
      <c r="CY72" s="944"/>
      <c r="CZ72" s="944"/>
      <c r="DA72" s="945"/>
      <c r="DB72" s="943"/>
      <c r="DC72" s="944"/>
      <c r="DD72" s="944"/>
      <c r="DE72" s="944"/>
      <c r="DF72" s="945"/>
      <c r="DG72" s="943"/>
      <c r="DH72" s="944"/>
      <c r="DI72" s="944"/>
      <c r="DJ72" s="944"/>
      <c r="DK72" s="945"/>
      <c r="DL72" s="943"/>
      <c r="DM72" s="944"/>
      <c r="DN72" s="944"/>
      <c r="DO72" s="944"/>
      <c r="DP72" s="945"/>
      <c r="DQ72" s="943"/>
      <c r="DR72" s="944"/>
      <c r="DS72" s="944"/>
      <c r="DT72" s="944"/>
      <c r="DU72" s="945"/>
      <c r="DV72" s="932"/>
      <c r="DW72" s="933"/>
      <c r="DX72" s="933"/>
      <c r="DY72" s="933"/>
      <c r="DZ72" s="934"/>
      <c r="EA72" s="224"/>
    </row>
    <row r="73" spans="1:131" ht="26.25" customHeight="1" x14ac:dyDescent="0.15">
      <c r="A73" s="233">
        <v>6</v>
      </c>
      <c r="B73" s="961" t="s">
        <v>596</v>
      </c>
      <c r="C73" s="962"/>
      <c r="D73" s="962"/>
      <c r="E73" s="962"/>
      <c r="F73" s="962"/>
      <c r="G73" s="962"/>
      <c r="H73" s="962"/>
      <c r="I73" s="962"/>
      <c r="J73" s="962"/>
      <c r="K73" s="962"/>
      <c r="L73" s="962"/>
      <c r="M73" s="962"/>
      <c r="N73" s="962"/>
      <c r="O73" s="962"/>
      <c r="P73" s="963"/>
      <c r="Q73" s="964">
        <v>135</v>
      </c>
      <c r="R73" s="958"/>
      <c r="S73" s="958"/>
      <c r="T73" s="958"/>
      <c r="U73" s="958"/>
      <c r="V73" s="958">
        <v>126</v>
      </c>
      <c r="W73" s="958"/>
      <c r="X73" s="958"/>
      <c r="Y73" s="958"/>
      <c r="Z73" s="958"/>
      <c r="AA73" s="958">
        <v>9</v>
      </c>
      <c r="AB73" s="958"/>
      <c r="AC73" s="958"/>
      <c r="AD73" s="958"/>
      <c r="AE73" s="958"/>
      <c r="AF73" s="958">
        <v>9</v>
      </c>
      <c r="AG73" s="958"/>
      <c r="AH73" s="958"/>
      <c r="AI73" s="958"/>
      <c r="AJ73" s="958"/>
      <c r="AK73" s="958" t="s">
        <v>594</v>
      </c>
      <c r="AL73" s="958"/>
      <c r="AM73" s="958"/>
      <c r="AN73" s="958"/>
      <c r="AO73" s="958"/>
      <c r="AP73" s="958" t="s">
        <v>594</v>
      </c>
      <c r="AQ73" s="958"/>
      <c r="AR73" s="958"/>
      <c r="AS73" s="958"/>
      <c r="AT73" s="958"/>
      <c r="AU73" s="958" t="s">
        <v>594</v>
      </c>
      <c r="AV73" s="958"/>
      <c r="AW73" s="958"/>
      <c r="AX73" s="958"/>
      <c r="AY73" s="958"/>
      <c r="AZ73" s="959"/>
      <c r="BA73" s="959"/>
      <c r="BB73" s="959"/>
      <c r="BC73" s="959"/>
      <c r="BD73" s="960"/>
      <c r="BE73" s="236"/>
      <c r="BF73" s="236"/>
      <c r="BG73" s="236"/>
      <c r="BH73" s="236"/>
      <c r="BI73" s="236"/>
      <c r="BJ73" s="236"/>
      <c r="BK73" s="236"/>
      <c r="BL73" s="236"/>
      <c r="BM73" s="236"/>
      <c r="BN73" s="236"/>
      <c r="BO73" s="236"/>
      <c r="BP73" s="236"/>
      <c r="BQ73" s="233">
        <v>67</v>
      </c>
      <c r="BR73" s="238"/>
      <c r="BS73" s="932"/>
      <c r="BT73" s="933"/>
      <c r="BU73" s="933"/>
      <c r="BV73" s="933"/>
      <c r="BW73" s="933"/>
      <c r="BX73" s="933"/>
      <c r="BY73" s="933"/>
      <c r="BZ73" s="933"/>
      <c r="CA73" s="933"/>
      <c r="CB73" s="933"/>
      <c r="CC73" s="933"/>
      <c r="CD73" s="933"/>
      <c r="CE73" s="933"/>
      <c r="CF73" s="933"/>
      <c r="CG73" s="942"/>
      <c r="CH73" s="943"/>
      <c r="CI73" s="944"/>
      <c r="CJ73" s="944"/>
      <c r="CK73" s="944"/>
      <c r="CL73" s="945"/>
      <c r="CM73" s="943"/>
      <c r="CN73" s="944"/>
      <c r="CO73" s="944"/>
      <c r="CP73" s="944"/>
      <c r="CQ73" s="945"/>
      <c r="CR73" s="943"/>
      <c r="CS73" s="944"/>
      <c r="CT73" s="944"/>
      <c r="CU73" s="944"/>
      <c r="CV73" s="945"/>
      <c r="CW73" s="943"/>
      <c r="CX73" s="944"/>
      <c r="CY73" s="944"/>
      <c r="CZ73" s="944"/>
      <c r="DA73" s="945"/>
      <c r="DB73" s="943"/>
      <c r="DC73" s="944"/>
      <c r="DD73" s="944"/>
      <c r="DE73" s="944"/>
      <c r="DF73" s="945"/>
      <c r="DG73" s="943"/>
      <c r="DH73" s="944"/>
      <c r="DI73" s="944"/>
      <c r="DJ73" s="944"/>
      <c r="DK73" s="945"/>
      <c r="DL73" s="943"/>
      <c r="DM73" s="944"/>
      <c r="DN73" s="944"/>
      <c r="DO73" s="944"/>
      <c r="DP73" s="945"/>
      <c r="DQ73" s="943"/>
      <c r="DR73" s="944"/>
      <c r="DS73" s="944"/>
      <c r="DT73" s="944"/>
      <c r="DU73" s="945"/>
      <c r="DV73" s="932"/>
      <c r="DW73" s="933"/>
      <c r="DX73" s="933"/>
      <c r="DY73" s="933"/>
      <c r="DZ73" s="934"/>
      <c r="EA73" s="224"/>
    </row>
    <row r="74" spans="1:131" ht="26.25" customHeight="1" x14ac:dyDescent="0.15">
      <c r="A74" s="233">
        <v>7</v>
      </c>
      <c r="B74" s="961" t="s">
        <v>598</v>
      </c>
      <c r="C74" s="962"/>
      <c r="D74" s="962"/>
      <c r="E74" s="962"/>
      <c r="F74" s="962"/>
      <c r="G74" s="962"/>
      <c r="H74" s="962"/>
      <c r="I74" s="962"/>
      <c r="J74" s="962"/>
      <c r="K74" s="962"/>
      <c r="L74" s="962"/>
      <c r="M74" s="962"/>
      <c r="N74" s="962"/>
      <c r="O74" s="962"/>
      <c r="P74" s="963"/>
      <c r="Q74" s="964">
        <v>3291</v>
      </c>
      <c r="R74" s="958"/>
      <c r="S74" s="958"/>
      <c r="T74" s="958"/>
      <c r="U74" s="958"/>
      <c r="V74" s="958">
        <v>2907</v>
      </c>
      <c r="W74" s="958"/>
      <c r="X74" s="958"/>
      <c r="Y74" s="958"/>
      <c r="Z74" s="958"/>
      <c r="AA74" s="958">
        <v>384</v>
      </c>
      <c r="AB74" s="958"/>
      <c r="AC74" s="958"/>
      <c r="AD74" s="958"/>
      <c r="AE74" s="958"/>
      <c r="AF74" s="958">
        <v>384</v>
      </c>
      <c r="AG74" s="958"/>
      <c r="AH74" s="958"/>
      <c r="AI74" s="958"/>
      <c r="AJ74" s="958"/>
      <c r="AK74" s="958">
        <v>3</v>
      </c>
      <c r="AL74" s="958"/>
      <c r="AM74" s="958"/>
      <c r="AN74" s="958"/>
      <c r="AO74" s="958"/>
      <c r="AP74" s="958" t="s">
        <v>594</v>
      </c>
      <c r="AQ74" s="958"/>
      <c r="AR74" s="958"/>
      <c r="AS74" s="958"/>
      <c r="AT74" s="958"/>
      <c r="AU74" s="958" t="s">
        <v>594</v>
      </c>
      <c r="AV74" s="958"/>
      <c r="AW74" s="958"/>
      <c r="AX74" s="958"/>
      <c r="AY74" s="958"/>
      <c r="AZ74" s="959"/>
      <c r="BA74" s="959"/>
      <c r="BB74" s="959"/>
      <c r="BC74" s="959"/>
      <c r="BD74" s="960"/>
      <c r="BE74" s="236"/>
      <c r="BF74" s="236"/>
      <c r="BG74" s="236"/>
      <c r="BH74" s="236"/>
      <c r="BI74" s="236"/>
      <c r="BJ74" s="236"/>
      <c r="BK74" s="236"/>
      <c r="BL74" s="236"/>
      <c r="BM74" s="236"/>
      <c r="BN74" s="236"/>
      <c r="BO74" s="236"/>
      <c r="BP74" s="236"/>
      <c r="BQ74" s="233">
        <v>68</v>
      </c>
      <c r="BR74" s="238"/>
      <c r="BS74" s="932"/>
      <c r="BT74" s="933"/>
      <c r="BU74" s="933"/>
      <c r="BV74" s="933"/>
      <c r="BW74" s="933"/>
      <c r="BX74" s="933"/>
      <c r="BY74" s="933"/>
      <c r="BZ74" s="933"/>
      <c r="CA74" s="933"/>
      <c r="CB74" s="933"/>
      <c r="CC74" s="933"/>
      <c r="CD74" s="933"/>
      <c r="CE74" s="933"/>
      <c r="CF74" s="933"/>
      <c r="CG74" s="942"/>
      <c r="CH74" s="943"/>
      <c r="CI74" s="944"/>
      <c r="CJ74" s="944"/>
      <c r="CK74" s="944"/>
      <c r="CL74" s="945"/>
      <c r="CM74" s="943"/>
      <c r="CN74" s="944"/>
      <c r="CO74" s="944"/>
      <c r="CP74" s="944"/>
      <c r="CQ74" s="945"/>
      <c r="CR74" s="943"/>
      <c r="CS74" s="944"/>
      <c r="CT74" s="944"/>
      <c r="CU74" s="944"/>
      <c r="CV74" s="945"/>
      <c r="CW74" s="943"/>
      <c r="CX74" s="944"/>
      <c r="CY74" s="944"/>
      <c r="CZ74" s="944"/>
      <c r="DA74" s="945"/>
      <c r="DB74" s="943"/>
      <c r="DC74" s="944"/>
      <c r="DD74" s="944"/>
      <c r="DE74" s="944"/>
      <c r="DF74" s="945"/>
      <c r="DG74" s="943"/>
      <c r="DH74" s="944"/>
      <c r="DI74" s="944"/>
      <c r="DJ74" s="944"/>
      <c r="DK74" s="945"/>
      <c r="DL74" s="943"/>
      <c r="DM74" s="944"/>
      <c r="DN74" s="944"/>
      <c r="DO74" s="944"/>
      <c r="DP74" s="945"/>
      <c r="DQ74" s="943"/>
      <c r="DR74" s="944"/>
      <c r="DS74" s="944"/>
      <c r="DT74" s="944"/>
      <c r="DU74" s="945"/>
      <c r="DV74" s="932"/>
      <c r="DW74" s="933"/>
      <c r="DX74" s="933"/>
      <c r="DY74" s="933"/>
      <c r="DZ74" s="934"/>
      <c r="EA74" s="224"/>
    </row>
    <row r="75" spans="1:131" ht="26.25" customHeight="1" x14ac:dyDescent="0.15">
      <c r="A75" s="233">
        <v>8</v>
      </c>
      <c r="B75" s="961" t="s">
        <v>599</v>
      </c>
      <c r="C75" s="962"/>
      <c r="D75" s="962"/>
      <c r="E75" s="962"/>
      <c r="F75" s="962"/>
      <c r="G75" s="962"/>
      <c r="H75" s="962"/>
      <c r="I75" s="962"/>
      <c r="J75" s="962"/>
      <c r="K75" s="962"/>
      <c r="L75" s="962"/>
      <c r="M75" s="962"/>
      <c r="N75" s="962"/>
      <c r="O75" s="962"/>
      <c r="P75" s="963"/>
      <c r="Q75" s="965">
        <v>9</v>
      </c>
      <c r="R75" s="966"/>
      <c r="S75" s="966"/>
      <c r="T75" s="966"/>
      <c r="U75" s="967"/>
      <c r="V75" s="968">
        <v>9</v>
      </c>
      <c r="W75" s="966"/>
      <c r="X75" s="966"/>
      <c r="Y75" s="966"/>
      <c r="Z75" s="967"/>
      <c r="AA75" s="968" t="s">
        <v>594</v>
      </c>
      <c r="AB75" s="966"/>
      <c r="AC75" s="966"/>
      <c r="AD75" s="966"/>
      <c r="AE75" s="967"/>
      <c r="AF75" s="968" t="s">
        <v>594</v>
      </c>
      <c r="AG75" s="966"/>
      <c r="AH75" s="966"/>
      <c r="AI75" s="966"/>
      <c r="AJ75" s="967"/>
      <c r="AK75" s="968" t="s">
        <v>594</v>
      </c>
      <c r="AL75" s="966"/>
      <c r="AM75" s="966"/>
      <c r="AN75" s="966"/>
      <c r="AO75" s="967"/>
      <c r="AP75" s="968" t="s">
        <v>594</v>
      </c>
      <c r="AQ75" s="966"/>
      <c r="AR75" s="966"/>
      <c r="AS75" s="966"/>
      <c r="AT75" s="967"/>
      <c r="AU75" s="968" t="s">
        <v>594</v>
      </c>
      <c r="AV75" s="966"/>
      <c r="AW75" s="966"/>
      <c r="AX75" s="966"/>
      <c r="AY75" s="967"/>
      <c r="AZ75" s="959"/>
      <c r="BA75" s="959"/>
      <c r="BB75" s="959"/>
      <c r="BC75" s="959"/>
      <c r="BD75" s="960"/>
      <c r="BE75" s="236"/>
      <c r="BF75" s="236"/>
      <c r="BG75" s="236"/>
      <c r="BH75" s="236"/>
      <c r="BI75" s="236"/>
      <c r="BJ75" s="236"/>
      <c r="BK75" s="236"/>
      <c r="BL75" s="236"/>
      <c r="BM75" s="236"/>
      <c r="BN75" s="236"/>
      <c r="BO75" s="236"/>
      <c r="BP75" s="236"/>
      <c r="BQ75" s="233">
        <v>69</v>
      </c>
      <c r="BR75" s="238"/>
      <c r="BS75" s="932"/>
      <c r="BT75" s="933"/>
      <c r="BU75" s="933"/>
      <c r="BV75" s="933"/>
      <c r="BW75" s="933"/>
      <c r="BX75" s="933"/>
      <c r="BY75" s="933"/>
      <c r="BZ75" s="933"/>
      <c r="CA75" s="933"/>
      <c r="CB75" s="933"/>
      <c r="CC75" s="933"/>
      <c r="CD75" s="933"/>
      <c r="CE75" s="933"/>
      <c r="CF75" s="933"/>
      <c r="CG75" s="942"/>
      <c r="CH75" s="943"/>
      <c r="CI75" s="944"/>
      <c r="CJ75" s="944"/>
      <c r="CK75" s="944"/>
      <c r="CL75" s="945"/>
      <c r="CM75" s="943"/>
      <c r="CN75" s="944"/>
      <c r="CO75" s="944"/>
      <c r="CP75" s="944"/>
      <c r="CQ75" s="945"/>
      <c r="CR75" s="943"/>
      <c r="CS75" s="944"/>
      <c r="CT75" s="944"/>
      <c r="CU75" s="944"/>
      <c r="CV75" s="945"/>
      <c r="CW75" s="943"/>
      <c r="CX75" s="944"/>
      <c r="CY75" s="944"/>
      <c r="CZ75" s="944"/>
      <c r="DA75" s="945"/>
      <c r="DB75" s="943"/>
      <c r="DC75" s="944"/>
      <c r="DD75" s="944"/>
      <c r="DE75" s="944"/>
      <c r="DF75" s="945"/>
      <c r="DG75" s="943"/>
      <c r="DH75" s="944"/>
      <c r="DI75" s="944"/>
      <c r="DJ75" s="944"/>
      <c r="DK75" s="945"/>
      <c r="DL75" s="943"/>
      <c r="DM75" s="944"/>
      <c r="DN75" s="944"/>
      <c r="DO75" s="944"/>
      <c r="DP75" s="945"/>
      <c r="DQ75" s="943"/>
      <c r="DR75" s="944"/>
      <c r="DS75" s="944"/>
      <c r="DT75" s="944"/>
      <c r="DU75" s="945"/>
      <c r="DV75" s="932"/>
      <c r="DW75" s="933"/>
      <c r="DX75" s="933"/>
      <c r="DY75" s="933"/>
      <c r="DZ75" s="934"/>
      <c r="EA75" s="224"/>
    </row>
    <row r="76" spans="1:131" ht="26.25" customHeight="1" x14ac:dyDescent="0.15">
      <c r="A76" s="233">
        <v>9</v>
      </c>
      <c r="B76" s="961" t="s">
        <v>603</v>
      </c>
      <c r="C76" s="962"/>
      <c r="D76" s="962"/>
      <c r="E76" s="962"/>
      <c r="F76" s="962"/>
      <c r="G76" s="962"/>
      <c r="H76" s="962"/>
      <c r="I76" s="962"/>
      <c r="J76" s="962"/>
      <c r="K76" s="962"/>
      <c r="L76" s="962"/>
      <c r="M76" s="962"/>
      <c r="N76" s="962"/>
      <c r="O76" s="962"/>
      <c r="P76" s="963"/>
      <c r="Q76" s="965">
        <v>67</v>
      </c>
      <c r="R76" s="966"/>
      <c r="S76" s="966"/>
      <c r="T76" s="966"/>
      <c r="U76" s="967"/>
      <c r="V76" s="968">
        <v>49</v>
      </c>
      <c r="W76" s="966"/>
      <c r="X76" s="966"/>
      <c r="Y76" s="966"/>
      <c r="Z76" s="967"/>
      <c r="AA76" s="968">
        <v>18</v>
      </c>
      <c r="AB76" s="966"/>
      <c r="AC76" s="966"/>
      <c r="AD76" s="966"/>
      <c r="AE76" s="967"/>
      <c r="AF76" s="968">
        <v>18</v>
      </c>
      <c r="AG76" s="966"/>
      <c r="AH76" s="966"/>
      <c r="AI76" s="966"/>
      <c r="AJ76" s="967"/>
      <c r="AK76" s="968" t="s">
        <v>594</v>
      </c>
      <c r="AL76" s="966"/>
      <c r="AM76" s="966"/>
      <c r="AN76" s="966"/>
      <c r="AO76" s="967"/>
      <c r="AP76" s="968" t="s">
        <v>594</v>
      </c>
      <c r="AQ76" s="966"/>
      <c r="AR76" s="966"/>
      <c r="AS76" s="966"/>
      <c r="AT76" s="967"/>
      <c r="AU76" s="968" t="s">
        <v>594</v>
      </c>
      <c r="AV76" s="966"/>
      <c r="AW76" s="966"/>
      <c r="AX76" s="966"/>
      <c r="AY76" s="967"/>
      <c r="AZ76" s="959"/>
      <c r="BA76" s="959"/>
      <c r="BB76" s="959"/>
      <c r="BC76" s="959"/>
      <c r="BD76" s="960"/>
      <c r="BE76" s="236"/>
      <c r="BF76" s="236"/>
      <c r="BG76" s="236"/>
      <c r="BH76" s="236"/>
      <c r="BI76" s="236"/>
      <c r="BJ76" s="236"/>
      <c r="BK76" s="236"/>
      <c r="BL76" s="236"/>
      <c r="BM76" s="236"/>
      <c r="BN76" s="236"/>
      <c r="BO76" s="236"/>
      <c r="BP76" s="236"/>
      <c r="BQ76" s="233">
        <v>70</v>
      </c>
      <c r="BR76" s="238"/>
      <c r="BS76" s="932"/>
      <c r="BT76" s="933"/>
      <c r="BU76" s="933"/>
      <c r="BV76" s="933"/>
      <c r="BW76" s="933"/>
      <c r="BX76" s="933"/>
      <c r="BY76" s="933"/>
      <c r="BZ76" s="933"/>
      <c r="CA76" s="933"/>
      <c r="CB76" s="933"/>
      <c r="CC76" s="933"/>
      <c r="CD76" s="933"/>
      <c r="CE76" s="933"/>
      <c r="CF76" s="933"/>
      <c r="CG76" s="942"/>
      <c r="CH76" s="943"/>
      <c r="CI76" s="944"/>
      <c r="CJ76" s="944"/>
      <c r="CK76" s="944"/>
      <c r="CL76" s="945"/>
      <c r="CM76" s="943"/>
      <c r="CN76" s="944"/>
      <c r="CO76" s="944"/>
      <c r="CP76" s="944"/>
      <c r="CQ76" s="945"/>
      <c r="CR76" s="943"/>
      <c r="CS76" s="944"/>
      <c r="CT76" s="944"/>
      <c r="CU76" s="944"/>
      <c r="CV76" s="945"/>
      <c r="CW76" s="943"/>
      <c r="CX76" s="944"/>
      <c r="CY76" s="944"/>
      <c r="CZ76" s="944"/>
      <c r="DA76" s="945"/>
      <c r="DB76" s="943"/>
      <c r="DC76" s="944"/>
      <c r="DD76" s="944"/>
      <c r="DE76" s="944"/>
      <c r="DF76" s="945"/>
      <c r="DG76" s="943"/>
      <c r="DH76" s="944"/>
      <c r="DI76" s="944"/>
      <c r="DJ76" s="944"/>
      <c r="DK76" s="945"/>
      <c r="DL76" s="943"/>
      <c r="DM76" s="944"/>
      <c r="DN76" s="944"/>
      <c r="DO76" s="944"/>
      <c r="DP76" s="945"/>
      <c r="DQ76" s="943"/>
      <c r="DR76" s="944"/>
      <c r="DS76" s="944"/>
      <c r="DT76" s="944"/>
      <c r="DU76" s="945"/>
      <c r="DV76" s="932"/>
      <c r="DW76" s="933"/>
      <c r="DX76" s="933"/>
      <c r="DY76" s="933"/>
      <c r="DZ76" s="934"/>
      <c r="EA76" s="224"/>
    </row>
    <row r="77" spans="1:131" ht="26.25" customHeight="1" x14ac:dyDescent="0.15">
      <c r="A77" s="233">
        <v>10</v>
      </c>
      <c r="B77" s="961" t="s">
        <v>604</v>
      </c>
      <c r="C77" s="962"/>
      <c r="D77" s="962"/>
      <c r="E77" s="962"/>
      <c r="F77" s="962"/>
      <c r="G77" s="962"/>
      <c r="H77" s="962"/>
      <c r="I77" s="962"/>
      <c r="J77" s="962"/>
      <c r="K77" s="962"/>
      <c r="L77" s="962"/>
      <c r="M77" s="962"/>
      <c r="N77" s="962"/>
      <c r="O77" s="962"/>
      <c r="P77" s="963"/>
      <c r="Q77" s="965">
        <v>147566</v>
      </c>
      <c r="R77" s="966"/>
      <c r="S77" s="966"/>
      <c r="T77" s="966"/>
      <c r="U77" s="967"/>
      <c r="V77" s="968">
        <v>144092</v>
      </c>
      <c r="W77" s="966"/>
      <c r="X77" s="966"/>
      <c r="Y77" s="966"/>
      <c r="Z77" s="967"/>
      <c r="AA77" s="968">
        <v>3474</v>
      </c>
      <c r="AB77" s="966"/>
      <c r="AC77" s="966"/>
      <c r="AD77" s="966"/>
      <c r="AE77" s="967"/>
      <c r="AF77" s="968">
        <v>3474</v>
      </c>
      <c r="AG77" s="966"/>
      <c r="AH77" s="966"/>
      <c r="AI77" s="966"/>
      <c r="AJ77" s="967"/>
      <c r="AK77" s="968" t="s">
        <v>594</v>
      </c>
      <c r="AL77" s="966"/>
      <c r="AM77" s="966"/>
      <c r="AN77" s="966"/>
      <c r="AO77" s="967"/>
      <c r="AP77" s="968" t="s">
        <v>594</v>
      </c>
      <c r="AQ77" s="966"/>
      <c r="AR77" s="966"/>
      <c r="AS77" s="966"/>
      <c r="AT77" s="967"/>
      <c r="AU77" s="968" t="s">
        <v>594</v>
      </c>
      <c r="AV77" s="966"/>
      <c r="AW77" s="966"/>
      <c r="AX77" s="966"/>
      <c r="AY77" s="967"/>
      <c r="AZ77" s="959"/>
      <c r="BA77" s="959"/>
      <c r="BB77" s="959"/>
      <c r="BC77" s="959"/>
      <c r="BD77" s="960"/>
      <c r="BE77" s="236"/>
      <c r="BF77" s="236"/>
      <c r="BG77" s="236"/>
      <c r="BH77" s="236"/>
      <c r="BI77" s="236"/>
      <c r="BJ77" s="236"/>
      <c r="BK77" s="236"/>
      <c r="BL77" s="236"/>
      <c r="BM77" s="236"/>
      <c r="BN77" s="236"/>
      <c r="BO77" s="236"/>
      <c r="BP77" s="236"/>
      <c r="BQ77" s="233">
        <v>71</v>
      </c>
      <c r="BR77" s="238"/>
      <c r="BS77" s="932"/>
      <c r="BT77" s="933"/>
      <c r="BU77" s="933"/>
      <c r="BV77" s="933"/>
      <c r="BW77" s="933"/>
      <c r="BX77" s="933"/>
      <c r="BY77" s="933"/>
      <c r="BZ77" s="933"/>
      <c r="CA77" s="933"/>
      <c r="CB77" s="933"/>
      <c r="CC77" s="933"/>
      <c r="CD77" s="933"/>
      <c r="CE77" s="933"/>
      <c r="CF77" s="933"/>
      <c r="CG77" s="942"/>
      <c r="CH77" s="943"/>
      <c r="CI77" s="944"/>
      <c r="CJ77" s="944"/>
      <c r="CK77" s="944"/>
      <c r="CL77" s="945"/>
      <c r="CM77" s="943"/>
      <c r="CN77" s="944"/>
      <c r="CO77" s="944"/>
      <c r="CP77" s="944"/>
      <c r="CQ77" s="945"/>
      <c r="CR77" s="943"/>
      <c r="CS77" s="944"/>
      <c r="CT77" s="944"/>
      <c r="CU77" s="944"/>
      <c r="CV77" s="945"/>
      <c r="CW77" s="943"/>
      <c r="CX77" s="944"/>
      <c r="CY77" s="944"/>
      <c r="CZ77" s="944"/>
      <c r="DA77" s="945"/>
      <c r="DB77" s="943"/>
      <c r="DC77" s="944"/>
      <c r="DD77" s="944"/>
      <c r="DE77" s="944"/>
      <c r="DF77" s="945"/>
      <c r="DG77" s="943"/>
      <c r="DH77" s="944"/>
      <c r="DI77" s="944"/>
      <c r="DJ77" s="944"/>
      <c r="DK77" s="945"/>
      <c r="DL77" s="943"/>
      <c r="DM77" s="944"/>
      <c r="DN77" s="944"/>
      <c r="DO77" s="944"/>
      <c r="DP77" s="945"/>
      <c r="DQ77" s="943"/>
      <c r="DR77" s="944"/>
      <c r="DS77" s="944"/>
      <c r="DT77" s="944"/>
      <c r="DU77" s="945"/>
      <c r="DV77" s="932"/>
      <c r="DW77" s="933"/>
      <c r="DX77" s="933"/>
      <c r="DY77" s="933"/>
      <c r="DZ77" s="934"/>
      <c r="EA77" s="224"/>
    </row>
    <row r="78" spans="1:131" ht="26.25" customHeight="1" x14ac:dyDescent="0.15">
      <c r="A78" s="233">
        <v>11</v>
      </c>
      <c r="B78" s="961"/>
      <c r="C78" s="962"/>
      <c r="D78" s="962"/>
      <c r="E78" s="962"/>
      <c r="F78" s="962"/>
      <c r="G78" s="962"/>
      <c r="H78" s="962"/>
      <c r="I78" s="962"/>
      <c r="J78" s="962"/>
      <c r="K78" s="962"/>
      <c r="L78" s="962"/>
      <c r="M78" s="962"/>
      <c r="N78" s="962"/>
      <c r="O78" s="962"/>
      <c r="P78" s="963"/>
      <c r="Q78" s="964"/>
      <c r="R78" s="958"/>
      <c r="S78" s="958"/>
      <c r="T78" s="958"/>
      <c r="U78" s="958"/>
      <c r="V78" s="958"/>
      <c r="W78" s="958"/>
      <c r="X78" s="958"/>
      <c r="Y78" s="958"/>
      <c r="Z78" s="958"/>
      <c r="AA78" s="958"/>
      <c r="AB78" s="958"/>
      <c r="AC78" s="958"/>
      <c r="AD78" s="958"/>
      <c r="AE78" s="958"/>
      <c r="AF78" s="958"/>
      <c r="AG78" s="958"/>
      <c r="AH78" s="958"/>
      <c r="AI78" s="958"/>
      <c r="AJ78" s="958"/>
      <c r="AK78" s="958"/>
      <c r="AL78" s="958"/>
      <c r="AM78" s="958"/>
      <c r="AN78" s="958"/>
      <c r="AO78" s="958"/>
      <c r="AP78" s="958"/>
      <c r="AQ78" s="958"/>
      <c r="AR78" s="958"/>
      <c r="AS78" s="958"/>
      <c r="AT78" s="958"/>
      <c r="AU78" s="958"/>
      <c r="AV78" s="958"/>
      <c r="AW78" s="958"/>
      <c r="AX78" s="958"/>
      <c r="AY78" s="958"/>
      <c r="AZ78" s="959"/>
      <c r="BA78" s="959"/>
      <c r="BB78" s="959"/>
      <c r="BC78" s="959"/>
      <c r="BD78" s="960"/>
      <c r="BE78" s="236"/>
      <c r="BF78" s="236"/>
      <c r="BG78" s="236"/>
      <c r="BH78" s="236"/>
      <c r="BI78" s="236"/>
      <c r="BJ78" s="224"/>
      <c r="BK78" s="224"/>
      <c r="BL78" s="224"/>
      <c r="BM78" s="224"/>
      <c r="BN78" s="224"/>
      <c r="BO78" s="236"/>
      <c r="BP78" s="236"/>
      <c r="BQ78" s="233">
        <v>72</v>
      </c>
      <c r="BR78" s="238"/>
      <c r="BS78" s="932"/>
      <c r="BT78" s="933"/>
      <c r="BU78" s="933"/>
      <c r="BV78" s="933"/>
      <c r="BW78" s="933"/>
      <c r="BX78" s="933"/>
      <c r="BY78" s="933"/>
      <c r="BZ78" s="933"/>
      <c r="CA78" s="933"/>
      <c r="CB78" s="933"/>
      <c r="CC78" s="933"/>
      <c r="CD78" s="933"/>
      <c r="CE78" s="933"/>
      <c r="CF78" s="933"/>
      <c r="CG78" s="942"/>
      <c r="CH78" s="943"/>
      <c r="CI78" s="944"/>
      <c r="CJ78" s="944"/>
      <c r="CK78" s="944"/>
      <c r="CL78" s="945"/>
      <c r="CM78" s="943"/>
      <c r="CN78" s="944"/>
      <c r="CO78" s="944"/>
      <c r="CP78" s="944"/>
      <c r="CQ78" s="945"/>
      <c r="CR78" s="943"/>
      <c r="CS78" s="944"/>
      <c r="CT78" s="944"/>
      <c r="CU78" s="944"/>
      <c r="CV78" s="945"/>
      <c r="CW78" s="943"/>
      <c r="CX78" s="944"/>
      <c r="CY78" s="944"/>
      <c r="CZ78" s="944"/>
      <c r="DA78" s="945"/>
      <c r="DB78" s="943"/>
      <c r="DC78" s="944"/>
      <c r="DD78" s="944"/>
      <c r="DE78" s="944"/>
      <c r="DF78" s="945"/>
      <c r="DG78" s="943"/>
      <c r="DH78" s="944"/>
      <c r="DI78" s="944"/>
      <c r="DJ78" s="944"/>
      <c r="DK78" s="945"/>
      <c r="DL78" s="943"/>
      <c r="DM78" s="944"/>
      <c r="DN78" s="944"/>
      <c r="DO78" s="944"/>
      <c r="DP78" s="945"/>
      <c r="DQ78" s="943"/>
      <c r="DR78" s="944"/>
      <c r="DS78" s="944"/>
      <c r="DT78" s="944"/>
      <c r="DU78" s="945"/>
      <c r="DV78" s="932"/>
      <c r="DW78" s="933"/>
      <c r="DX78" s="933"/>
      <c r="DY78" s="933"/>
      <c r="DZ78" s="934"/>
      <c r="EA78" s="224"/>
    </row>
    <row r="79" spans="1:131" ht="26.25" hidden="1" customHeight="1" x14ac:dyDescent="0.15">
      <c r="A79" s="233">
        <v>12</v>
      </c>
      <c r="B79" s="961"/>
      <c r="C79" s="962"/>
      <c r="D79" s="962"/>
      <c r="E79" s="962"/>
      <c r="F79" s="962"/>
      <c r="G79" s="962"/>
      <c r="H79" s="962"/>
      <c r="I79" s="962"/>
      <c r="J79" s="962"/>
      <c r="K79" s="962"/>
      <c r="L79" s="962"/>
      <c r="M79" s="962"/>
      <c r="N79" s="962"/>
      <c r="O79" s="962"/>
      <c r="P79" s="963"/>
      <c r="Q79" s="964"/>
      <c r="R79" s="958"/>
      <c r="S79" s="958"/>
      <c r="T79" s="958"/>
      <c r="U79" s="958"/>
      <c r="V79" s="958"/>
      <c r="W79" s="958"/>
      <c r="X79" s="958"/>
      <c r="Y79" s="958"/>
      <c r="Z79" s="958"/>
      <c r="AA79" s="958"/>
      <c r="AB79" s="958"/>
      <c r="AC79" s="958"/>
      <c r="AD79" s="958"/>
      <c r="AE79" s="958"/>
      <c r="AF79" s="958"/>
      <c r="AG79" s="958"/>
      <c r="AH79" s="958"/>
      <c r="AI79" s="958"/>
      <c r="AJ79" s="958"/>
      <c r="AK79" s="958"/>
      <c r="AL79" s="958"/>
      <c r="AM79" s="958"/>
      <c r="AN79" s="958"/>
      <c r="AO79" s="958"/>
      <c r="AP79" s="958"/>
      <c r="AQ79" s="958"/>
      <c r="AR79" s="958"/>
      <c r="AS79" s="958"/>
      <c r="AT79" s="958"/>
      <c r="AU79" s="958"/>
      <c r="AV79" s="958"/>
      <c r="AW79" s="958"/>
      <c r="AX79" s="958"/>
      <c r="AY79" s="958"/>
      <c r="AZ79" s="959"/>
      <c r="BA79" s="959"/>
      <c r="BB79" s="959"/>
      <c r="BC79" s="959"/>
      <c r="BD79" s="960"/>
      <c r="BE79" s="236"/>
      <c r="BF79" s="236"/>
      <c r="BG79" s="236"/>
      <c r="BH79" s="236"/>
      <c r="BI79" s="236"/>
      <c r="BJ79" s="224"/>
      <c r="BK79" s="224"/>
      <c r="BL79" s="224"/>
      <c r="BM79" s="224"/>
      <c r="BN79" s="224"/>
      <c r="BO79" s="236"/>
      <c r="BP79" s="236"/>
      <c r="BQ79" s="233">
        <v>73</v>
      </c>
      <c r="BR79" s="238"/>
      <c r="BS79" s="932"/>
      <c r="BT79" s="933"/>
      <c r="BU79" s="933"/>
      <c r="BV79" s="933"/>
      <c r="BW79" s="933"/>
      <c r="BX79" s="933"/>
      <c r="BY79" s="933"/>
      <c r="BZ79" s="933"/>
      <c r="CA79" s="933"/>
      <c r="CB79" s="933"/>
      <c r="CC79" s="933"/>
      <c r="CD79" s="933"/>
      <c r="CE79" s="933"/>
      <c r="CF79" s="933"/>
      <c r="CG79" s="942"/>
      <c r="CH79" s="943"/>
      <c r="CI79" s="944"/>
      <c r="CJ79" s="944"/>
      <c r="CK79" s="944"/>
      <c r="CL79" s="945"/>
      <c r="CM79" s="943"/>
      <c r="CN79" s="944"/>
      <c r="CO79" s="944"/>
      <c r="CP79" s="944"/>
      <c r="CQ79" s="945"/>
      <c r="CR79" s="943"/>
      <c r="CS79" s="944"/>
      <c r="CT79" s="944"/>
      <c r="CU79" s="944"/>
      <c r="CV79" s="945"/>
      <c r="CW79" s="943"/>
      <c r="CX79" s="944"/>
      <c r="CY79" s="944"/>
      <c r="CZ79" s="944"/>
      <c r="DA79" s="945"/>
      <c r="DB79" s="943"/>
      <c r="DC79" s="944"/>
      <c r="DD79" s="944"/>
      <c r="DE79" s="944"/>
      <c r="DF79" s="945"/>
      <c r="DG79" s="943"/>
      <c r="DH79" s="944"/>
      <c r="DI79" s="944"/>
      <c r="DJ79" s="944"/>
      <c r="DK79" s="945"/>
      <c r="DL79" s="943"/>
      <c r="DM79" s="944"/>
      <c r="DN79" s="944"/>
      <c r="DO79" s="944"/>
      <c r="DP79" s="945"/>
      <c r="DQ79" s="943"/>
      <c r="DR79" s="944"/>
      <c r="DS79" s="944"/>
      <c r="DT79" s="944"/>
      <c r="DU79" s="945"/>
      <c r="DV79" s="932"/>
      <c r="DW79" s="933"/>
      <c r="DX79" s="933"/>
      <c r="DY79" s="933"/>
      <c r="DZ79" s="934"/>
      <c r="EA79" s="224"/>
    </row>
    <row r="80" spans="1:131" ht="26.25" hidden="1" customHeight="1" x14ac:dyDescent="0.15">
      <c r="A80" s="233">
        <v>13</v>
      </c>
      <c r="B80" s="961"/>
      <c r="C80" s="962"/>
      <c r="D80" s="962"/>
      <c r="E80" s="962"/>
      <c r="F80" s="962"/>
      <c r="G80" s="962"/>
      <c r="H80" s="962"/>
      <c r="I80" s="962"/>
      <c r="J80" s="962"/>
      <c r="K80" s="962"/>
      <c r="L80" s="962"/>
      <c r="M80" s="962"/>
      <c r="N80" s="962"/>
      <c r="O80" s="962"/>
      <c r="P80" s="963"/>
      <c r="Q80" s="964"/>
      <c r="R80" s="958"/>
      <c r="S80" s="958"/>
      <c r="T80" s="958"/>
      <c r="U80" s="958"/>
      <c r="V80" s="958"/>
      <c r="W80" s="958"/>
      <c r="X80" s="958"/>
      <c r="Y80" s="958"/>
      <c r="Z80" s="958"/>
      <c r="AA80" s="958"/>
      <c r="AB80" s="958"/>
      <c r="AC80" s="958"/>
      <c r="AD80" s="958"/>
      <c r="AE80" s="958"/>
      <c r="AF80" s="958"/>
      <c r="AG80" s="958"/>
      <c r="AH80" s="958"/>
      <c r="AI80" s="958"/>
      <c r="AJ80" s="958"/>
      <c r="AK80" s="958"/>
      <c r="AL80" s="958"/>
      <c r="AM80" s="958"/>
      <c r="AN80" s="958"/>
      <c r="AO80" s="958"/>
      <c r="AP80" s="958"/>
      <c r="AQ80" s="958"/>
      <c r="AR80" s="958"/>
      <c r="AS80" s="958"/>
      <c r="AT80" s="958"/>
      <c r="AU80" s="958"/>
      <c r="AV80" s="958"/>
      <c r="AW80" s="958"/>
      <c r="AX80" s="958"/>
      <c r="AY80" s="958"/>
      <c r="AZ80" s="959"/>
      <c r="BA80" s="959"/>
      <c r="BB80" s="959"/>
      <c r="BC80" s="959"/>
      <c r="BD80" s="960"/>
      <c r="BE80" s="236"/>
      <c r="BF80" s="236"/>
      <c r="BG80" s="236"/>
      <c r="BH80" s="236"/>
      <c r="BI80" s="236"/>
      <c r="BJ80" s="236"/>
      <c r="BK80" s="236"/>
      <c r="BL80" s="236"/>
      <c r="BM80" s="236"/>
      <c r="BN80" s="236"/>
      <c r="BO80" s="236"/>
      <c r="BP80" s="236"/>
      <c r="BQ80" s="233">
        <v>74</v>
      </c>
      <c r="BR80" s="238"/>
      <c r="BS80" s="932"/>
      <c r="BT80" s="933"/>
      <c r="BU80" s="933"/>
      <c r="BV80" s="933"/>
      <c r="BW80" s="933"/>
      <c r="BX80" s="933"/>
      <c r="BY80" s="933"/>
      <c r="BZ80" s="933"/>
      <c r="CA80" s="933"/>
      <c r="CB80" s="933"/>
      <c r="CC80" s="933"/>
      <c r="CD80" s="933"/>
      <c r="CE80" s="933"/>
      <c r="CF80" s="933"/>
      <c r="CG80" s="942"/>
      <c r="CH80" s="943"/>
      <c r="CI80" s="944"/>
      <c r="CJ80" s="944"/>
      <c r="CK80" s="944"/>
      <c r="CL80" s="945"/>
      <c r="CM80" s="943"/>
      <c r="CN80" s="944"/>
      <c r="CO80" s="944"/>
      <c r="CP80" s="944"/>
      <c r="CQ80" s="945"/>
      <c r="CR80" s="943"/>
      <c r="CS80" s="944"/>
      <c r="CT80" s="944"/>
      <c r="CU80" s="944"/>
      <c r="CV80" s="945"/>
      <c r="CW80" s="943"/>
      <c r="CX80" s="944"/>
      <c r="CY80" s="944"/>
      <c r="CZ80" s="944"/>
      <c r="DA80" s="945"/>
      <c r="DB80" s="943"/>
      <c r="DC80" s="944"/>
      <c r="DD80" s="944"/>
      <c r="DE80" s="944"/>
      <c r="DF80" s="945"/>
      <c r="DG80" s="943"/>
      <c r="DH80" s="944"/>
      <c r="DI80" s="944"/>
      <c r="DJ80" s="944"/>
      <c r="DK80" s="945"/>
      <c r="DL80" s="943"/>
      <c r="DM80" s="944"/>
      <c r="DN80" s="944"/>
      <c r="DO80" s="944"/>
      <c r="DP80" s="945"/>
      <c r="DQ80" s="943"/>
      <c r="DR80" s="944"/>
      <c r="DS80" s="944"/>
      <c r="DT80" s="944"/>
      <c r="DU80" s="945"/>
      <c r="DV80" s="932"/>
      <c r="DW80" s="933"/>
      <c r="DX80" s="933"/>
      <c r="DY80" s="933"/>
      <c r="DZ80" s="934"/>
      <c r="EA80" s="224"/>
    </row>
    <row r="81" spans="1:131" ht="26.25" hidden="1" customHeight="1" x14ac:dyDescent="0.15">
      <c r="A81" s="233">
        <v>14</v>
      </c>
      <c r="B81" s="961"/>
      <c r="C81" s="962"/>
      <c r="D81" s="962"/>
      <c r="E81" s="962"/>
      <c r="F81" s="962"/>
      <c r="G81" s="962"/>
      <c r="H81" s="962"/>
      <c r="I81" s="962"/>
      <c r="J81" s="962"/>
      <c r="K81" s="962"/>
      <c r="L81" s="962"/>
      <c r="M81" s="962"/>
      <c r="N81" s="962"/>
      <c r="O81" s="962"/>
      <c r="P81" s="963"/>
      <c r="Q81" s="964"/>
      <c r="R81" s="958"/>
      <c r="S81" s="958"/>
      <c r="T81" s="958"/>
      <c r="U81" s="958"/>
      <c r="V81" s="958"/>
      <c r="W81" s="958"/>
      <c r="X81" s="958"/>
      <c r="Y81" s="958"/>
      <c r="Z81" s="958"/>
      <c r="AA81" s="958"/>
      <c r="AB81" s="958"/>
      <c r="AC81" s="958"/>
      <c r="AD81" s="958"/>
      <c r="AE81" s="958"/>
      <c r="AF81" s="958"/>
      <c r="AG81" s="958"/>
      <c r="AH81" s="958"/>
      <c r="AI81" s="958"/>
      <c r="AJ81" s="958"/>
      <c r="AK81" s="958"/>
      <c r="AL81" s="958"/>
      <c r="AM81" s="958"/>
      <c r="AN81" s="958"/>
      <c r="AO81" s="958"/>
      <c r="AP81" s="958"/>
      <c r="AQ81" s="958"/>
      <c r="AR81" s="958"/>
      <c r="AS81" s="958"/>
      <c r="AT81" s="958"/>
      <c r="AU81" s="958"/>
      <c r="AV81" s="958"/>
      <c r="AW81" s="958"/>
      <c r="AX81" s="958"/>
      <c r="AY81" s="958"/>
      <c r="AZ81" s="959"/>
      <c r="BA81" s="959"/>
      <c r="BB81" s="959"/>
      <c r="BC81" s="959"/>
      <c r="BD81" s="960"/>
      <c r="BE81" s="236"/>
      <c r="BF81" s="236"/>
      <c r="BG81" s="236"/>
      <c r="BH81" s="236"/>
      <c r="BI81" s="236"/>
      <c r="BJ81" s="236"/>
      <c r="BK81" s="236"/>
      <c r="BL81" s="236"/>
      <c r="BM81" s="236"/>
      <c r="BN81" s="236"/>
      <c r="BO81" s="236"/>
      <c r="BP81" s="236"/>
      <c r="BQ81" s="233">
        <v>75</v>
      </c>
      <c r="BR81" s="238"/>
      <c r="BS81" s="932"/>
      <c r="BT81" s="933"/>
      <c r="BU81" s="933"/>
      <c r="BV81" s="933"/>
      <c r="BW81" s="933"/>
      <c r="BX81" s="933"/>
      <c r="BY81" s="933"/>
      <c r="BZ81" s="933"/>
      <c r="CA81" s="933"/>
      <c r="CB81" s="933"/>
      <c r="CC81" s="933"/>
      <c r="CD81" s="933"/>
      <c r="CE81" s="933"/>
      <c r="CF81" s="933"/>
      <c r="CG81" s="942"/>
      <c r="CH81" s="943"/>
      <c r="CI81" s="944"/>
      <c r="CJ81" s="944"/>
      <c r="CK81" s="944"/>
      <c r="CL81" s="945"/>
      <c r="CM81" s="943"/>
      <c r="CN81" s="944"/>
      <c r="CO81" s="944"/>
      <c r="CP81" s="944"/>
      <c r="CQ81" s="945"/>
      <c r="CR81" s="943"/>
      <c r="CS81" s="944"/>
      <c r="CT81" s="944"/>
      <c r="CU81" s="944"/>
      <c r="CV81" s="945"/>
      <c r="CW81" s="943"/>
      <c r="CX81" s="944"/>
      <c r="CY81" s="944"/>
      <c r="CZ81" s="944"/>
      <c r="DA81" s="945"/>
      <c r="DB81" s="943"/>
      <c r="DC81" s="944"/>
      <c r="DD81" s="944"/>
      <c r="DE81" s="944"/>
      <c r="DF81" s="945"/>
      <c r="DG81" s="943"/>
      <c r="DH81" s="944"/>
      <c r="DI81" s="944"/>
      <c r="DJ81" s="944"/>
      <c r="DK81" s="945"/>
      <c r="DL81" s="943"/>
      <c r="DM81" s="944"/>
      <c r="DN81" s="944"/>
      <c r="DO81" s="944"/>
      <c r="DP81" s="945"/>
      <c r="DQ81" s="943"/>
      <c r="DR81" s="944"/>
      <c r="DS81" s="944"/>
      <c r="DT81" s="944"/>
      <c r="DU81" s="945"/>
      <c r="DV81" s="932"/>
      <c r="DW81" s="933"/>
      <c r="DX81" s="933"/>
      <c r="DY81" s="933"/>
      <c r="DZ81" s="934"/>
      <c r="EA81" s="224"/>
    </row>
    <row r="82" spans="1:131" ht="26.25" hidden="1" customHeight="1" x14ac:dyDescent="0.15">
      <c r="A82" s="233">
        <v>15</v>
      </c>
      <c r="B82" s="961"/>
      <c r="C82" s="962"/>
      <c r="D82" s="962"/>
      <c r="E82" s="962"/>
      <c r="F82" s="962"/>
      <c r="G82" s="962"/>
      <c r="H82" s="962"/>
      <c r="I82" s="962"/>
      <c r="J82" s="962"/>
      <c r="K82" s="962"/>
      <c r="L82" s="962"/>
      <c r="M82" s="962"/>
      <c r="N82" s="962"/>
      <c r="O82" s="962"/>
      <c r="P82" s="963"/>
      <c r="Q82" s="964"/>
      <c r="R82" s="958"/>
      <c r="S82" s="958"/>
      <c r="T82" s="958"/>
      <c r="U82" s="958"/>
      <c r="V82" s="958"/>
      <c r="W82" s="958"/>
      <c r="X82" s="958"/>
      <c r="Y82" s="958"/>
      <c r="Z82" s="958"/>
      <c r="AA82" s="958"/>
      <c r="AB82" s="958"/>
      <c r="AC82" s="958"/>
      <c r="AD82" s="958"/>
      <c r="AE82" s="958"/>
      <c r="AF82" s="958"/>
      <c r="AG82" s="958"/>
      <c r="AH82" s="958"/>
      <c r="AI82" s="958"/>
      <c r="AJ82" s="958"/>
      <c r="AK82" s="958"/>
      <c r="AL82" s="958"/>
      <c r="AM82" s="958"/>
      <c r="AN82" s="958"/>
      <c r="AO82" s="958"/>
      <c r="AP82" s="958"/>
      <c r="AQ82" s="958"/>
      <c r="AR82" s="958"/>
      <c r="AS82" s="958"/>
      <c r="AT82" s="958"/>
      <c r="AU82" s="958"/>
      <c r="AV82" s="958"/>
      <c r="AW82" s="958"/>
      <c r="AX82" s="958"/>
      <c r="AY82" s="958"/>
      <c r="AZ82" s="959"/>
      <c r="BA82" s="959"/>
      <c r="BB82" s="959"/>
      <c r="BC82" s="959"/>
      <c r="BD82" s="960"/>
      <c r="BE82" s="236"/>
      <c r="BF82" s="236"/>
      <c r="BG82" s="236"/>
      <c r="BH82" s="236"/>
      <c r="BI82" s="236"/>
      <c r="BJ82" s="236"/>
      <c r="BK82" s="236"/>
      <c r="BL82" s="236"/>
      <c r="BM82" s="236"/>
      <c r="BN82" s="236"/>
      <c r="BO82" s="236"/>
      <c r="BP82" s="236"/>
      <c r="BQ82" s="233">
        <v>76</v>
      </c>
      <c r="BR82" s="238"/>
      <c r="BS82" s="932"/>
      <c r="BT82" s="933"/>
      <c r="BU82" s="933"/>
      <c r="BV82" s="933"/>
      <c r="BW82" s="933"/>
      <c r="BX82" s="933"/>
      <c r="BY82" s="933"/>
      <c r="BZ82" s="933"/>
      <c r="CA82" s="933"/>
      <c r="CB82" s="933"/>
      <c r="CC82" s="933"/>
      <c r="CD82" s="933"/>
      <c r="CE82" s="933"/>
      <c r="CF82" s="933"/>
      <c r="CG82" s="942"/>
      <c r="CH82" s="943"/>
      <c r="CI82" s="944"/>
      <c r="CJ82" s="944"/>
      <c r="CK82" s="944"/>
      <c r="CL82" s="945"/>
      <c r="CM82" s="943"/>
      <c r="CN82" s="944"/>
      <c r="CO82" s="944"/>
      <c r="CP82" s="944"/>
      <c r="CQ82" s="945"/>
      <c r="CR82" s="943"/>
      <c r="CS82" s="944"/>
      <c r="CT82" s="944"/>
      <c r="CU82" s="944"/>
      <c r="CV82" s="945"/>
      <c r="CW82" s="943"/>
      <c r="CX82" s="944"/>
      <c r="CY82" s="944"/>
      <c r="CZ82" s="944"/>
      <c r="DA82" s="945"/>
      <c r="DB82" s="943"/>
      <c r="DC82" s="944"/>
      <c r="DD82" s="944"/>
      <c r="DE82" s="944"/>
      <c r="DF82" s="945"/>
      <c r="DG82" s="943"/>
      <c r="DH82" s="944"/>
      <c r="DI82" s="944"/>
      <c r="DJ82" s="944"/>
      <c r="DK82" s="945"/>
      <c r="DL82" s="943"/>
      <c r="DM82" s="944"/>
      <c r="DN82" s="944"/>
      <c r="DO82" s="944"/>
      <c r="DP82" s="945"/>
      <c r="DQ82" s="943"/>
      <c r="DR82" s="944"/>
      <c r="DS82" s="944"/>
      <c r="DT82" s="944"/>
      <c r="DU82" s="945"/>
      <c r="DV82" s="932"/>
      <c r="DW82" s="933"/>
      <c r="DX82" s="933"/>
      <c r="DY82" s="933"/>
      <c r="DZ82" s="934"/>
      <c r="EA82" s="224"/>
    </row>
    <row r="83" spans="1:131" ht="26.25" hidden="1" customHeight="1" x14ac:dyDescent="0.15">
      <c r="A83" s="233">
        <v>16</v>
      </c>
      <c r="B83" s="961"/>
      <c r="C83" s="962"/>
      <c r="D83" s="962"/>
      <c r="E83" s="962"/>
      <c r="F83" s="962"/>
      <c r="G83" s="962"/>
      <c r="H83" s="962"/>
      <c r="I83" s="962"/>
      <c r="J83" s="962"/>
      <c r="K83" s="962"/>
      <c r="L83" s="962"/>
      <c r="M83" s="962"/>
      <c r="N83" s="962"/>
      <c r="O83" s="962"/>
      <c r="P83" s="963"/>
      <c r="Q83" s="964"/>
      <c r="R83" s="958"/>
      <c r="S83" s="958"/>
      <c r="T83" s="958"/>
      <c r="U83" s="958"/>
      <c r="V83" s="958"/>
      <c r="W83" s="958"/>
      <c r="X83" s="958"/>
      <c r="Y83" s="958"/>
      <c r="Z83" s="958"/>
      <c r="AA83" s="958"/>
      <c r="AB83" s="958"/>
      <c r="AC83" s="958"/>
      <c r="AD83" s="958"/>
      <c r="AE83" s="958"/>
      <c r="AF83" s="958"/>
      <c r="AG83" s="958"/>
      <c r="AH83" s="958"/>
      <c r="AI83" s="958"/>
      <c r="AJ83" s="958"/>
      <c r="AK83" s="958"/>
      <c r="AL83" s="958"/>
      <c r="AM83" s="958"/>
      <c r="AN83" s="958"/>
      <c r="AO83" s="958"/>
      <c r="AP83" s="958"/>
      <c r="AQ83" s="958"/>
      <c r="AR83" s="958"/>
      <c r="AS83" s="958"/>
      <c r="AT83" s="958"/>
      <c r="AU83" s="958"/>
      <c r="AV83" s="958"/>
      <c r="AW83" s="958"/>
      <c r="AX83" s="958"/>
      <c r="AY83" s="958"/>
      <c r="AZ83" s="959"/>
      <c r="BA83" s="959"/>
      <c r="BB83" s="959"/>
      <c r="BC83" s="959"/>
      <c r="BD83" s="960"/>
      <c r="BE83" s="236"/>
      <c r="BF83" s="236"/>
      <c r="BG83" s="236"/>
      <c r="BH83" s="236"/>
      <c r="BI83" s="236"/>
      <c r="BJ83" s="236"/>
      <c r="BK83" s="236"/>
      <c r="BL83" s="236"/>
      <c r="BM83" s="236"/>
      <c r="BN83" s="236"/>
      <c r="BO83" s="236"/>
      <c r="BP83" s="236"/>
      <c r="BQ83" s="233">
        <v>77</v>
      </c>
      <c r="BR83" s="238"/>
      <c r="BS83" s="932"/>
      <c r="BT83" s="933"/>
      <c r="BU83" s="933"/>
      <c r="BV83" s="933"/>
      <c r="BW83" s="933"/>
      <c r="BX83" s="933"/>
      <c r="BY83" s="933"/>
      <c r="BZ83" s="933"/>
      <c r="CA83" s="933"/>
      <c r="CB83" s="933"/>
      <c r="CC83" s="933"/>
      <c r="CD83" s="933"/>
      <c r="CE83" s="933"/>
      <c r="CF83" s="933"/>
      <c r="CG83" s="942"/>
      <c r="CH83" s="943"/>
      <c r="CI83" s="944"/>
      <c r="CJ83" s="944"/>
      <c r="CK83" s="944"/>
      <c r="CL83" s="945"/>
      <c r="CM83" s="943"/>
      <c r="CN83" s="944"/>
      <c r="CO83" s="944"/>
      <c r="CP83" s="944"/>
      <c r="CQ83" s="945"/>
      <c r="CR83" s="943"/>
      <c r="CS83" s="944"/>
      <c r="CT83" s="944"/>
      <c r="CU83" s="944"/>
      <c r="CV83" s="945"/>
      <c r="CW83" s="943"/>
      <c r="CX83" s="944"/>
      <c r="CY83" s="944"/>
      <c r="CZ83" s="944"/>
      <c r="DA83" s="945"/>
      <c r="DB83" s="943"/>
      <c r="DC83" s="944"/>
      <c r="DD83" s="944"/>
      <c r="DE83" s="944"/>
      <c r="DF83" s="945"/>
      <c r="DG83" s="943"/>
      <c r="DH83" s="944"/>
      <c r="DI83" s="944"/>
      <c r="DJ83" s="944"/>
      <c r="DK83" s="945"/>
      <c r="DL83" s="943"/>
      <c r="DM83" s="944"/>
      <c r="DN83" s="944"/>
      <c r="DO83" s="944"/>
      <c r="DP83" s="945"/>
      <c r="DQ83" s="943"/>
      <c r="DR83" s="944"/>
      <c r="DS83" s="944"/>
      <c r="DT83" s="944"/>
      <c r="DU83" s="945"/>
      <c r="DV83" s="932"/>
      <c r="DW83" s="933"/>
      <c r="DX83" s="933"/>
      <c r="DY83" s="933"/>
      <c r="DZ83" s="934"/>
      <c r="EA83" s="224"/>
    </row>
    <row r="84" spans="1:131" ht="26.25" hidden="1" customHeight="1" x14ac:dyDescent="0.15">
      <c r="A84" s="233">
        <v>17</v>
      </c>
      <c r="B84" s="961"/>
      <c r="C84" s="962"/>
      <c r="D84" s="962"/>
      <c r="E84" s="962"/>
      <c r="F84" s="962"/>
      <c r="G84" s="962"/>
      <c r="H84" s="962"/>
      <c r="I84" s="962"/>
      <c r="J84" s="962"/>
      <c r="K84" s="962"/>
      <c r="L84" s="962"/>
      <c r="M84" s="962"/>
      <c r="N84" s="962"/>
      <c r="O84" s="962"/>
      <c r="P84" s="963"/>
      <c r="Q84" s="964"/>
      <c r="R84" s="958"/>
      <c r="S84" s="958"/>
      <c r="T84" s="958"/>
      <c r="U84" s="958"/>
      <c r="V84" s="958"/>
      <c r="W84" s="958"/>
      <c r="X84" s="958"/>
      <c r="Y84" s="958"/>
      <c r="Z84" s="958"/>
      <c r="AA84" s="958"/>
      <c r="AB84" s="958"/>
      <c r="AC84" s="958"/>
      <c r="AD84" s="958"/>
      <c r="AE84" s="958"/>
      <c r="AF84" s="958"/>
      <c r="AG84" s="958"/>
      <c r="AH84" s="958"/>
      <c r="AI84" s="958"/>
      <c r="AJ84" s="958"/>
      <c r="AK84" s="958"/>
      <c r="AL84" s="958"/>
      <c r="AM84" s="958"/>
      <c r="AN84" s="958"/>
      <c r="AO84" s="958"/>
      <c r="AP84" s="958"/>
      <c r="AQ84" s="958"/>
      <c r="AR84" s="958"/>
      <c r="AS84" s="958"/>
      <c r="AT84" s="958"/>
      <c r="AU84" s="958"/>
      <c r="AV84" s="958"/>
      <c r="AW84" s="958"/>
      <c r="AX84" s="958"/>
      <c r="AY84" s="958"/>
      <c r="AZ84" s="959"/>
      <c r="BA84" s="959"/>
      <c r="BB84" s="959"/>
      <c r="BC84" s="959"/>
      <c r="BD84" s="960"/>
      <c r="BE84" s="236"/>
      <c r="BF84" s="236"/>
      <c r="BG84" s="236"/>
      <c r="BH84" s="236"/>
      <c r="BI84" s="236"/>
      <c r="BJ84" s="236"/>
      <c r="BK84" s="236"/>
      <c r="BL84" s="236"/>
      <c r="BM84" s="236"/>
      <c r="BN84" s="236"/>
      <c r="BO84" s="236"/>
      <c r="BP84" s="236"/>
      <c r="BQ84" s="233">
        <v>78</v>
      </c>
      <c r="BR84" s="238"/>
      <c r="BS84" s="932"/>
      <c r="BT84" s="933"/>
      <c r="BU84" s="933"/>
      <c r="BV84" s="933"/>
      <c r="BW84" s="933"/>
      <c r="BX84" s="933"/>
      <c r="BY84" s="933"/>
      <c r="BZ84" s="933"/>
      <c r="CA84" s="933"/>
      <c r="CB84" s="933"/>
      <c r="CC84" s="933"/>
      <c r="CD84" s="933"/>
      <c r="CE84" s="933"/>
      <c r="CF84" s="933"/>
      <c r="CG84" s="942"/>
      <c r="CH84" s="943"/>
      <c r="CI84" s="944"/>
      <c r="CJ84" s="944"/>
      <c r="CK84" s="944"/>
      <c r="CL84" s="945"/>
      <c r="CM84" s="943"/>
      <c r="CN84" s="944"/>
      <c r="CO84" s="944"/>
      <c r="CP84" s="944"/>
      <c r="CQ84" s="945"/>
      <c r="CR84" s="943"/>
      <c r="CS84" s="944"/>
      <c r="CT84" s="944"/>
      <c r="CU84" s="944"/>
      <c r="CV84" s="945"/>
      <c r="CW84" s="943"/>
      <c r="CX84" s="944"/>
      <c r="CY84" s="944"/>
      <c r="CZ84" s="944"/>
      <c r="DA84" s="945"/>
      <c r="DB84" s="943"/>
      <c r="DC84" s="944"/>
      <c r="DD84" s="944"/>
      <c r="DE84" s="944"/>
      <c r="DF84" s="945"/>
      <c r="DG84" s="943"/>
      <c r="DH84" s="944"/>
      <c r="DI84" s="944"/>
      <c r="DJ84" s="944"/>
      <c r="DK84" s="945"/>
      <c r="DL84" s="943"/>
      <c r="DM84" s="944"/>
      <c r="DN84" s="944"/>
      <c r="DO84" s="944"/>
      <c r="DP84" s="945"/>
      <c r="DQ84" s="943"/>
      <c r="DR84" s="944"/>
      <c r="DS84" s="944"/>
      <c r="DT84" s="944"/>
      <c r="DU84" s="945"/>
      <c r="DV84" s="932"/>
      <c r="DW84" s="933"/>
      <c r="DX84" s="933"/>
      <c r="DY84" s="933"/>
      <c r="DZ84" s="934"/>
      <c r="EA84" s="224"/>
    </row>
    <row r="85" spans="1:131" ht="26.25" hidden="1" customHeight="1" x14ac:dyDescent="0.15">
      <c r="A85" s="233">
        <v>18</v>
      </c>
      <c r="B85" s="961"/>
      <c r="C85" s="962"/>
      <c r="D85" s="962"/>
      <c r="E85" s="962"/>
      <c r="F85" s="962"/>
      <c r="G85" s="962"/>
      <c r="H85" s="962"/>
      <c r="I85" s="962"/>
      <c r="J85" s="962"/>
      <c r="K85" s="962"/>
      <c r="L85" s="962"/>
      <c r="M85" s="962"/>
      <c r="N85" s="962"/>
      <c r="O85" s="962"/>
      <c r="P85" s="963"/>
      <c r="Q85" s="964"/>
      <c r="R85" s="958"/>
      <c r="S85" s="958"/>
      <c r="T85" s="958"/>
      <c r="U85" s="958"/>
      <c r="V85" s="958"/>
      <c r="W85" s="958"/>
      <c r="X85" s="958"/>
      <c r="Y85" s="958"/>
      <c r="Z85" s="958"/>
      <c r="AA85" s="958"/>
      <c r="AB85" s="958"/>
      <c r="AC85" s="958"/>
      <c r="AD85" s="958"/>
      <c r="AE85" s="958"/>
      <c r="AF85" s="958"/>
      <c r="AG85" s="958"/>
      <c r="AH85" s="958"/>
      <c r="AI85" s="958"/>
      <c r="AJ85" s="958"/>
      <c r="AK85" s="958"/>
      <c r="AL85" s="958"/>
      <c r="AM85" s="958"/>
      <c r="AN85" s="958"/>
      <c r="AO85" s="958"/>
      <c r="AP85" s="958"/>
      <c r="AQ85" s="958"/>
      <c r="AR85" s="958"/>
      <c r="AS85" s="958"/>
      <c r="AT85" s="958"/>
      <c r="AU85" s="958"/>
      <c r="AV85" s="958"/>
      <c r="AW85" s="958"/>
      <c r="AX85" s="958"/>
      <c r="AY85" s="958"/>
      <c r="AZ85" s="959"/>
      <c r="BA85" s="959"/>
      <c r="BB85" s="959"/>
      <c r="BC85" s="959"/>
      <c r="BD85" s="960"/>
      <c r="BE85" s="236"/>
      <c r="BF85" s="236"/>
      <c r="BG85" s="236"/>
      <c r="BH85" s="236"/>
      <c r="BI85" s="236"/>
      <c r="BJ85" s="236"/>
      <c r="BK85" s="236"/>
      <c r="BL85" s="236"/>
      <c r="BM85" s="236"/>
      <c r="BN85" s="236"/>
      <c r="BO85" s="236"/>
      <c r="BP85" s="236"/>
      <c r="BQ85" s="233">
        <v>79</v>
      </c>
      <c r="BR85" s="238"/>
      <c r="BS85" s="932"/>
      <c r="BT85" s="933"/>
      <c r="BU85" s="933"/>
      <c r="BV85" s="933"/>
      <c r="BW85" s="933"/>
      <c r="BX85" s="933"/>
      <c r="BY85" s="933"/>
      <c r="BZ85" s="933"/>
      <c r="CA85" s="933"/>
      <c r="CB85" s="933"/>
      <c r="CC85" s="933"/>
      <c r="CD85" s="933"/>
      <c r="CE85" s="933"/>
      <c r="CF85" s="933"/>
      <c r="CG85" s="942"/>
      <c r="CH85" s="943"/>
      <c r="CI85" s="944"/>
      <c r="CJ85" s="944"/>
      <c r="CK85" s="944"/>
      <c r="CL85" s="945"/>
      <c r="CM85" s="943"/>
      <c r="CN85" s="944"/>
      <c r="CO85" s="944"/>
      <c r="CP85" s="944"/>
      <c r="CQ85" s="945"/>
      <c r="CR85" s="943"/>
      <c r="CS85" s="944"/>
      <c r="CT85" s="944"/>
      <c r="CU85" s="944"/>
      <c r="CV85" s="945"/>
      <c r="CW85" s="943"/>
      <c r="CX85" s="944"/>
      <c r="CY85" s="944"/>
      <c r="CZ85" s="944"/>
      <c r="DA85" s="945"/>
      <c r="DB85" s="943"/>
      <c r="DC85" s="944"/>
      <c r="DD85" s="944"/>
      <c r="DE85" s="944"/>
      <c r="DF85" s="945"/>
      <c r="DG85" s="943"/>
      <c r="DH85" s="944"/>
      <c r="DI85" s="944"/>
      <c r="DJ85" s="944"/>
      <c r="DK85" s="945"/>
      <c r="DL85" s="943"/>
      <c r="DM85" s="944"/>
      <c r="DN85" s="944"/>
      <c r="DO85" s="944"/>
      <c r="DP85" s="945"/>
      <c r="DQ85" s="943"/>
      <c r="DR85" s="944"/>
      <c r="DS85" s="944"/>
      <c r="DT85" s="944"/>
      <c r="DU85" s="945"/>
      <c r="DV85" s="932"/>
      <c r="DW85" s="933"/>
      <c r="DX85" s="933"/>
      <c r="DY85" s="933"/>
      <c r="DZ85" s="934"/>
      <c r="EA85" s="224"/>
    </row>
    <row r="86" spans="1:131" ht="26.25" hidden="1" customHeight="1" x14ac:dyDescent="0.15">
      <c r="A86" s="233">
        <v>19</v>
      </c>
      <c r="B86" s="961"/>
      <c r="C86" s="962"/>
      <c r="D86" s="962"/>
      <c r="E86" s="962"/>
      <c r="F86" s="962"/>
      <c r="G86" s="962"/>
      <c r="H86" s="962"/>
      <c r="I86" s="962"/>
      <c r="J86" s="962"/>
      <c r="K86" s="962"/>
      <c r="L86" s="962"/>
      <c r="M86" s="962"/>
      <c r="N86" s="962"/>
      <c r="O86" s="962"/>
      <c r="P86" s="963"/>
      <c r="Q86" s="964"/>
      <c r="R86" s="958"/>
      <c r="S86" s="958"/>
      <c r="T86" s="958"/>
      <c r="U86" s="958"/>
      <c r="V86" s="958"/>
      <c r="W86" s="958"/>
      <c r="X86" s="958"/>
      <c r="Y86" s="958"/>
      <c r="Z86" s="958"/>
      <c r="AA86" s="958"/>
      <c r="AB86" s="958"/>
      <c r="AC86" s="958"/>
      <c r="AD86" s="958"/>
      <c r="AE86" s="958"/>
      <c r="AF86" s="958"/>
      <c r="AG86" s="958"/>
      <c r="AH86" s="958"/>
      <c r="AI86" s="958"/>
      <c r="AJ86" s="958"/>
      <c r="AK86" s="958"/>
      <c r="AL86" s="958"/>
      <c r="AM86" s="958"/>
      <c r="AN86" s="958"/>
      <c r="AO86" s="958"/>
      <c r="AP86" s="958"/>
      <c r="AQ86" s="958"/>
      <c r="AR86" s="958"/>
      <c r="AS86" s="958"/>
      <c r="AT86" s="958"/>
      <c r="AU86" s="958"/>
      <c r="AV86" s="958"/>
      <c r="AW86" s="958"/>
      <c r="AX86" s="958"/>
      <c r="AY86" s="958"/>
      <c r="AZ86" s="959"/>
      <c r="BA86" s="959"/>
      <c r="BB86" s="959"/>
      <c r="BC86" s="959"/>
      <c r="BD86" s="960"/>
      <c r="BE86" s="236"/>
      <c r="BF86" s="236"/>
      <c r="BG86" s="236"/>
      <c r="BH86" s="236"/>
      <c r="BI86" s="236"/>
      <c r="BJ86" s="236"/>
      <c r="BK86" s="236"/>
      <c r="BL86" s="236"/>
      <c r="BM86" s="236"/>
      <c r="BN86" s="236"/>
      <c r="BO86" s="236"/>
      <c r="BP86" s="236"/>
      <c r="BQ86" s="233">
        <v>80</v>
      </c>
      <c r="BR86" s="238"/>
      <c r="BS86" s="932"/>
      <c r="BT86" s="933"/>
      <c r="BU86" s="933"/>
      <c r="BV86" s="933"/>
      <c r="BW86" s="933"/>
      <c r="BX86" s="933"/>
      <c r="BY86" s="933"/>
      <c r="BZ86" s="933"/>
      <c r="CA86" s="933"/>
      <c r="CB86" s="933"/>
      <c r="CC86" s="933"/>
      <c r="CD86" s="933"/>
      <c r="CE86" s="933"/>
      <c r="CF86" s="933"/>
      <c r="CG86" s="942"/>
      <c r="CH86" s="943"/>
      <c r="CI86" s="944"/>
      <c r="CJ86" s="944"/>
      <c r="CK86" s="944"/>
      <c r="CL86" s="945"/>
      <c r="CM86" s="943"/>
      <c r="CN86" s="944"/>
      <c r="CO86" s="944"/>
      <c r="CP86" s="944"/>
      <c r="CQ86" s="945"/>
      <c r="CR86" s="943"/>
      <c r="CS86" s="944"/>
      <c r="CT86" s="944"/>
      <c r="CU86" s="944"/>
      <c r="CV86" s="945"/>
      <c r="CW86" s="943"/>
      <c r="CX86" s="944"/>
      <c r="CY86" s="944"/>
      <c r="CZ86" s="944"/>
      <c r="DA86" s="945"/>
      <c r="DB86" s="943"/>
      <c r="DC86" s="944"/>
      <c r="DD86" s="944"/>
      <c r="DE86" s="944"/>
      <c r="DF86" s="945"/>
      <c r="DG86" s="943"/>
      <c r="DH86" s="944"/>
      <c r="DI86" s="944"/>
      <c r="DJ86" s="944"/>
      <c r="DK86" s="945"/>
      <c r="DL86" s="943"/>
      <c r="DM86" s="944"/>
      <c r="DN86" s="944"/>
      <c r="DO86" s="944"/>
      <c r="DP86" s="945"/>
      <c r="DQ86" s="943"/>
      <c r="DR86" s="944"/>
      <c r="DS86" s="944"/>
      <c r="DT86" s="944"/>
      <c r="DU86" s="945"/>
      <c r="DV86" s="932"/>
      <c r="DW86" s="933"/>
      <c r="DX86" s="933"/>
      <c r="DY86" s="933"/>
      <c r="DZ86" s="934"/>
      <c r="EA86" s="224"/>
    </row>
    <row r="87" spans="1:131" ht="26.25" hidden="1" customHeight="1" x14ac:dyDescent="0.15">
      <c r="A87" s="239">
        <v>20</v>
      </c>
      <c r="B87" s="951"/>
      <c r="C87" s="952"/>
      <c r="D87" s="952"/>
      <c r="E87" s="952"/>
      <c r="F87" s="952"/>
      <c r="G87" s="952"/>
      <c r="H87" s="952"/>
      <c r="I87" s="952"/>
      <c r="J87" s="952"/>
      <c r="K87" s="952"/>
      <c r="L87" s="952"/>
      <c r="M87" s="952"/>
      <c r="N87" s="952"/>
      <c r="O87" s="952"/>
      <c r="P87" s="953"/>
      <c r="Q87" s="954"/>
      <c r="R87" s="955"/>
      <c r="S87" s="955"/>
      <c r="T87" s="955"/>
      <c r="U87" s="955"/>
      <c r="V87" s="955"/>
      <c r="W87" s="955"/>
      <c r="X87" s="955"/>
      <c r="Y87" s="955"/>
      <c r="Z87" s="955"/>
      <c r="AA87" s="955"/>
      <c r="AB87" s="955"/>
      <c r="AC87" s="955"/>
      <c r="AD87" s="955"/>
      <c r="AE87" s="955"/>
      <c r="AF87" s="955"/>
      <c r="AG87" s="955"/>
      <c r="AH87" s="955"/>
      <c r="AI87" s="955"/>
      <c r="AJ87" s="955"/>
      <c r="AK87" s="955"/>
      <c r="AL87" s="955"/>
      <c r="AM87" s="955"/>
      <c r="AN87" s="955"/>
      <c r="AO87" s="955"/>
      <c r="AP87" s="955"/>
      <c r="AQ87" s="955"/>
      <c r="AR87" s="955"/>
      <c r="AS87" s="955"/>
      <c r="AT87" s="955"/>
      <c r="AU87" s="955"/>
      <c r="AV87" s="955"/>
      <c r="AW87" s="955"/>
      <c r="AX87" s="955"/>
      <c r="AY87" s="955"/>
      <c r="AZ87" s="956"/>
      <c r="BA87" s="956"/>
      <c r="BB87" s="956"/>
      <c r="BC87" s="956"/>
      <c r="BD87" s="957"/>
      <c r="BE87" s="236"/>
      <c r="BF87" s="236"/>
      <c r="BG87" s="236"/>
      <c r="BH87" s="236"/>
      <c r="BI87" s="236"/>
      <c r="BJ87" s="236"/>
      <c r="BK87" s="236"/>
      <c r="BL87" s="236"/>
      <c r="BM87" s="236"/>
      <c r="BN87" s="236"/>
      <c r="BO87" s="236"/>
      <c r="BP87" s="236"/>
      <c r="BQ87" s="233">
        <v>81</v>
      </c>
      <c r="BR87" s="238"/>
      <c r="BS87" s="932"/>
      <c r="BT87" s="933"/>
      <c r="BU87" s="933"/>
      <c r="BV87" s="933"/>
      <c r="BW87" s="933"/>
      <c r="BX87" s="933"/>
      <c r="BY87" s="933"/>
      <c r="BZ87" s="933"/>
      <c r="CA87" s="933"/>
      <c r="CB87" s="933"/>
      <c r="CC87" s="933"/>
      <c r="CD87" s="933"/>
      <c r="CE87" s="933"/>
      <c r="CF87" s="933"/>
      <c r="CG87" s="942"/>
      <c r="CH87" s="943"/>
      <c r="CI87" s="944"/>
      <c r="CJ87" s="944"/>
      <c r="CK87" s="944"/>
      <c r="CL87" s="945"/>
      <c r="CM87" s="943"/>
      <c r="CN87" s="944"/>
      <c r="CO87" s="944"/>
      <c r="CP87" s="944"/>
      <c r="CQ87" s="945"/>
      <c r="CR87" s="943"/>
      <c r="CS87" s="944"/>
      <c r="CT87" s="944"/>
      <c r="CU87" s="944"/>
      <c r="CV87" s="945"/>
      <c r="CW87" s="943"/>
      <c r="CX87" s="944"/>
      <c r="CY87" s="944"/>
      <c r="CZ87" s="944"/>
      <c r="DA87" s="945"/>
      <c r="DB87" s="943"/>
      <c r="DC87" s="944"/>
      <c r="DD87" s="944"/>
      <c r="DE87" s="944"/>
      <c r="DF87" s="945"/>
      <c r="DG87" s="943"/>
      <c r="DH87" s="944"/>
      <c r="DI87" s="944"/>
      <c r="DJ87" s="944"/>
      <c r="DK87" s="945"/>
      <c r="DL87" s="943"/>
      <c r="DM87" s="944"/>
      <c r="DN87" s="944"/>
      <c r="DO87" s="944"/>
      <c r="DP87" s="945"/>
      <c r="DQ87" s="943"/>
      <c r="DR87" s="944"/>
      <c r="DS87" s="944"/>
      <c r="DT87" s="944"/>
      <c r="DU87" s="945"/>
      <c r="DV87" s="932"/>
      <c r="DW87" s="933"/>
      <c r="DX87" s="933"/>
      <c r="DY87" s="933"/>
      <c r="DZ87" s="934"/>
      <c r="EA87" s="224"/>
    </row>
    <row r="88" spans="1:131" ht="26.25" customHeight="1" thickBot="1" x14ac:dyDescent="0.2">
      <c r="A88" s="235" t="s">
        <v>391</v>
      </c>
      <c r="B88" s="924" t="s">
        <v>428</v>
      </c>
      <c r="C88" s="925"/>
      <c r="D88" s="925"/>
      <c r="E88" s="925"/>
      <c r="F88" s="925"/>
      <c r="G88" s="925"/>
      <c r="H88" s="925"/>
      <c r="I88" s="925"/>
      <c r="J88" s="925"/>
      <c r="K88" s="925"/>
      <c r="L88" s="925"/>
      <c r="M88" s="925"/>
      <c r="N88" s="925"/>
      <c r="O88" s="925"/>
      <c r="P88" s="935"/>
      <c r="Q88" s="949"/>
      <c r="R88" s="950"/>
      <c r="S88" s="950"/>
      <c r="T88" s="950"/>
      <c r="U88" s="950"/>
      <c r="V88" s="950"/>
      <c r="W88" s="950"/>
      <c r="X88" s="950"/>
      <c r="Y88" s="950"/>
      <c r="Z88" s="950"/>
      <c r="AA88" s="950"/>
      <c r="AB88" s="950"/>
      <c r="AC88" s="950"/>
      <c r="AD88" s="950"/>
      <c r="AE88" s="950"/>
      <c r="AF88" s="946">
        <v>3895</v>
      </c>
      <c r="AG88" s="946"/>
      <c r="AH88" s="946"/>
      <c r="AI88" s="946"/>
      <c r="AJ88" s="946"/>
      <c r="AK88" s="950"/>
      <c r="AL88" s="950"/>
      <c r="AM88" s="950"/>
      <c r="AN88" s="950"/>
      <c r="AO88" s="950"/>
      <c r="AP88" s="946">
        <v>58</v>
      </c>
      <c r="AQ88" s="946"/>
      <c r="AR88" s="946"/>
      <c r="AS88" s="946"/>
      <c r="AT88" s="946"/>
      <c r="AU88" s="946">
        <v>2</v>
      </c>
      <c r="AV88" s="946"/>
      <c r="AW88" s="946"/>
      <c r="AX88" s="946"/>
      <c r="AY88" s="946"/>
      <c r="AZ88" s="947"/>
      <c r="BA88" s="947"/>
      <c r="BB88" s="947"/>
      <c r="BC88" s="947"/>
      <c r="BD88" s="948"/>
      <c r="BE88" s="236"/>
      <c r="BF88" s="236"/>
      <c r="BG88" s="236"/>
      <c r="BH88" s="236"/>
      <c r="BI88" s="236"/>
      <c r="BJ88" s="236"/>
      <c r="BK88" s="236"/>
      <c r="BL88" s="236"/>
      <c r="BM88" s="236"/>
      <c r="BN88" s="236"/>
      <c r="BO88" s="236"/>
      <c r="BP88" s="236"/>
      <c r="BQ88" s="233">
        <v>82</v>
      </c>
      <c r="BR88" s="238"/>
      <c r="BS88" s="932"/>
      <c r="BT88" s="933"/>
      <c r="BU88" s="933"/>
      <c r="BV88" s="933"/>
      <c r="BW88" s="933"/>
      <c r="BX88" s="933"/>
      <c r="BY88" s="933"/>
      <c r="BZ88" s="933"/>
      <c r="CA88" s="933"/>
      <c r="CB88" s="933"/>
      <c r="CC88" s="933"/>
      <c r="CD88" s="933"/>
      <c r="CE88" s="933"/>
      <c r="CF88" s="933"/>
      <c r="CG88" s="942"/>
      <c r="CH88" s="943"/>
      <c r="CI88" s="944"/>
      <c r="CJ88" s="944"/>
      <c r="CK88" s="944"/>
      <c r="CL88" s="945"/>
      <c r="CM88" s="943"/>
      <c r="CN88" s="944"/>
      <c r="CO88" s="944"/>
      <c r="CP88" s="944"/>
      <c r="CQ88" s="945"/>
      <c r="CR88" s="943"/>
      <c r="CS88" s="944"/>
      <c r="CT88" s="944"/>
      <c r="CU88" s="944"/>
      <c r="CV88" s="945"/>
      <c r="CW88" s="943"/>
      <c r="CX88" s="944"/>
      <c r="CY88" s="944"/>
      <c r="CZ88" s="944"/>
      <c r="DA88" s="945"/>
      <c r="DB88" s="943"/>
      <c r="DC88" s="944"/>
      <c r="DD88" s="944"/>
      <c r="DE88" s="944"/>
      <c r="DF88" s="945"/>
      <c r="DG88" s="943"/>
      <c r="DH88" s="944"/>
      <c r="DI88" s="944"/>
      <c r="DJ88" s="944"/>
      <c r="DK88" s="945"/>
      <c r="DL88" s="943"/>
      <c r="DM88" s="944"/>
      <c r="DN88" s="944"/>
      <c r="DO88" s="944"/>
      <c r="DP88" s="945"/>
      <c r="DQ88" s="943"/>
      <c r="DR88" s="944"/>
      <c r="DS88" s="944"/>
      <c r="DT88" s="944"/>
      <c r="DU88" s="945"/>
      <c r="DV88" s="932"/>
      <c r="DW88" s="933"/>
      <c r="DX88" s="933"/>
      <c r="DY88" s="933"/>
      <c r="DZ88" s="934"/>
      <c r="EA88" s="224"/>
    </row>
    <row r="89" spans="1:131" ht="26.25" hidden="1" customHeight="1" x14ac:dyDescent="0.15">
      <c r="A89" s="240"/>
      <c r="B89" s="241"/>
      <c r="C89" s="241"/>
      <c r="D89" s="241"/>
      <c r="E89" s="241"/>
      <c r="F89" s="241"/>
      <c r="G89" s="241"/>
      <c r="H89" s="241"/>
      <c r="I89" s="241"/>
      <c r="J89" s="241"/>
      <c r="K89" s="241"/>
      <c r="L89" s="241"/>
      <c r="M89" s="241"/>
      <c r="N89" s="241"/>
      <c r="O89" s="241"/>
      <c r="P89" s="241"/>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2"/>
      <c r="AP89" s="242"/>
      <c r="AQ89" s="242"/>
      <c r="AR89" s="242"/>
      <c r="AS89" s="242"/>
      <c r="AT89" s="242"/>
      <c r="AU89" s="242"/>
      <c r="AV89" s="242"/>
      <c r="AW89" s="242"/>
      <c r="AX89" s="242"/>
      <c r="AY89" s="242"/>
      <c r="AZ89" s="243"/>
      <c r="BA89" s="243"/>
      <c r="BB89" s="243"/>
      <c r="BC89" s="243"/>
      <c r="BD89" s="243"/>
      <c r="BE89" s="236"/>
      <c r="BF89" s="236"/>
      <c r="BG89" s="236"/>
      <c r="BH89" s="236"/>
      <c r="BI89" s="236"/>
      <c r="BJ89" s="236"/>
      <c r="BK89" s="236"/>
      <c r="BL89" s="236"/>
      <c r="BM89" s="236"/>
      <c r="BN89" s="236"/>
      <c r="BO89" s="236"/>
      <c r="BP89" s="236"/>
      <c r="BQ89" s="233">
        <v>83</v>
      </c>
      <c r="BR89" s="238"/>
      <c r="BS89" s="932"/>
      <c r="BT89" s="933"/>
      <c r="BU89" s="933"/>
      <c r="BV89" s="933"/>
      <c r="BW89" s="933"/>
      <c r="BX89" s="933"/>
      <c r="BY89" s="933"/>
      <c r="BZ89" s="933"/>
      <c r="CA89" s="933"/>
      <c r="CB89" s="933"/>
      <c r="CC89" s="933"/>
      <c r="CD89" s="933"/>
      <c r="CE89" s="933"/>
      <c r="CF89" s="933"/>
      <c r="CG89" s="942"/>
      <c r="CH89" s="943"/>
      <c r="CI89" s="944"/>
      <c r="CJ89" s="944"/>
      <c r="CK89" s="944"/>
      <c r="CL89" s="945"/>
      <c r="CM89" s="943"/>
      <c r="CN89" s="944"/>
      <c r="CO89" s="944"/>
      <c r="CP89" s="944"/>
      <c r="CQ89" s="945"/>
      <c r="CR89" s="943"/>
      <c r="CS89" s="944"/>
      <c r="CT89" s="944"/>
      <c r="CU89" s="944"/>
      <c r="CV89" s="945"/>
      <c r="CW89" s="943"/>
      <c r="CX89" s="944"/>
      <c r="CY89" s="944"/>
      <c r="CZ89" s="944"/>
      <c r="DA89" s="945"/>
      <c r="DB89" s="943"/>
      <c r="DC89" s="944"/>
      <c r="DD89" s="944"/>
      <c r="DE89" s="944"/>
      <c r="DF89" s="945"/>
      <c r="DG89" s="943"/>
      <c r="DH89" s="944"/>
      <c r="DI89" s="944"/>
      <c r="DJ89" s="944"/>
      <c r="DK89" s="945"/>
      <c r="DL89" s="943"/>
      <c r="DM89" s="944"/>
      <c r="DN89" s="944"/>
      <c r="DO89" s="944"/>
      <c r="DP89" s="945"/>
      <c r="DQ89" s="943"/>
      <c r="DR89" s="944"/>
      <c r="DS89" s="944"/>
      <c r="DT89" s="944"/>
      <c r="DU89" s="945"/>
      <c r="DV89" s="932"/>
      <c r="DW89" s="933"/>
      <c r="DX89" s="933"/>
      <c r="DY89" s="933"/>
      <c r="DZ89" s="934"/>
      <c r="EA89" s="224"/>
    </row>
    <row r="90" spans="1:131" ht="26.25" hidden="1" customHeight="1" x14ac:dyDescent="0.15">
      <c r="A90" s="240"/>
      <c r="B90" s="241"/>
      <c r="C90" s="241"/>
      <c r="D90" s="241"/>
      <c r="E90" s="241"/>
      <c r="F90" s="241"/>
      <c r="G90" s="241"/>
      <c r="H90" s="241"/>
      <c r="I90" s="241"/>
      <c r="J90" s="241"/>
      <c r="K90" s="241"/>
      <c r="L90" s="241"/>
      <c r="M90" s="241"/>
      <c r="N90" s="241"/>
      <c r="O90" s="241"/>
      <c r="P90" s="241"/>
      <c r="Q90" s="242"/>
      <c r="R90" s="242"/>
      <c r="S90" s="242"/>
      <c r="T90" s="242"/>
      <c r="U90" s="242"/>
      <c r="V90" s="242"/>
      <c r="W90" s="242"/>
      <c r="X90" s="242"/>
      <c r="Y90" s="242"/>
      <c r="Z90" s="242"/>
      <c r="AA90" s="242"/>
      <c r="AB90" s="242"/>
      <c r="AC90" s="242"/>
      <c r="AD90" s="242"/>
      <c r="AE90" s="242"/>
      <c r="AF90" s="242"/>
      <c r="AG90" s="242"/>
      <c r="AH90" s="242"/>
      <c r="AI90" s="242"/>
      <c r="AJ90" s="242"/>
      <c r="AK90" s="242"/>
      <c r="AL90" s="242"/>
      <c r="AM90" s="242"/>
      <c r="AN90" s="242"/>
      <c r="AO90" s="242"/>
      <c r="AP90" s="242"/>
      <c r="AQ90" s="242"/>
      <c r="AR90" s="242"/>
      <c r="AS90" s="242"/>
      <c r="AT90" s="242"/>
      <c r="AU90" s="242"/>
      <c r="AV90" s="242"/>
      <c r="AW90" s="242"/>
      <c r="AX90" s="242"/>
      <c r="AY90" s="242"/>
      <c r="AZ90" s="243"/>
      <c r="BA90" s="243"/>
      <c r="BB90" s="243"/>
      <c r="BC90" s="243"/>
      <c r="BD90" s="243"/>
      <c r="BE90" s="236"/>
      <c r="BF90" s="236"/>
      <c r="BG90" s="236"/>
      <c r="BH90" s="236"/>
      <c r="BI90" s="236"/>
      <c r="BJ90" s="236"/>
      <c r="BK90" s="236"/>
      <c r="BL90" s="236"/>
      <c r="BM90" s="236"/>
      <c r="BN90" s="236"/>
      <c r="BO90" s="236"/>
      <c r="BP90" s="236"/>
      <c r="BQ90" s="233">
        <v>84</v>
      </c>
      <c r="BR90" s="238"/>
      <c r="BS90" s="932"/>
      <c r="BT90" s="933"/>
      <c r="BU90" s="933"/>
      <c r="BV90" s="933"/>
      <c r="BW90" s="933"/>
      <c r="BX90" s="933"/>
      <c r="BY90" s="933"/>
      <c r="BZ90" s="933"/>
      <c r="CA90" s="933"/>
      <c r="CB90" s="933"/>
      <c r="CC90" s="933"/>
      <c r="CD90" s="933"/>
      <c r="CE90" s="933"/>
      <c r="CF90" s="933"/>
      <c r="CG90" s="942"/>
      <c r="CH90" s="943"/>
      <c r="CI90" s="944"/>
      <c r="CJ90" s="944"/>
      <c r="CK90" s="944"/>
      <c r="CL90" s="945"/>
      <c r="CM90" s="943"/>
      <c r="CN90" s="944"/>
      <c r="CO90" s="944"/>
      <c r="CP90" s="944"/>
      <c r="CQ90" s="945"/>
      <c r="CR90" s="943"/>
      <c r="CS90" s="944"/>
      <c r="CT90" s="944"/>
      <c r="CU90" s="944"/>
      <c r="CV90" s="945"/>
      <c r="CW90" s="943"/>
      <c r="CX90" s="944"/>
      <c r="CY90" s="944"/>
      <c r="CZ90" s="944"/>
      <c r="DA90" s="945"/>
      <c r="DB90" s="943"/>
      <c r="DC90" s="944"/>
      <c r="DD90" s="944"/>
      <c r="DE90" s="944"/>
      <c r="DF90" s="945"/>
      <c r="DG90" s="943"/>
      <c r="DH90" s="944"/>
      <c r="DI90" s="944"/>
      <c r="DJ90" s="944"/>
      <c r="DK90" s="945"/>
      <c r="DL90" s="943"/>
      <c r="DM90" s="944"/>
      <c r="DN90" s="944"/>
      <c r="DO90" s="944"/>
      <c r="DP90" s="945"/>
      <c r="DQ90" s="943"/>
      <c r="DR90" s="944"/>
      <c r="DS90" s="944"/>
      <c r="DT90" s="944"/>
      <c r="DU90" s="945"/>
      <c r="DV90" s="932"/>
      <c r="DW90" s="933"/>
      <c r="DX90" s="933"/>
      <c r="DY90" s="933"/>
      <c r="DZ90" s="934"/>
      <c r="EA90" s="224"/>
    </row>
    <row r="91" spans="1:131" ht="26.25" hidden="1" customHeight="1" x14ac:dyDescent="0.15">
      <c r="A91" s="240"/>
      <c r="B91" s="241"/>
      <c r="C91" s="241"/>
      <c r="D91" s="241"/>
      <c r="E91" s="241"/>
      <c r="F91" s="241"/>
      <c r="G91" s="241"/>
      <c r="H91" s="241"/>
      <c r="I91" s="241"/>
      <c r="J91" s="241"/>
      <c r="K91" s="241"/>
      <c r="L91" s="241"/>
      <c r="M91" s="241"/>
      <c r="N91" s="241"/>
      <c r="O91" s="241"/>
      <c r="P91" s="241"/>
      <c r="Q91" s="242"/>
      <c r="R91" s="242"/>
      <c r="S91" s="242"/>
      <c r="T91" s="242"/>
      <c r="U91" s="242"/>
      <c r="V91" s="242"/>
      <c r="W91" s="242"/>
      <c r="X91" s="242"/>
      <c r="Y91" s="242"/>
      <c r="Z91" s="242"/>
      <c r="AA91" s="242"/>
      <c r="AB91" s="242"/>
      <c r="AC91" s="242"/>
      <c r="AD91" s="242"/>
      <c r="AE91" s="242"/>
      <c r="AF91" s="242"/>
      <c r="AG91" s="242"/>
      <c r="AH91" s="242"/>
      <c r="AI91" s="242"/>
      <c r="AJ91" s="242"/>
      <c r="AK91" s="242"/>
      <c r="AL91" s="242"/>
      <c r="AM91" s="242"/>
      <c r="AN91" s="242"/>
      <c r="AO91" s="242"/>
      <c r="AP91" s="242"/>
      <c r="AQ91" s="242"/>
      <c r="AR91" s="242"/>
      <c r="AS91" s="242"/>
      <c r="AT91" s="242"/>
      <c r="AU91" s="242"/>
      <c r="AV91" s="242"/>
      <c r="AW91" s="242"/>
      <c r="AX91" s="242"/>
      <c r="AY91" s="242"/>
      <c r="AZ91" s="243"/>
      <c r="BA91" s="243"/>
      <c r="BB91" s="243"/>
      <c r="BC91" s="243"/>
      <c r="BD91" s="243"/>
      <c r="BE91" s="236"/>
      <c r="BF91" s="236"/>
      <c r="BG91" s="236"/>
      <c r="BH91" s="236"/>
      <c r="BI91" s="236"/>
      <c r="BJ91" s="236"/>
      <c r="BK91" s="236"/>
      <c r="BL91" s="236"/>
      <c r="BM91" s="236"/>
      <c r="BN91" s="236"/>
      <c r="BO91" s="236"/>
      <c r="BP91" s="236"/>
      <c r="BQ91" s="233">
        <v>85</v>
      </c>
      <c r="BR91" s="238"/>
      <c r="BS91" s="932"/>
      <c r="BT91" s="933"/>
      <c r="BU91" s="933"/>
      <c r="BV91" s="933"/>
      <c r="BW91" s="933"/>
      <c r="BX91" s="933"/>
      <c r="BY91" s="933"/>
      <c r="BZ91" s="933"/>
      <c r="CA91" s="933"/>
      <c r="CB91" s="933"/>
      <c r="CC91" s="933"/>
      <c r="CD91" s="933"/>
      <c r="CE91" s="933"/>
      <c r="CF91" s="933"/>
      <c r="CG91" s="942"/>
      <c r="CH91" s="943"/>
      <c r="CI91" s="944"/>
      <c r="CJ91" s="944"/>
      <c r="CK91" s="944"/>
      <c r="CL91" s="945"/>
      <c r="CM91" s="943"/>
      <c r="CN91" s="944"/>
      <c r="CO91" s="944"/>
      <c r="CP91" s="944"/>
      <c r="CQ91" s="945"/>
      <c r="CR91" s="943"/>
      <c r="CS91" s="944"/>
      <c r="CT91" s="944"/>
      <c r="CU91" s="944"/>
      <c r="CV91" s="945"/>
      <c r="CW91" s="943"/>
      <c r="CX91" s="944"/>
      <c r="CY91" s="944"/>
      <c r="CZ91" s="944"/>
      <c r="DA91" s="945"/>
      <c r="DB91" s="943"/>
      <c r="DC91" s="944"/>
      <c r="DD91" s="944"/>
      <c r="DE91" s="944"/>
      <c r="DF91" s="945"/>
      <c r="DG91" s="943"/>
      <c r="DH91" s="944"/>
      <c r="DI91" s="944"/>
      <c r="DJ91" s="944"/>
      <c r="DK91" s="945"/>
      <c r="DL91" s="943"/>
      <c r="DM91" s="944"/>
      <c r="DN91" s="944"/>
      <c r="DO91" s="944"/>
      <c r="DP91" s="945"/>
      <c r="DQ91" s="943"/>
      <c r="DR91" s="944"/>
      <c r="DS91" s="944"/>
      <c r="DT91" s="944"/>
      <c r="DU91" s="945"/>
      <c r="DV91" s="932"/>
      <c r="DW91" s="933"/>
      <c r="DX91" s="933"/>
      <c r="DY91" s="933"/>
      <c r="DZ91" s="934"/>
      <c r="EA91" s="224"/>
    </row>
    <row r="92" spans="1:131" ht="26.25" hidden="1" customHeight="1" x14ac:dyDescent="0.15">
      <c r="A92" s="240"/>
      <c r="B92" s="241"/>
      <c r="C92" s="241"/>
      <c r="D92" s="241"/>
      <c r="E92" s="241"/>
      <c r="F92" s="241"/>
      <c r="G92" s="241"/>
      <c r="H92" s="241"/>
      <c r="I92" s="241"/>
      <c r="J92" s="241"/>
      <c r="K92" s="241"/>
      <c r="L92" s="241"/>
      <c r="M92" s="241"/>
      <c r="N92" s="241"/>
      <c r="O92" s="241"/>
      <c r="P92" s="241"/>
      <c r="Q92" s="242"/>
      <c r="R92" s="242"/>
      <c r="S92" s="242"/>
      <c r="T92" s="242"/>
      <c r="U92" s="242"/>
      <c r="V92" s="242"/>
      <c r="W92" s="242"/>
      <c r="X92" s="242"/>
      <c r="Y92" s="242"/>
      <c r="Z92" s="242"/>
      <c r="AA92" s="242"/>
      <c r="AB92" s="242"/>
      <c r="AC92" s="242"/>
      <c r="AD92" s="242"/>
      <c r="AE92" s="242"/>
      <c r="AF92" s="242"/>
      <c r="AG92" s="242"/>
      <c r="AH92" s="242"/>
      <c r="AI92" s="242"/>
      <c r="AJ92" s="242"/>
      <c r="AK92" s="242"/>
      <c r="AL92" s="242"/>
      <c r="AM92" s="242"/>
      <c r="AN92" s="242"/>
      <c r="AO92" s="242"/>
      <c r="AP92" s="242"/>
      <c r="AQ92" s="242"/>
      <c r="AR92" s="242"/>
      <c r="AS92" s="242"/>
      <c r="AT92" s="242"/>
      <c r="AU92" s="242"/>
      <c r="AV92" s="242"/>
      <c r="AW92" s="242"/>
      <c r="AX92" s="242"/>
      <c r="AY92" s="242"/>
      <c r="AZ92" s="243"/>
      <c r="BA92" s="243"/>
      <c r="BB92" s="243"/>
      <c r="BC92" s="243"/>
      <c r="BD92" s="243"/>
      <c r="BE92" s="236"/>
      <c r="BF92" s="236"/>
      <c r="BG92" s="236"/>
      <c r="BH92" s="236"/>
      <c r="BI92" s="236"/>
      <c r="BJ92" s="236"/>
      <c r="BK92" s="236"/>
      <c r="BL92" s="236"/>
      <c r="BM92" s="236"/>
      <c r="BN92" s="236"/>
      <c r="BO92" s="236"/>
      <c r="BP92" s="236"/>
      <c r="BQ92" s="233">
        <v>86</v>
      </c>
      <c r="BR92" s="238"/>
      <c r="BS92" s="932"/>
      <c r="BT92" s="933"/>
      <c r="BU92" s="933"/>
      <c r="BV92" s="933"/>
      <c r="BW92" s="933"/>
      <c r="BX92" s="933"/>
      <c r="BY92" s="933"/>
      <c r="BZ92" s="933"/>
      <c r="CA92" s="933"/>
      <c r="CB92" s="933"/>
      <c r="CC92" s="933"/>
      <c r="CD92" s="933"/>
      <c r="CE92" s="933"/>
      <c r="CF92" s="933"/>
      <c r="CG92" s="942"/>
      <c r="CH92" s="943"/>
      <c r="CI92" s="944"/>
      <c r="CJ92" s="944"/>
      <c r="CK92" s="944"/>
      <c r="CL92" s="945"/>
      <c r="CM92" s="943"/>
      <c r="CN92" s="944"/>
      <c r="CO92" s="944"/>
      <c r="CP92" s="944"/>
      <c r="CQ92" s="945"/>
      <c r="CR92" s="943"/>
      <c r="CS92" s="944"/>
      <c r="CT92" s="944"/>
      <c r="CU92" s="944"/>
      <c r="CV92" s="945"/>
      <c r="CW92" s="943"/>
      <c r="CX92" s="944"/>
      <c r="CY92" s="944"/>
      <c r="CZ92" s="944"/>
      <c r="DA92" s="945"/>
      <c r="DB92" s="943"/>
      <c r="DC92" s="944"/>
      <c r="DD92" s="944"/>
      <c r="DE92" s="944"/>
      <c r="DF92" s="945"/>
      <c r="DG92" s="943"/>
      <c r="DH92" s="944"/>
      <c r="DI92" s="944"/>
      <c r="DJ92" s="944"/>
      <c r="DK92" s="945"/>
      <c r="DL92" s="943"/>
      <c r="DM92" s="944"/>
      <c r="DN92" s="944"/>
      <c r="DO92" s="944"/>
      <c r="DP92" s="945"/>
      <c r="DQ92" s="943"/>
      <c r="DR92" s="944"/>
      <c r="DS92" s="944"/>
      <c r="DT92" s="944"/>
      <c r="DU92" s="945"/>
      <c r="DV92" s="932"/>
      <c r="DW92" s="933"/>
      <c r="DX92" s="933"/>
      <c r="DY92" s="933"/>
      <c r="DZ92" s="934"/>
      <c r="EA92" s="224"/>
    </row>
    <row r="93" spans="1:131" ht="26.25" hidden="1" customHeight="1" x14ac:dyDescent="0.15">
      <c r="A93" s="240"/>
      <c r="B93" s="241"/>
      <c r="C93" s="241"/>
      <c r="D93" s="241"/>
      <c r="E93" s="241"/>
      <c r="F93" s="241"/>
      <c r="G93" s="241"/>
      <c r="H93" s="241"/>
      <c r="I93" s="241"/>
      <c r="J93" s="241"/>
      <c r="K93" s="241"/>
      <c r="L93" s="241"/>
      <c r="M93" s="241"/>
      <c r="N93" s="241"/>
      <c r="O93" s="241"/>
      <c r="P93" s="241"/>
      <c r="Q93" s="242"/>
      <c r="R93" s="242"/>
      <c r="S93" s="242"/>
      <c r="T93" s="242"/>
      <c r="U93" s="242"/>
      <c r="V93" s="242"/>
      <c r="W93" s="242"/>
      <c r="X93" s="242"/>
      <c r="Y93" s="242"/>
      <c r="Z93" s="242"/>
      <c r="AA93" s="242"/>
      <c r="AB93" s="242"/>
      <c r="AC93" s="242"/>
      <c r="AD93" s="242"/>
      <c r="AE93" s="242"/>
      <c r="AF93" s="242"/>
      <c r="AG93" s="242"/>
      <c r="AH93" s="242"/>
      <c r="AI93" s="242"/>
      <c r="AJ93" s="242"/>
      <c r="AK93" s="242"/>
      <c r="AL93" s="242"/>
      <c r="AM93" s="242"/>
      <c r="AN93" s="242"/>
      <c r="AO93" s="242"/>
      <c r="AP93" s="242"/>
      <c r="AQ93" s="242"/>
      <c r="AR93" s="242"/>
      <c r="AS93" s="242"/>
      <c r="AT93" s="242"/>
      <c r="AU93" s="242"/>
      <c r="AV93" s="242"/>
      <c r="AW93" s="242"/>
      <c r="AX93" s="242"/>
      <c r="AY93" s="242"/>
      <c r="AZ93" s="243"/>
      <c r="BA93" s="243"/>
      <c r="BB93" s="243"/>
      <c r="BC93" s="243"/>
      <c r="BD93" s="243"/>
      <c r="BE93" s="236"/>
      <c r="BF93" s="236"/>
      <c r="BG93" s="236"/>
      <c r="BH93" s="236"/>
      <c r="BI93" s="236"/>
      <c r="BJ93" s="236"/>
      <c r="BK93" s="236"/>
      <c r="BL93" s="236"/>
      <c r="BM93" s="236"/>
      <c r="BN93" s="236"/>
      <c r="BO93" s="236"/>
      <c r="BP93" s="236"/>
      <c r="BQ93" s="233">
        <v>87</v>
      </c>
      <c r="BR93" s="238"/>
      <c r="BS93" s="932"/>
      <c r="BT93" s="933"/>
      <c r="BU93" s="933"/>
      <c r="BV93" s="933"/>
      <c r="BW93" s="933"/>
      <c r="BX93" s="933"/>
      <c r="BY93" s="933"/>
      <c r="BZ93" s="933"/>
      <c r="CA93" s="933"/>
      <c r="CB93" s="933"/>
      <c r="CC93" s="933"/>
      <c r="CD93" s="933"/>
      <c r="CE93" s="933"/>
      <c r="CF93" s="933"/>
      <c r="CG93" s="942"/>
      <c r="CH93" s="943"/>
      <c r="CI93" s="944"/>
      <c r="CJ93" s="944"/>
      <c r="CK93" s="944"/>
      <c r="CL93" s="945"/>
      <c r="CM93" s="943"/>
      <c r="CN93" s="944"/>
      <c r="CO93" s="944"/>
      <c r="CP93" s="944"/>
      <c r="CQ93" s="945"/>
      <c r="CR93" s="943"/>
      <c r="CS93" s="944"/>
      <c r="CT93" s="944"/>
      <c r="CU93" s="944"/>
      <c r="CV93" s="945"/>
      <c r="CW93" s="943"/>
      <c r="CX93" s="944"/>
      <c r="CY93" s="944"/>
      <c r="CZ93" s="944"/>
      <c r="DA93" s="945"/>
      <c r="DB93" s="943"/>
      <c r="DC93" s="944"/>
      <c r="DD93" s="944"/>
      <c r="DE93" s="944"/>
      <c r="DF93" s="945"/>
      <c r="DG93" s="943"/>
      <c r="DH93" s="944"/>
      <c r="DI93" s="944"/>
      <c r="DJ93" s="944"/>
      <c r="DK93" s="945"/>
      <c r="DL93" s="943"/>
      <c r="DM93" s="944"/>
      <c r="DN93" s="944"/>
      <c r="DO93" s="944"/>
      <c r="DP93" s="945"/>
      <c r="DQ93" s="943"/>
      <c r="DR93" s="944"/>
      <c r="DS93" s="944"/>
      <c r="DT93" s="944"/>
      <c r="DU93" s="945"/>
      <c r="DV93" s="932"/>
      <c r="DW93" s="933"/>
      <c r="DX93" s="933"/>
      <c r="DY93" s="933"/>
      <c r="DZ93" s="934"/>
      <c r="EA93" s="224"/>
    </row>
    <row r="94" spans="1:131" ht="26.25" hidden="1" customHeight="1" x14ac:dyDescent="0.15">
      <c r="A94" s="240"/>
      <c r="B94" s="241"/>
      <c r="C94" s="241"/>
      <c r="D94" s="241"/>
      <c r="E94" s="241"/>
      <c r="F94" s="241"/>
      <c r="G94" s="241"/>
      <c r="H94" s="241"/>
      <c r="I94" s="241"/>
      <c r="J94" s="241"/>
      <c r="K94" s="241"/>
      <c r="L94" s="241"/>
      <c r="M94" s="241"/>
      <c r="N94" s="241"/>
      <c r="O94" s="241"/>
      <c r="P94" s="241"/>
      <c r="Q94" s="242"/>
      <c r="R94" s="242"/>
      <c r="S94" s="242"/>
      <c r="T94" s="242"/>
      <c r="U94" s="242"/>
      <c r="V94" s="242"/>
      <c r="W94" s="242"/>
      <c r="X94" s="242"/>
      <c r="Y94" s="242"/>
      <c r="Z94" s="242"/>
      <c r="AA94" s="242"/>
      <c r="AB94" s="242"/>
      <c r="AC94" s="242"/>
      <c r="AD94" s="242"/>
      <c r="AE94" s="242"/>
      <c r="AF94" s="242"/>
      <c r="AG94" s="242"/>
      <c r="AH94" s="242"/>
      <c r="AI94" s="242"/>
      <c r="AJ94" s="242"/>
      <c r="AK94" s="242"/>
      <c r="AL94" s="242"/>
      <c r="AM94" s="242"/>
      <c r="AN94" s="242"/>
      <c r="AO94" s="242"/>
      <c r="AP94" s="242"/>
      <c r="AQ94" s="242"/>
      <c r="AR94" s="242"/>
      <c r="AS94" s="242"/>
      <c r="AT94" s="242"/>
      <c r="AU94" s="242"/>
      <c r="AV94" s="242"/>
      <c r="AW94" s="242"/>
      <c r="AX94" s="242"/>
      <c r="AY94" s="242"/>
      <c r="AZ94" s="243"/>
      <c r="BA94" s="243"/>
      <c r="BB94" s="243"/>
      <c r="BC94" s="243"/>
      <c r="BD94" s="243"/>
      <c r="BE94" s="236"/>
      <c r="BF94" s="236"/>
      <c r="BG94" s="236"/>
      <c r="BH94" s="236"/>
      <c r="BI94" s="236"/>
      <c r="BJ94" s="236"/>
      <c r="BK94" s="236"/>
      <c r="BL94" s="236"/>
      <c r="BM94" s="236"/>
      <c r="BN94" s="236"/>
      <c r="BO94" s="236"/>
      <c r="BP94" s="236"/>
      <c r="BQ94" s="233">
        <v>88</v>
      </c>
      <c r="BR94" s="238"/>
      <c r="BS94" s="932"/>
      <c r="BT94" s="933"/>
      <c r="BU94" s="933"/>
      <c r="BV94" s="933"/>
      <c r="BW94" s="933"/>
      <c r="BX94" s="933"/>
      <c r="BY94" s="933"/>
      <c r="BZ94" s="933"/>
      <c r="CA94" s="933"/>
      <c r="CB94" s="933"/>
      <c r="CC94" s="933"/>
      <c r="CD94" s="933"/>
      <c r="CE94" s="933"/>
      <c r="CF94" s="933"/>
      <c r="CG94" s="942"/>
      <c r="CH94" s="943"/>
      <c r="CI94" s="944"/>
      <c r="CJ94" s="944"/>
      <c r="CK94" s="944"/>
      <c r="CL94" s="945"/>
      <c r="CM94" s="943"/>
      <c r="CN94" s="944"/>
      <c r="CO94" s="944"/>
      <c r="CP94" s="944"/>
      <c r="CQ94" s="945"/>
      <c r="CR94" s="943"/>
      <c r="CS94" s="944"/>
      <c r="CT94" s="944"/>
      <c r="CU94" s="944"/>
      <c r="CV94" s="945"/>
      <c r="CW94" s="943"/>
      <c r="CX94" s="944"/>
      <c r="CY94" s="944"/>
      <c r="CZ94" s="944"/>
      <c r="DA94" s="945"/>
      <c r="DB94" s="943"/>
      <c r="DC94" s="944"/>
      <c r="DD94" s="944"/>
      <c r="DE94" s="944"/>
      <c r="DF94" s="945"/>
      <c r="DG94" s="943"/>
      <c r="DH94" s="944"/>
      <c r="DI94" s="944"/>
      <c r="DJ94" s="944"/>
      <c r="DK94" s="945"/>
      <c r="DL94" s="943"/>
      <c r="DM94" s="944"/>
      <c r="DN94" s="944"/>
      <c r="DO94" s="944"/>
      <c r="DP94" s="945"/>
      <c r="DQ94" s="943"/>
      <c r="DR94" s="944"/>
      <c r="DS94" s="944"/>
      <c r="DT94" s="944"/>
      <c r="DU94" s="945"/>
      <c r="DV94" s="932"/>
      <c r="DW94" s="933"/>
      <c r="DX94" s="933"/>
      <c r="DY94" s="933"/>
      <c r="DZ94" s="934"/>
      <c r="EA94" s="224"/>
    </row>
    <row r="95" spans="1:131" ht="26.25" hidden="1" customHeight="1" x14ac:dyDescent="0.15">
      <c r="A95" s="240"/>
      <c r="B95" s="241"/>
      <c r="C95" s="241"/>
      <c r="D95" s="241"/>
      <c r="E95" s="241"/>
      <c r="F95" s="241"/>
      <c r="G95" s="241"/>
      <c r="H95" s="241"/>
      <c r="I95" s="241"/>
      <c r="J95" s="241"/>
      <c r="K95" s="241"/>
      <c r="L95" s="241"/>
      <c r="M95" s="241"/>
      <c r="N95" s="241"/>
      <c r="O95" s="241"/>
      <c r="P95" s="241"/>
      <c r="Q95" s="242"/>
      <c r="R95" s="242"/>
      <c r="S95" s="242"/>
      <c r="T95" s="242"/>
      <c r="U95" s="242"/>
      <c r="V95" s="242"/>
      <c r="W95" s="242"/>
      <c r="X95" s="242"/>
      <c r="Y95" s="242"/>
      <c r="Z95" s="242"/>
      <c r="AA95" s="242"/>
      <c r="AB95" s="242"/>
      <c r="AC95" s="242"/>
      <c r="AD95" s="242"/>
      <c r="AE95" s="242"/>
      <c r="AF95" s="242"/>
      <c r="AG95" s="242"/>
      <c r="AH95" s="242"/>
      <c r="AI95" s="242"/>
      <c r="AJ95" s="242"/>
      <c r="AK95" s="242"/>
      <c r="AL95" s="242"/>
      <c r="AM95" s="242"/>
      <c r="AN95" s="242"/>
      <c r="AO95" s="242"/>
      <c r="AP95" s="242"/>
      <c r="AQ95" s="242"/>
      <c r="AR95" s="242"/>
      <c r="AS95" s="242"/>
      <c r="AT95" s="242"/>
      <c r="AU95" s="242"/>
      <c r="AV95" s="242"/>
      <c r="AW95" s="242"/>
      <c r="AX95" s="242"/>
      <c r="AY95" s="242"/>
      <c r="AZ95" s="243"/>
      <c r="BA95" s="243"/>
      <c r="BB95" s="243"/>
      <c r="BC95" s="243"/>
      <c r="BD95" s="243"/>
      <c r="BE95" s="236"/>
      <c r="BF95" s="236"/>
      <c r="BG95" s="236"/>
      <c r="BH95" s="236"/>
      <c r="BI95" s="236"/>
      <c r="BJ95" s="236"/>
      <c r="BK95" s="236"/>
      <c r="BL95" s="236"/>
      <c r="BM95" s="236"/>
      <c r="BN95" s="236"/>
      <c r="BO95" s="236"/>
      <c r="BP95" s="236"/>
      <c r="BQ95" s="233">
        <v>89</v>
      </c>
      <c r="BR95" s="238"/>
      <c r="BS95" s="932"/>
      <c r="BT95" s="933"/>
      <c r="BU95" s="933"/>
      <c r="BV95" s="933"/>
      <c r="BW95" s="933"/>
      <c r="BX95" s="933"/>
      <c r="BY95" s="933"/>
      <c r="BZ95" s="933"/>
      <c r="CA95" s="933"/>
      <c r="CB95" s="933"/>
      <c r="CC95" s="933"/>
      <c r="CD95" s="933"/>
      <c r="CE95" s="933"/>
      <c r="CF95" s="933"/>
      <c r="CG95" s="942"/>
      <c r="CH95" s="943"/>
      <c r="CI95" s="944"/>
      <c r="CJ95" s="944"/>
      <c r="CK95" s="944"/>
      <c r="CL95" s="945"/>
      <c r="CM95" s="943"/>
      <c r="CN95" s="944"/>
      <c r="CO95" s="944"/>
      <c r="CP95" s="944"/>
      <c r="CQ95" s="945"/>
      <c r="CR95" s="943"/>
      <c r="CS95" s="944"/>
      <c r="CT95" s="944"/>
      <c r="CU95" s="944"/>
      <c r="CV95" s="945"/>
      <c r="CW95" s="943"/>
      <c r="CX95" s="944"/>
      <c r="CY95" s="944"/>
      <c r="CZ95" s="944"/>
      <c r="DA95" s="945"/>
      <c r="DB95" s="943"/>
      <c r="DC95" s="944"/>
      <c r="DD95" s="944"/>
      <c r="DE95" s="944"/>
      <c r="DF95" s="945"/>
      <c r="DG95" s="943"/>
      <c r="DH95" s="944"/>
      <c r="DI95" s="944"/>
      <c r="DJ95" s="944"/>
      <c r="DK95" s="945"/>
      <c r="DL95" s="943"/>
      <c r="DM95" s="944"/>
      <c r="DN95" s="944"/>
      <c r="DO95" s="944"/>
      <c r="DP95" s="945"/>
      <c r="DQ95" s="943"/>
      <c r="DR95" s="944"/>
      <c r="DS95" s="944"/>
      <c r="DT95" s="944"/>
      <c r="DU95" s="945"/>
      <c r="DV95" s="932"/>
      <c r="DW95" s="933"/>
      <c r="DX95" s="933"/>
      <c r="DY95" s="933"/>
      <c r="DZ95" s="934"/>
      <c r="EA95" s="224"/>
    </row>
    <row r="96" spans="1:131" ht="26.25" hidden="1" customHeight="1" x14ac:dyDescent="0.15">
      <c r="A96" s="240"/>
      <c r="B96" s="241"/>
      <c r="C96" s="241"/>
      <c r="D96" s="241"/>
      <c r="E96" s="241"/>
      <c r="F96" s="241"/>
      <c r="G96" s="241"/>
      <c r="H96" s="241"/>
      <c r="I96" s="241"/>
      <c r="J96" s="241"/>
      <c r="K96" s="241"/>
      <c r="L96" s="241"/>
      <c r="M96" s="241"/>
      <c r="N96" s="241"/>
      <c r="O96" s="241"/>
      <c r="P96" s="241"/>
      <c r="Q96" s="242"/>
      <c r="R96" s="242"/>
      <c r="S96" s="242"/>
      <c r="T96" s="242"/>
      <c r="U96" s="242"/>
      <c r="V96" s="242"/>
      <c r="W96" s="242"/>
      <c r="X96" s="242"/>
      <c r="Y96" s="242"/>
      <c r="Z96" s="242"/>
      <c r="AA96" s="242"/>
      <c r="AB96" s="242"/>
      <c r="AC96" s="242"/>
      <c r="AD96" s="242"/>
      <c r="AE96" s="242"/>
      <c r="AF96" s="242"/>
      <c r="AG96" s="242"/>
      <c r="AH96" s="242"/>
      <c r="AI96" s="242"/>
      <c r="AJ96" s="242"/>
      <c r="AK96" s="242"/>
      <c r="AL96" s="242"/>
      <c r="AM96" s="242"/>
      <c r="AN96" s="242"/>
      <c r="AO96" s="242"/>
      <c r="AP96" s="242"/>
      <c r="AQ96" s="242"/>
      <c r="AR96" s="242"/>
      <c r="AS96" s="242"/>
      <c r="AT96" s="242"/>
      <c r="AU96" s="242"/>
      <c r="AV96" s="242"/>
      <c r="AW96" s="242"/>
      <c r="AX96" s="242"/>
      <c r="AY96" s="242"/>
      <c r="AZ96" s="243"/>
      <c r="BA96" s="243"/>
      <c r="BB96" s="243"/>
      <c r="BC96" s="243"/>
      <c r="BD96" s="243"/>
      <c r="BE96" s="236"/>
      <c r="BF96" s="236"/>
      <c r="BG96" s="236"/>
      <c r="BH96" s="236"/>
      <c r="BI96" s="236"/>
      <c r="BJ96" s="236"/>
      <c r="BK96" s="236"/>
      <c r="BL96" s="236"/>
      <c r="BM96" s="236"/>
      <c r="BN96" s="236"/>
      <c r="BO96" s="236"/>
      <c r="BP96" s="236"/>
      <c r="BQ96" s="233">
        <v>90</v>
      </c>
      <c r="BR96" s="238"/>
      <c r="BS96" s="932"/>
      <c r="BT96" s="933"/>
      <c r="BU96" s="933"/>
      <c r="BV96" s="933"/>
      <c r="BW96" s="933"/>
      <c r="BX96" s="933"/>
      <c r="BY96" s="933"/>
      <c r="BZ96" s="933"/>
      <c r="CA96" s="933"/>
      <c r="CB96" s="933"/>
      <c r="CC96" s="933"/>
      <c r="CD96" s="933"/>
      <c r="CE96" s="933"/>
      <c r="CF96" s="933"/>
      <c r="CG96" s="942"/>
      <c r="CH96" s="943"/>
      <c r="CI96" s="944"/>
      <c r="CJ96" s="944"/>
      <c r="CK96" s="944"/>
      <c r="CL96" s="945"/>
      <c r="CM96" s="943"/>
      <c r="CN96" s="944"/>
      <c r="CO96" s="944"/>
      <c r="CP96" s="944"/>
      <c r="CQ96" s="945"/>
      <c r="CR96" s="943"/>
      <c r="CS96" s="944"/>
      <c r="CT96" s="944"/>
      <c r="CU96" s="944"/>
      <c r="CV96" s="945"/>
      <c r="CW96" s="943"/>
      <c r="CX96" s="944"/>
      <c r="CY96" s="944"/>
      <c r="CZ96" s="944"/>
      <c r="DA96" s="945"/>
      <c r="DB96" s="943"/>
      <c r="DC96" s="944"/>
      <c r="DD96" s="944"/>
      <c r="DE96" s="944"/>
      <c r="DF96" s="945"/>
      <c r="DG96" s="943"/>
      <c r="DH96" s="944"/>
      <c r="DI96" s="944"/>
      <c r="DJ96" s="944"/>
      <c r="DK96" s="945"/>
      <c r="DL96" s="943"/>
      <c r="DM96" s="944"/>
      <c r="DN96" s="944"/>
      <c r="DO96" s="944"/>
      <c r="DP96" s="945"/>
      <c r="DQ96" s="943"/>
      <c r="DR96" s="944"/>
      <c r="DS96" s="944"/>
      <c r="DT96" s="944"/>
      <c r="DU96" s="945"/>
      <c r="DV96" s="932"/>
      <c r="DW96" s="933"/>
      <c r="DX96" s="933"/>
      <c r="DY96" s="933"/>
      <c r="DZ96" s="934"/>
      <c r="EA96" s="224"/>
    </row>
    <row r="97" spans="1:131" ht="26.25" hidden="1" customHeight="1" x14ac:dyDescent="0.15">
      <c r="A97" s="240"/>
      <c r="B97" s="241"/>
      <c r="C97" s="241"/>
      <c r="D97" s="241"/>
      <c r="E97" s="241"/>
      <c r="F97" s="241"/>
      <c r="G97" s="241"/>
      <c r="H97" s="241"/>
      <c r="I97" s="241"/>
      <c r="J97" s="241"/>
      <c r="K97" s="241"/>
      <c r="L97" s="241"/>
      <c r="M97" s="241"/>
      <c r="N97" s="241"/>
      <c r="O97" s="241"/>
      <c r="P97" s="241"/>
      <c r="Q97" s="242"/>
      <c r="R97" s="242"/>
      <c r="S97" s="242"/>
      <c r="T97" s="242"/>
      <c r="U97" s="242"/>
      <c r="V97" s="242"/>
      <c r="W97" s="242"/>
      <c r="X97" s="242"/>
      <c r="Y97" s="242"/>
      <c r="Z97" s="242"/>
      <c r="AA97" s="242"/>
      <c r="AB97" s="242"/>
      <c r="AC97" s="242"/>
      <c r="AD97" s="242"/>
      <c r="AE97" s="242"/>
      <c r="AF97" s="242"/>
      <c r="AG97" s="242"/>
      <c r="AH97" s="242"/>
      <c r="AI97" s="242"/>
      <c r="AJ97" s="242"/>
      <c r="AK97" s="242"/>
      <c r="AL97" s="242"/>
      <c r="AM97" s="242"/>
      <c r="AN97" s="242"/>
      <c r="AO97" s="242"/>
      <c r="AP97" s="242"/>
      <c r="AQ97" s="242"/>
      <c r="AR97" s="242"/>
      <c r="AS97" s="242"/>
      <c r="AT97" s="242"/>
      <c r="AU97" s="242"/>
      <c r="AV97" s="242"/>
      <c r="AW97" s="242"/>
      <c r="AX97" s="242"/>
      <c r="AY97" s="242"/>
      <c r="AZ97" s="243"/>
      <c r="BA97" s="243"/>
      <c r="BB97" s="243"/>
      <c r="BC97" s="243"/>
      <c r="BD97" s="243"/>
      <c r="BE97" s="236"/>
      <c r="BF97" s="236"/>
      <c r="BG97" s="236"/>
      <c r="BH97" s="236"/>
      <c r="BI97" s="236"/>
      <c r="BJ97" s="236"/>
      <c r="BK97" s="236"/>
      <c r="BL97" s="236"/>
      <c r="BM97" s="236"/>
      <c r="BN97" s="236"/>
      <c r="BO97" s="236"/>
      <c r="BP97" s="236"/>
      <c r="BQ97" s="233">
        <v>91</v>
      </c>
      <c r="BR97" s="238"/>
      <c r="BS97" s="932"/>
      <c r="BT97" s="933"/>
      <c r="BU97" s="933"/>
      <c r="BV97" s="933"/>
      <c r="BW97" s="933"/>
      <c r="BX97" s="933"/>
      <c r="BY97" s="933"/>
      <c r="BZ97" s="933"/>
      <c r="CA97" s="933"/>
      <c r="CB97" s="933"/>
      <c r="CC97" s="933"/>
      <c r="CD97" s="933"/>
      <c r="CE97" s="933"/>
      <c r="CF97" s="933"/>
      <c r="CG97" s="942"/>
      <c r="CH97" s="943"/>
      <c r="CI97" s="944"/>
      <c r="CJ97" s="944"/>
      <c r="CK97" s="944"/>
      <c r="CL97" s="945"/>
      <c r="CM97" s="943"/>
      <c r="CN97" s="944"/>
      <c r="CO97" s="944"/>
      <c r="CP97" s="944"/>
      <c r="CQ97" s="945"/>
      <c r="CR97" s="943"/>
      <c r="CS97" s="944"/>
      <c r="CT97" s="944"/>
      <c r="CU97" s="944"/>
      <c r="CV97" s="945"/>
      <c r="CW97" s="943"/>
      <c r="CX97" s="944"/>
      <c r="CY97" s="944"/>
      <c r="CZ97" s="944"/>
      <c r="DA97" s="945"/>
      <c r="DB97" s="943"/>
      <c r="DC97" s="944"/>
      <c r="DD97" s="944"/>
      <c r="DE97" s="944"/>
      <c r="DF97" s="945"/>
      <c r="DG97" s="943"/>
      <c r="DH97" s="944"/>
      <c r="DI97" s="944"/>
      <c r="DJ97" s="944"/>
      <c r="DK97" s="945"/>
      <c r="DL97" s="943"/>
      <c r="DM97" s="944"/>
      <c r="DN97" s="944"/>
      <c r="DO97" s="944"/>
      <c r="DP97" s="945"/>
      <c r="DQ97" s="943"/>
      <c r="DR97" s="944"/>
      <c r="DS97" s="944"/>
      <c r="DT97" s="944"/>
      <c r="DU97" s="945"/>
      <c r="DV97" s="932"/>
      <c r="DW97" s="933"/>
      <c r="DX97" s="933"/>
      <c r="DY97" s="933"/>
      <c r="DZ97" s="934"/>
      <c r="EA97" s="224"/>
    </row>
    <row r="98" spans="1:131" ht="26.25" hidden="1" customHeight="1" x14ac:dyDescent="0.15">
      <c r="A98" s="240"/>
      <c r="B98" s="241"/>
      <c r="C98" s="241"/>
      <c r="D98" s="241"/>
      <c r="E98" s="241"/>
      <c r="F98" s="241"/>
      <c r="G98" s="241"/>
      <c r="H98" s="241"/>
      <c r="I98" s="241"/>
      <c r="J98" s="241"/>
      <c r="K98" s="241"/>
      <c r="L98" s="241"/>
      <c r="M98" s="241"/>
      <c r="N98" s="241"/>
      <c r="O98" s="241"/>
      <c r="P98" s="241"/>
      <c r="Q98" s="242"/>
      <c r="R98" s="242"/>
      <c r="S98" s="242"/>
      <c r="T98" s="242"/>
      <c r="U98" s="242"/>
      <c r="V98" s="242"/>
      <c r="W98" s="242"/>
      <c r="X98" s="242"/>
      <c r="Y98" s="242"/>
      <c r="Z98" s="242"/>
      <c r="AA98" s="242"/>
      <c r="AB98" s="242"/>
      <c r="AC98" s="242"/>
      <c r="AD98" s="242"/>
      <c r="AE98" s="242"/>
      <c r="AF98" s="242"/>
      <c r="AG98" s="242"/>
      <c r="AH98" s="242"/>
      <c r="AI98" s="242"/>
      <c r="AJ98" s="242"/>
      <c r="AK98" s="242"/>
      <c r="AL98" s="242"/>
      <c r="AM98" s="242"/>
      <c r="AN98" s="242"/>
      <c r="AO98" s="242"/>
      <c r="AP98" s="242"/>
      <c r="AQ98" s="242"/>
      <c r="AR98" s="242"/>
      <c r="AS98" s="242"/>
      <c r="AT98" s="242"/>
      <c r="AU98" s="242"/>
      <c r="AV98" s="242"/>
      <c r="AW98" s="242"/>
      <c r="AX98" s="242"/>
      <c r="AY98" s="242"/>
      <c r="AZ98" s="243"/>
      <c r="BA98" s="243"/>
      <c r="BB98" s="243"/>
      <c r="BC98" s="243"/>
      <c r="BD98" s="243"/>
      <c r="BE98" s="236"/>
      <c r="BF98" s="236"/>
      <c r="BG98" s="236"/>
      <c r="BH98" s="236"/>
      <c r="BI98" s="236"/>
      <c r="BJ98" s="236"/>
      <c r="BK98" s="236"/>
      <c r="BL98" s="236"/>
      <c r="BM98" s="236"/>
      <c r="BN98" s="236"/>
      <c r="BO98" s="236"/>
      <c r="BP98" s="236"/>
      <c r="BQ98" s="233">
        <v>92</v>
      </c>
      <c r="BR98" s="238"/>
      <c r="BS98" s="932"/>
      <c r="BT98" s="933"/>
      <c r="BU98" s="933"/>
      <c r="BV98" s="933"/>
      <c r="BW98" s="933"/>
      <c r="BX98" s="933"/>
      <c r="BY98" s="933"/>
      <c r="BZ98" s="933"/>
      <c r="CA98" s="933"/>
      <c r="CB98" s="933"/>
      <c r="CC98" s="933"/>
      <c r="CD98" s="933"/>
      <c r="CE98" s="933"/>
      <c r="CF98" s="933"/>
      <c r="CG98" s="942"/>
      <c r="CH98" s="943"/>
      <c r="CI98" s="944"/>
      <c r="CJ98" s="944"/>
      <c r="CK98" s="944"/>
      <c r="CL98" s="945"/>
      <c r="CM98" s="943"/>
      <c r="CN98" s="944"/>
      <c r="CO98" s="944"/>
      <c r="CP98" s="944"/>
      <c r="CQ98" s="945"/>
      <c r="CR98" s="943"/>
      <c r="CS98" s="944"/>
      <c r="CT98" s="944"/>
      <c r="CU98" s="944"/>
      <c r="CV98" s="945"/>
      <c r="CW98" s="943"/>
      <c r="CX98" s="944"/>
      <c r="CY98" s="944"/>
      <c r="CZ98" s="944"/>
      <c r="DA98" s="945"/>
      <c r="DB98" s="943"/>
      <c r="DC98" s="944"/>
      <c r="DD98" s="944"/>
      <c r="DE98" s="944"/>
      <c r="DF98" s="945"/>
      <c r="DG98" s="943"/>
      <c r="DH98" s="944"/>
      <c r="DI98" s="944"/>
      <c r="DJ98" s="944"/>
      <c r="DK98" s="945"/>
      <c r="DL98" s="943"/>
      <c r="DM98" s="944"/>
      <c r="DN98" s="944"/>
      <c r="DO98" s="944"/>
      <c r="DP98" s="945"/>
      <c r="DQ98" s="943"/>
      <c r="DR98" s="944"/>
      <c r="DS98" s="944"/>
      <c r="DT98" s="944"/>
      <c r="DU98" s="945"/>
      <c r="DV98" s="932"/>
      <c r="DW98" s="933"/>
      <c r="DX98" s="933"/>
      <c r="DY98" s="933"/>
      <c r="DZ98" s="934"/>
      <c r="EA98" s="224"/>
    </row>
    <row r="99" spans="1:131" ht="26.25" hidden="1" customHeight="1" x14ac:dyDescent="0.15">
      <c r="A99" s="240"/>
      <c r="B99" s="241"/>
      <c r="C99" s="241"/>
      <c r="D99" s="241"/>
      <c r="E99" s="241"/>
      <c r="F99" s="241"/>
      <c r="G99" s="241"/>
      <c r="H99" s="241"/>
      <c r="I99" s="241"/>
      <c r="J99" s="241"/>
      <c r="K99" s="241"/>
      <c r="L99" s="241"/>
      <c r="M99" s="241"/>
      <c r="N99" s="241"/>
      <c r="O99" s="241"/>
      <c r="P99" s="241"/>
      <c r="Q99" s="242"/>
      <c r="R99" s="242"/>
      <c r="S99" s="242"/>
      <c r="T99" s="242"/>
      <c r="U99" s="242"/>
      <c r="V99" s="242"/>
      <c r="W99" s="242"/>
      <c r="X99" s="242"/>
      <c r="Y99" s="242"/>
      <c r="Z99" s="242"/>
      <c r="AA99" s="242"/>
      <c r="AB99" s="242"/>
      <c r="AC99" s="242"/>
      <c r="AD99" s="242"/>
      <c r="AE99" s="242"/>
      <c r="AF99" s="242"/>
      <c r="AG99" s="242"/>
      <c r="AH99" s="242"/>
      <c r="AI99" s="242"/>
      <c r="AJ99" s="242"/>
      <c r="AK99" s="242"/>
      <c r="AL99" s="242"/>
      <c r="AM99" s="242"/>
      <c r="AN99" s="242"/>
      <c r="AO99" s="242"/>
      <c r="AP99" s="242"/>
      <c r="AQ99" s="242"/>
      <c r="AR99" s="242"/>
      <c r="AS99" s="242"/>
      <c r="AT99" s="242"/>
      <c r="AU99" s="242"/>
      <c r="AV99" s="242"/>
      <c r="AW99" s="242"/>
      <c r="AX99" s="242"/>
      <c r="AY99" s="242"/>
      <c r="AZ99" s="243"/>
      <c r="BA99" s="243"/>
      <c r="BB99" s="243"/>
      <c r="BC99" s="243"/>
      <c r="BD99" s="243"/>
      <c r="BE99" s="236"/>
      <c r="BF99" s="236"/>
      <c r="BG99" s="236"/>
      <c r="BH99" s="236"/>
      <c r="BI99" s="236"/>
      <c r="BJ99" s="236"/>
      <c r="BK99" s="236"/>
      <c r="BL99" s="236"/>
      <c r="BM99" s="236"/>
      <c r="BN99" s="236"/>
      <c r="BO99" s="236"/>
      <c r="BP99" s="236"/>
      <c r="BQ99" s="233">
        <v>93</v>
      </c>
      <c r="BR99" s="238"/>
      <c r="BS99" s="932"/>
      <c r="BT99" s="933"/>
      <c r="BU99" s="933"/>
      <c r="BV99" s="933"/>
      <c r="BW99" s="933"/>
      <c r="BX99" s="933"/>
      <c r="BY99" s="933"/>
      <c r="BZ99" s="933"/>
      <c r="CA99" s="933"/>
      <c r="CB99" s="933"/>
      <c r="CC99" s="933"/>
      <c r="CD99" s="933"/>
      <c r="CE99" s="933"/>
      <c r="CF99" s="933"/>
      <c r="CG99" s="942"/>
      <c r="CH99" s="943"/>
      <c r="CI99" s="944"/>
      <c r="CJ99" s="944"/>
      <c r="CK99" s="944"/>
      <c r="CL99" s="945"/>
      <c r="CM99" s="943"/>
      <c r="CN99" s="944"/>
      <c r="CO99" s="944"/>
      <c r="CP99" s="944"/>
      <c r="CQ99" s="945"/>
      <c r="CR99" s="943"/>
      <c r="CS99" s="944"/>
      <c r="CT99" s="944"/>
      <c r="CU99" s="944"/>
      <c r="CV99" s="945"/>
      <c r="CW99" s="943"/>
      <c r="CX99" s="944"/>
      <c r="CY99" s="944"/>
      <c r="CZ99" s="944"/>
      <c r="DA99" s="945"/>
      <c r="DB99" s="943"/>
      <c r="DC99" s="944"/>
      <c r="DD99" s="944"/>
      <c r="DE99" s="944"/>
      <c r="DF99" s="945"/>
      <c r="DG99" s="943"/>
      <c r="DH99" s="944"/>
      <c r="DI99" s="944"/>
      <c r="DJ99" s="944"/>
      <c r="DK99" s="945"/>
      <c r="DL99" s="943"/>
      <c r="DM99" s="944"/>
      <c r="DN99" s="944"/>
      <c r="DO99" s="944"/>
      <c r="DP99" s="945"/>
      <c r="DQ99" s="943"/>
      <c r="DR99" s="944"/>
      <c r="DS99" s="944"/>
      <c r="DT99" s="944"/>
      <c r="DU99" s="945"/>
      <c r="DV99" s="932"/>
      <c r="DW99" s="933"/>
      <c r="DX99" s="933"/>
      <c r="DY99" s="933"/>
      <c r="DZ99" s="934"/>
      <c r="EA99" s="224"/>
    </row>
    <row r="100" spans="1:131" ht="26.25" hidden="1" customHeight="1" x14ac:dyDescent="0.15">
      <c r="A100" s="240"/>
      <c r="B100" s="241"/>
      <c r="C100" s="241"/>
      <c r="D100" s="241"/>
      <c r="E100" s="241"/>
      <c r="F100" s="241"/>
      <c r="G100" s="241"/>
      <c r="H100" s="241"/>
      <c r="I100" s="241"/>
      <c r="J100" s="241"/>
      <c r="K100" s="241"/>
      <c r="L100" s="241"/>
      <c r="M100" s="241"/>
      <c r="N100" s="241"/>
      <c r="O100" s="241"/>
      <c r="P100" s="241"/>
      <c r="Q100" s="242"/>
      <c r="R100" s="242"/>
      <c r="S100" s="242"/>
      <c r="T100" s="242"/>
      <c r="U100" s="242"/>
      <c r="V100" s="242"/>
      <c r="W100" s="242"/>
      <c r="X100" s="242"/>
      <c r="Y100" s="242"/>
      <c r="Z100" s="242"/>
      <c r="AA100" s="242"/>
      <c r="AB100" s="242"/>
      <c r="AC100" s="242"/>
      <c r="AD100" s="242"/>
      <c r="AE100" s="242"/>
      <c r="AF100" s="242"/>
      <c r="AG100" s="242"/>
      <c r="AH100" s="242"/>
      <c r="AI100" s="242"/>
      <c r="AJ100" s="242"/>
      <c r="AK100" s="242"/>
      <c r="AL100" s="242"/>
      <c r="AM100" s="242"/>
      <c r="AN100" s="242"/>
      <c r="AO100" s="242"/>
      <c r="AP100" s="242"/>
      <c r="AQ100" s="242"/>
      <c r="AR100" s="242"/>
      <c r="AS100" s="242"/>
      <c r="AT100" s="242"/>
      <c r="AU100" s="242"/>
      <c r="AV100" s="242"/>
      <c r="AW100" s="242"/>
      <c r="AX100" s="242"/>
      <c r="AY100" s="242"/>
      <c r="AZ100" s="243"/>
      <c r="BA100" s="243"/>
      <c r="BB100" s="243"/>
      <c r="BC100" s="243"/>
      <c r="BD100" s="243"/>
      <c r="BE100" s="236"/>
      <c r="BF100" s="236"/>
      <c r="BG100" s="236"/>
      <c r="BH100" s="236"/>
      <c r="BI100" s="236"/>
      <c r="BJ100" s="236"/>
      <c r="BK100" s="236"/>
      <c r="BL100" s="236"/>
      <c r="BM100" s="236"/>
      <c r="BN100" s="236"/>
      <c r="BO100" s="236"/>
      <c r="BP100" s="236"/>
      <c r="BQ100" s="233">
        <v>94</v>
      </c>
      <c r="BR100" s="238"/>
      <c r="BS100" s="932"/>
      <c r="BT100" s="933"/>
      <c r="BU100" s="933"/>
      <c r="BV100" s="933"/>
      <c r="BW100" s="933"/>
      <c r="BX100" s="933"/>
      <c r="BY100" s="933"/>
      <c r="BZ100" s="933"/>
      <c r="CA100" s="933"/>
      <c r="CB100" s="933"/>
      <c r="CC100" s="933"/>
      <c r="CD100" s="933"/>
      <c r="CE100" s="933"/>
      <c r="CF100" s="933"/>
      <c r="CG100" s="942"/>
      <c r="CH100" s="943"/>
      <c r="CI100" s="944"/>
      <c r="CJ100" s="944"/>
      <c r="CK100" s="944"/>
      <c r="CL100" s="945"/>
      <c r="CM100" s="943"/>
      <c r="CN100" s="944"/>
      <c r="CO100" s="944"/>
      <c r="CP100" s="944"/>
      <c r="CQ100" s="945"/>
      <c r="CR100" s="943"/>
      <c r="CS100" s="944"/>
      <c r="CT100" s="944"/>
      <c r="CU100" s="944"/>
      <c r="CV100" s="945"/>
      <c r="CW100" s="943"/>
      <c r="CX100" s="944"/>
      <c r="CY100" s="944"/>
      <c r="CZ100" s="944"/>
      <c r="DA100" s="945"/>
      <c r="DB100" s="943"/>
      <c r="DC100" s="944"/>
      <c r="DD100" s="944"/>
      <c r="DE100" s="944"/>
      <c r="DF100" s="945"/>
      <c r="DG100" s="943"/>
      <c r="DH100" s="944"/>
      <c r="DI100" s="944"/>
      <c r="DJ100" s="944"/>
      <c r="DK100" s="945"/>
      <c r="DL100" s="943"/>
      <c r="DM100" s="944"/>
      <c r="DN100" s="944"/>
      <c r="DO100" s="944"/>
      <c r="DP100" s="945"/>
      <c r="DQ100" s="943"/>
      <c r="DR100" s="944"/>
      <c r="DS100" s="944"/>
      <c r="DT100" s="944"/>
      <c r="DU100" s="945"/>
      <c r="DV100" s="932"/>
      <c r="DW100" s="933"/>
      <c r="DX100" s="933"/>
      <c r="DY100" s="933"/>
      <c r="DZ100" s="934"/>
      <c r="EA100" s="224"/>
    </row>
    <row r="101" spans="1:131" ht="26.25" hidden="1" customHeight="1" x14ac:dyDescent="0.15">
      <c r="A101" s="240"/>
      <c r="B101" s="241"/>
      <c r="C101" s="241"/>
      <c r="D101" s="241"/>
      <c r="E101" s="241"/>
      <c r="F101" s="241"/>
      <c r="G101" s="241"/>
      <c r="H101" s="241"/>
      <c r="I101" s="241"/>
      <c r="J101" s="241"/>
      <c r="K101" s="241"/>
      <c r="L101" s="241"/>
      <c r="M101" s="241"/>
      <c r="N101" s="241"/>
      <c r="O101" s="241"/>
      <c r="P101" s="241"/>
      <c r="Q101" s="242"/>
      <c r="R101" s="242"/>
      <c r="S101" s="242"/>
      <c r="T101" s="242"/>
      <c r="U101" s="242"/>
      <c r="V101" s="242"/>
      <c r="W101" s="242"/>
      <c r="X101" s="242"/>
      <c r="Y101" s="242"/>
      <c r="Z101" s="242"/>
      <c r="AA101" s="242"/>
      <c r="AB101" s="242"/>
      <c r="AC101" s="242"/>
      <c r="AD101" s="242"/>
      <c r="AE101" s="242"/>
      <c r="AF101" s="242"/>
      <c r="AG101" s="242"/>
      <c r="AH101" s="242"/>
      <c r="AI101" s="242"/>
      <c r="AJ101" s="242"/>
      <c r="AK101" s="242"/>
      <c r="AL101" s="242"/>
      <c r="AM101" s="242"/>
      <c r="AN101" s="242"/>
      <c r="AO101" s="242"/>
      <c r="AP101" s="242"/>
      <c r="AQ101" s="242"/>
      <c r="AR101" s="242"/>
      <c r="AS101" s="242"/>
      <c r="AT101" s="242"/>
      <c r="AU101" s="242"/>
      <c r="AV101" s="242"/>
      <c r="AW101" s="242"/>
      <c r="AX101" s="242"/>
      <c r="AY101" s="242"/>
      <c r="AZ101" s="243"/>
      <c r="BA101" s="243"/>
      <c r="BB101" s="243"/>
      <c r="BC101" s="243"/>
      <c r="BD101" s="243"/>
      <c r="BE101" s="236"/>
      <c r="BF101" s="236"/>
      <c r="BG101" s="236"/>
      <c r="BH101" s="236"/>
      <c r="BI101" s="236"/>
      <c r="BJ101" s="236"/>
      <c r="BK101" s="236"/>
      <c r="BL101" s="236"/>
      <c r="BM101" s="236"/>
      <c r="BN101" s="236"/>
      <c r="BO101" s="236"/>
      <c r="BP101" s="236"/>
      <c r="BQ101" s="233">
        <v>95</v>
      </c>
      <c r="BR101" s="238"/>
      <c r="BS101" s="932"/>
      <c r="BT101" s="933"/>
      <c r="BU101" s="933"/>
      <c r="BV101" s="933"/>
      <c r="BW101" s="933"/>
      <c r="BX101" s="933"/>
      <c r="BY101" s="933"/>
      <c r="BZ101" s="933"/>
      <c r="CA101" s="933"/>
      <c r="CB101" s="933"/>
      <c r="CC101" s="933"/>
      <c r="CD101" s="933"/>
      <c r="CE101" s="933"/>
      <c r="CF101" s="933"/>
      <c r="CG101" s="942"/>
      <c r="CH101" s="943"/>
      <c r="CI101" s="944"/>
      <c r="CJ101" s="944"/>
      <c r="CK101" s="944"/>
      <c r="CL101" s="945"/>
      <c r="CM101" s="943"/>
      <c r="CN101" s="944"/>
      <c r="CO101" s="944"/>
      <c r="CP101" s="944"/>
      <c r="CQ101" s="945"/>
      <c r="CR101" s="943"/>
      <c r="CS101" s="944"/>
      <c r="CT101" s="944"/>
      <c r="CU101" s="944"/>
      <c r="CV101" s="945"/>
      <c r="CW101" s="943"/>
      <c r="CX101" s="944"/>
      <c r="CY101" s="944"/>
      <c r="CZ101" s="944"/>
      <c r="DA101" s="945"/>
      <c r="DB101" s="943"/>
      <c r="DC101" s="944"/>
      <c r="DD101" s="944"/>
      <c r="DE101" s="944"/>
      <c r="DF101" s="945"/>
      <c r="DG101" s="943"/>
      <c r="DH101" s="944"/>
      <c r="DI101" s="944"/>
      <c r="DJ101" s="944"/>
      <c r="DK101" s="945"/>
      <c r="DL101" s="943"/>
      <c r="DM101" s="944"/>
      <c r="DN101" s="944"/>
      <c r="DO101" s="944"/>
      <c r="DP101" s="945"/>
      <c r="DQ101" s="943"/>
      <c r="DR101" s="944"/>
      <c r="DS101" s="944"/>
      <c r="DT101" s="944"/>
      <c r="DU101" s="945"/>
      <c r="DV101" s="932"/>
      <c r="DW101" s="933"/>
      <c r="DX101" s="933"/>
      <c r="DY101" s="933"/>
      <c r="DZ101" s="934"/>
      <c r="EA101" s="224"/>
    </row>
    <row r="102" spans="1:131" ht="26.25" customHeight="1" thickBot="1" x14ac:dyDescent="0.2">
      <c r="A102" s="240"/>
      <c r="B102" s="241"/>
      <c r="C102" s="241"/>
      <c r="D102" s="241"/>
      <c r="E102" s="241"/>
      <c r="F102" s="241"/>
      <c r="G102" s="241"/>
      <c r="H102" s="241"/>
      <c r="I102" s="241"/>
      <c r="J102" s="241"/>
      <c r="K102" s="241"/>
      <c r="L102" s="241"/>
      <c r="M102" s="241"/>
      <c r="N102" s="241"/>
      <c r="O102" s="241"/>
      <c r="P102" s="241"/>
      <c r="Q102" s="242"/>
      <c r="R102" s="242"/>
      <c r="S102" s="242"/>
      <c r="T102" s="242"/>
      <c r="U102" s="242"/>
      <c r="V102" s="242"/>
      <c r="W102" s="242"/>
      <c r="X102" s="242"/>
      <c r="Y102" s="242"/>
      <c r="Z102" s="242"/>
      <c r="AA102" s="242"/>
      <c r="AB102" s="242"/>
      <c r="AC102" s="242"/>
      <c r="AD102" s="242"/>
      <c r="AE102" s="242"/>
      <c r="AF102" s="242"/>
      <c r="AG102" s="242"/>
      <c r="AH102" s="242"/>
      <c r="AI102" s="242"/>
      <c r="AJ102" s="242"/>
      <c r="AK102" s="242"/>
      <c r="AL102" s="242"/>
      <c r="AM102" s="242"/>
      <c r="AN102" s="242"/>
      <c r="AO102" s="242"/>
      <c r="AP102" s="242"/>
      <c r="AQ102" s="242"/>
      <c r="AR102" s="242"/>
      <c r="AS102" s="242"/>
      <c r="AT102" s="242"/>
      <c r="AU102" s="242"/>
      <c r="AV102" s="242"/>
      <c r="AW102" s="242"/>
      <c r="AX102" s="242"/>
      <c r="AY102" s="242"/>
      <c r="AZ102" s="243"/>
      <c r="BA102" s="243"/>
      <c r="BB102" s="243"/>
      <c r="BC102" s="243"/>
      <c r="BD102" s="243"/>
      <c r="BE102" s="236"/>
      <c r="BF102" s="236"/>
      <c r="BG102" s="236"/>
      <c r="BH102" s="236"/>
      <c r="BI102" s="236"/>
      <c r="BJ102" s="236"/>
      <c r="BK102" s="236"/>
      <c r="BL102" s="236"/>
      <c r="BM102" s="236"/>
      <c r="BN102" s="236"/>
      <c r="BO102" s="236"/>
      <c r="BP102" s="236"/>
      <c r="BQ102" s="235" t="s">
        <v>391</v>
      </c>
      <c r="BR102" s="924" t="s">
        <v>429</v>
      </c>
      <c r="BS102" s="925"/>
      <c r="BT102" s="925"/>
      <c r="BU102" s="925"/>
      <c r="BV102" s="925"/>
      <c r="BW102" s="925"/>
      <c r="BX102" s="925"/>
      <c r="BY102" s="925"/>
      <c r="BZ102" s="925"/>
      <c r="CA102" s="925"/>
      <c r="CB102" s="925"/>
      <c r="CC102" s="925"/>
      <c r="CD102" s="925"/>
      <c r="CE102" s="925"/>
      <c r="CF102" s="925"/>
      <c r="CG102" s="935"/>
      <c r="CH102" s="936"/>
      <c r="CI102" s="937"/>
      <c r="CJ102" s="937"/>
      <c r="CK102" s="937"/>
      <c r="CL102" s="938"/>
      <c r="CM102" s="936"/>
      <c r="CN102" s="937"/>
      <c r="CO102" s="937"/>
      <c r="CP102" s="937"/>
      <c r="CQ102" s="938"/>
      <c r="CR102" s="939">
        <v>148</v>
      </c>
      <c r="CS102" s="940"/>
      <c r="CT102" s="940"/>
      <c r="CU102" s="940"/>
      <c r="CV102" s="941"/>
      <c r="CW102" s="939">
        <v>65</v>
      </c>
      <c r="CX102" s="940"/>
      <c r="CY102" s="940"/>
      <c r="CZ102" s="940"/>
      <c r="DA102" s="941"/>
      <c r="DB102" s="939"/>
      <c r="DC102" s="940"/>
      <c r="DD102" s="940"/>
      <c r="DE102" s="940"/>
      <c r="DF102" s="941"/>
      <c r="DG102" s="939"/>
      <c r="DH102" s="940"/>
      <c r="DI102" s="940"/>
      <c r="DJ102" s="940"/>
      <c r="DK102" s="941"/>
      <c r="DL102" s="939"/>
      <c r="DM102" s="940"/>
      <c r="DN102" s="940"/>
      <c r="DO102" s="940"/>
      <c r="DP102" s="941"/>
      <c r="DQ102" s="939"/>
      <c r="DR102" s="940"/>
      <c r="DS102" s="940"/>
      <c r="DT102" s="940"/>
      <c r="DU102" s="941"/>
      <c r="DV102" s="924"/>
      <c r="DW102" s="925"/>
      <c r="DX102" s="925"/>
      <c r="DY102" s="925"/>
      <c r="DZ102" s="926"/>
      <c r="EA102" s="224"/>
    </row>
    <row r="103" spans="1:131" ht="26.25" customHeight="1" x14ac:dyDescent="0.15">
      <c r="A103" s="240"/>
      <c r="B103" s="241"/>
      <c r="C103" s="241"/>
      <c r="D103" s="241"/>
      <c r="E103" s="241"/>
      <c r="F103" s="241"/>
      <c r="G103" s="241"/>
      <c r="H103" s="241"/>
      <c r="I103" s="241"/>
      <c r="J103" s="241"/>
      <c r="K103" s="241"/>
      <c r="L103" s="241"/>
      <c r="M103" s="241"/>
      <c r="N103" s="241"/>
      <c r="O103" s="241"/>
      <c r="P103" s="241"/>
      <c r="Q103" s="242"/>
      <c r="R103" s="242"/>
      <c r="S103" s="242"/>
      <c r="T103" s="242"/>
      <c r="U103" s="242"/>
      <c r="V103" s="242"/>
      <c r="W103" s="242"/>
      <c r="X103" s="242"/>
      <c r="Y103" s="242"/>
      <c r="Z103" s="242"/>
      <c r="AA103" s="242"/>
      <c r="AB103" s="242"/>
      <c r="AC103" s="242"/>
      <c r="AD103" s="242"/>
      <c r="AE103" s="242"/>
      <c r="AF103" s="242"/>
      <c r="AG103" s="242"/>
      <c r="AH103" s="242"/>
      <c r="AI103" s="242"/>
      <c r="AJ103" s="242"/>
      <c r="AK103" s="242"/>
      <c r="AL103" s="242"/>
      <c r="AM103" s="242"/>
      <c r="AN103" s="242"/>
      <c r="AO103" s="242"/>
      <c r="AP103" s="242"/>
      <c r="AQ103" s="242"/>
      <c r="AR103" s="242"/>
      <c r="AS103" s="242"/>
      <c r="AT103" s="242"/>
      <c r="AU103" s="242"/>
      <c r="AV103" s="242"/>
      <c r="AW103" s="242"/>
      <c r="AX103" s="242"/>
      <c r="AY103" s="242"/>
      <c r="AZ103" s="243"/>
      <c r="BA103" s="243"/>
      <c r="BB103" s="243"/>
      <c r="BC103" s="243"/>
      <c r="BD103" s="243"/>
      <c r="BE103" s="236"/>
      <c r="BF103" s="236"/>
      <c r="BG103" s="236"/>
      <c r="BH103" s="236"/>
      <c r="BI103" s="236"/>
      <c r="BJ103" s="236"/>
      <c r="BK103" s="236"/>
      <c r="BL103" s="236"/>
      <c r="BM103" s="236"/>
      <c r="BN103" s="236"/>
      <c r="BO103" s="236"/>
      <c r="BP103" s="236"/>
      <c r="BQ103" s="927" t="s">
        <v>430</v>
      </c>
      <c r="BR103" s="927"/>
      <c r="BS103" s="927"/>
      <c r="BT103" s="927"/>
      <c r="BU103" s="927"/>
      <c r="BV103" s="927"/>
      <c r="BW103" s="927"/>
      <c r="BX103" s="927"/>
      <c r="BY103" s="927"/>
      <c r="BZ103" s="927"/>
      <c r="CA103" s="927"/>
      <c r="CB103" s="927"/>
      <c r="CC103" s="927"/>
      <c r="CD103" s="927"/>
      <c r="CE103" s="927"/>
      <c r="CF103" s="927"/>
      <c r="CG103" s="927"/>
      <c r="CH103" s="927"/>
      <c r="CI103" s="927"/>
      <c r="CJ103" s="927"/>
      <c r="CK103" s="927"/>
      <c r="CL103" s="927"/>
      <c r="CM103" s="927"/>
      <c r="CN103" s="927"/>
      <c r="CO103" s="927"/>
      <c r="CP103" s="927"/>
      <c r="CQ103" s="927"/>
      <c r="CR103" s="927"/>
      <c r="CS103" s="927"/>
      <c r="CT103" s="927"/>
      <c r="CU103" s="927"/>
      <c r="CV103" s="927"/>
      <c r="CW103" s="927"/>
      <c r="CX103" s="927"/>
      <c r="CY103" s="927"/>
      <c r="CZ103" s="927"/>
      <c r="DA103" s="927"/>
      <c r="DB103" s="927"/>
      <c r="DC103" s="927"/>
      <c r="DD103" s="927"/>
      <c r="DE103" s="927"/>
      <c r="DF103" s="927"/>
      <c r="DG103" s="927"/>
      <c r="DH103" s="927"/>
      <c r="DI103" s="927"/>
      <c r="DJ103" s="927"/>
      <c r="DK103" s="927"/>
      <c r="DL103" s="927"/>
      <c r="DM103" s="927"/>
      <c r="DN103" s="927"/>
      <c r="DO103" s="927"/>
      <c r="DP103" s="927"/>
      <c r="DQ103" s="927"/>
      <c r="DR103" s="927"/>
      <c r="DS103" s="927"/>
      <c r="DT103" s="927"/>
      <c r="DU103" s="927"/>
      <c r="DV103" s="927"/>
      <c r="DW103" s="927"/>
      <c r="DX103" s="927"/>
      <c r="DY103" s="927"/>
      <c r="DZ103" s="927"/>
      <c r="EA103" s="224"/>
    </row>
    <row r="104" spans="1:131" ht="26.25" customHeight="1" x14ac:dyDescent="0.15">
      <c r="A104" s="240"/>
      <c r="B104" s="241"/>
      <c r="C104" s="241"/>
      <c r="D104" s="241"/>
      <c r="E104" s="241"/>
      <c r="F104" s="241"/>
      <c r="G104" s="241"/>
      <c r="H104" s="241"/>
      <c r="I104" s="241"/>
      <c r="J104" s="241"/>
      <c r="K104" s="241"/>
      <c r="L104" s="241"/>
      <c r="M104" s="241"/>
      <c r="N104" s="241"/>
      <c r="O104" s="241"/>
      <c r="P104" s="241"/>
      <c r="Q104" s="242"/>
      <c r="R104" s="242"/>
      <c r="S104" s="242"/>
      <c r="T104" s="242"/>
      <c r="U104" s="242"/>
      <c r="V104" s="242"/>
      <c r="W104" s="242"/>
      <c r="X104" s="242"/>
      <c r="Y104" s="242"/>
      <c r="Z104" s="242"/>
      <c r="AA104" s="242"/>
      <c r="AB104" s="242"/>
      <c r="AC104" s="242"/>
      <c r="AD104" s="242"/>
      <c r="AE104" s="242"/>
      <c r="AF104" s="242"/>
      <c r="AG104" s="242"/>
      <c r="AH104" s="242"/>
      <c r="AI104" s="242"/>
      <c r="AJ104" s="242"/>
      <c r="AK104" s="242"/>
      <c r="AL104" s="242"/>
      <c r="AM104" s="242"/>
      <c r="AN104" s="242"/>
      <c r="AO104" s="242"/>
      <c r="AP104" s="242"/>
      <c r="AQ104" s="242"/>
      <c r="AR104" s="242"/>
      <c r="AS104" s="242"/>
      <c r="AT104" s="242"/>
      <c r="AU104" s="242"/>
      <c r="AV104" s="242"/>
      <c r="AW104" s="242"/>
      <c r="AX104" s="242"/>
      <c r="AY104" s="242"/>
      <c r="AZ104" s="243"/>
      <c r="BA104" s="243"/>
      <c r="BB104" s="243"/>
      <c r="BC104" s="243"/>
      <c r="BD104" s="243"/>
      <c r="BE104" s="236"/>
      <c r="BF104" s="236"/>
      <c r="BG104" s="236"/>
      <c r="BH104" s="236"/>
      <c r="BI104" s="236"/>
      <c r="BJ104" s="236"/>
      <c r="BK104" s="236"/>
      <c r="BL104" s="236"/>
      <c r="BM104" s="236"/>
      <c r="BN104" s="236"/>
      <c r="BO104" s="236"/>
      <c r="BP104" s="236"/>
      <c r="BQ104" s="928" t="s">
        <v>431</v>
      </c>
      <c r="BR104" s="928"/>
      <c r="BS104" s="928"/>
      <c r="BT104" s="928"/>
      <c r="BU104" s="928"/>
      <c r="BV104" s="928"/>
      <c r="BW104" s="928"/>
      <c r="BX104" s="928"/>
      <c r="BY104" s="928"/>
      <c r="BZ104" s="928"/>
      <c r="CA104" s="928"/>
      <c r="CB104" s="928"/>
      <c r="CC104" s="928"/>
      <c r="CD104" s="928"/>
      <c r="CE104" s="928"/>
      <c r="CF104" s="928"/>
      <c r="CG104" s="928"/>
      <c r="CH104" s="928"/>
      <c r="CI104" s="928"/>
      <c r="CJ104" s="928"/>
      <c r="CK104" s="928"/>
      <c r="CL104" s="928"/>
      <c r="CM104" s="928"/>
      <c r="CN104" s="928"/>
      <c r="CO104" s="928"/>
      <c r="CP104" s="928"/>
      <c r="CQ104" s="928"/>
      <c r="CR104" s="928"/>
      <c r="CS104" s="928"/>
      <c r="CT104" s="928"/>
      <c r="CU104" s="928"/>
      <c r="CV104" s="928"/>
      <c r="CW104" s="928"/>
      <c r="CX104" s="928"/>
      <c r="CY104" s="928"/>
      <c r="CZ104" s="928"/>
      <c r="DA104" s="928"/>
      <c r="DB104" s="928"/>
      <c r="DC104" s="928"/>
      <c r="DD104" s="928"/>
      <c r="DE104" s="928"/>
      <c r="DF104" s="928"/>
      <c r="DG104" s="928"/>
      <c r="DH104" s="928"/>
      <c r="DI104" s="928"/>
      <c r="DJ104" s="928"/>
      <c r="DK104" s="928"/>
      <c r="DL104" s="928"/>
      <c r="DM104" s="928"/>
      <c r="DN104" s="928"/>
      <c r="DO104" s="928"/>
      <c r="DP104" s="928"/>
      <c r="DQ104" s="928"/>
      <c r="DR104" s="928"/>
      <c r="DS104" s="928"/>
      <c r="DT104" s="928"/>
      <c r="DU104" s="928"/>
      <c r="DV104" s="928"/>
      <c r="DW104" s="928"/>
      <c r="DX104" s="928"/>
      <c r="DY104" s="928"/>
      <c r="DZ104" s="928"/>
      <c r="EA104" s="224"/>
    </row>
    <row r="105" spans="1:131" ht="11.25" customHeight="1" x14ac:dyDescent="0.15">
      <c r="A105" s="236"/>
      <c r="B105" s="236"/>
      <c r="C105" s="236"/>
      <c r="D105" s="236"/>
      <c r="E105" s="236"/>
      <c r="F105" s="236"/>
      <c r="G105" s="236"/>
      <c r="H105" s="236"/>
      <c r="I105" s="236"/>
      <c r="J105" s="236"/>
      <c r="K105" s="236"/>
      <c r="L105" s="236"/>
      <c r="M105" s="236"/>
      <c r="N105" s="236"/>
      <c r="O105" s="236"/>
      <c r="P105" s="236"/>
      <c r="Q105" s="236"/>
      <c r="R105" s="236"/>
      <c r="S105" s="236"/>
      <c r="T105" s="236"/>
      <c r="U105" s="236"/>
      <c r="V105" s="236"/>
      <c r="W105" s="236"/>
      <c r="X105" s="236"/>
      <c r="Y105" s="236"/>
      <c r="Z105" s="236"/>
      <c r="AA105" s="236"/>
      <c r="AB105" s="236"/>
      <c r="AC105" s="236"/>
      <c r="AD105" s="236"/>
      <c r="AE105" s="236"/>
      <c r="AF105" s="236"/>
      <c r="AG105" s="236"/>
      <c r="AH105" s="236"/>
      <c r="AI105" s="236"/>
      <c r="AJ105" s="236"/>
      <c r="AK105" s="236"/>
      <c r="AL105" s="236"/>
      <c r="AM105" s="236"/>
      <c r="AN105" s="236"/>
      <c r="AO105" s="236"/>
      <c r="AP105" s="236"/>
      <c r="AQ105" s="236"/>
      <c r="AR105" s="236"/>
      <c r="AS105" s="236"/>
      <c r="AT105" s="236"/>
      <c r="AU105" s="236"/>
      <c r="AV105" s="236"/>
      <c r="AW105" s="236"/>
      <c r="AX105" s="236"/>
      <c r="AY105" s="236"/>
      <c r="AZ105" s="236"/>
      <c r="BA105" s="236"/>
      <c r="BB105" s="236"/>
      <c r="BC105" s="236"/>
      <c r="BD105" s="236"/>
      <c r="BE105" s="236"/>
      <c r="BF105" s="236"/>
      <c r="BG105" s="236"/>
      <c r="BH105" s="236"/>
      <c r="BI105" s="236"/>
      <c r="BJ105" s="236"/>
      <c r="BK105" s="236"/>
      <c r="BL105" s="236"/>
      <c r="BM105" s="236"/>
      <c r="BN105" s="236"/>
      <c r="BO105" s="236"/>
      <c r="BP105" s="236"/>
      <c r="BQ105" s="224"/>
      <c r="BR105" s="224"/>
      <c r="BS105" s="224"/>
      <c r="BT105" s="224"/>
      <c r="BU105" s="224"/>
      <c r="BV105" s="224"/>
      <c r="BW105" s="224"/>
      <c r="BX105" s="224"/>
      <c r="BY105" s="224"/>
      <c r="BZ105" s="224"/>
      <c r="CA105" s="224"/>
      <c r="CB105" s="224"/>
      <c r="CC105" s="224"/>
      <c r="CD105" s="224"/>
      <c r="CE105" s="224"/>
      <c r="CF105" s="224"/>
      <c r="CG105" s="224"/>
      <c r="CH105" s="224"/>
      <c r="CI105" s="224"/>
      <c r="CJ105" s="224"/>
      <c r="CK105" s="224"/>
      <c r="CL105" s="224"/>
      <c r="CM105" s="224"/>
      <c r="CN105" s="224"/>
      <c r="CO105" s="224"/>
      <c r="CP105" s="224"/>
      <c r="CQ105" s="224"/>
      <c r="CR105" s="224"/>
      <c r="CS105" s="224"/>
      <c r="CT105" s="224"/>
      <c r="CU105" s="224"/>
      <c r="CV105" s="224"/>
      <c r="CW105" s="224"/>
      <c r="CX105" s="224"/>
      <c r="CY105" s="224"/>
      <c r="CZ105" s="224"/>
      <c r="DA105" s="224"/>
      <c r="DB105" s="224"/>
      <c r="DC105" s="224"/>
      <c r="DD105" s="224"/>
      <c r="DE105" s="224"/>
      <c r="DF105" s="224"/>
      <c r="DG105" s="224"/>
      <c r="DH105" s="224"/>
      <c r="DI105" s="224"/>
      <c r="DJ105" s="224"/>
      <c r="DK105" s="224"/>
      <c r="DL105" s="224"/>
      <c r="DM105" s="224"/>
      <c r="DN105" s="224"/>
      <c r="DO105" s="224"/>
      <c r="DP105" s="224"/>
      <c r="DQ105" s="224"/>
      <c r="DR105" s="224"/>
      <c r="DS105" s="224"/>
      <c r="DT105" s="224"/>
      <c r="DU105" s="224"/>
      <c r="DV105" s="224"/>
      <c r="DW105" s="224"/>
      <c r="DX105" s="224"/>
      <c r="DY105" s="224"/>
      <c r="DZ105" s="224"/>
      <c r="EA105" s="224"/>
    </row>
    <row r="106" spans="1:131" ht="11.25" customHeight="1" x14ac:dyDescent="0.15">
      <c r="A106" s="236"/>
      <c r="B106" s="236"/>
      <c r="C106" s="236"/>
      <c r="D106" s="236"/>
      <c r="E106" s="236"/>
      <c r="F106" s="236"/>
      <c r="G106" s="236"/>
      <c r="H106" s="236"/>
      <c r="I106" s="236"/>
      <c r="J106" s="236"/>
      <c r="K106" s="236"/>
      <c r="L106" s="236"/>
      <c r="M106" s="236"/>
      <c r="N106" s="236"/>
      <c r="O106" s="236"/>
      <c r="P106" s="236"/>
      <c r="Q106" s="236"/>
      <c r="R106" s="236"/>
      <c r="S106" s="236"/>
      <c r="T106" s="236"/>
      <c r="U106" s="236"/>
      <c r="V106" s="236"/>
      <c r="W106" s="236"/>
      <c r="X106" s="236"/>
      <c r="Y106" s="236"/>
      <c r="Z106" s="236"/>
      <c r="AA106" s="236"/>
      <c r="AB106" s="236"/>
      <c r="AC106" s="236"/>
      <c r="AD106" s="236"/>
      <c r="AE106" s="236"/>
      <c r="AF106" s="236"/>
      <c r="AG106" s="236"/>
      <c r="AH106" s="236"/>
      <c r="AI106" s="236"/>
      <c r="AJ106" s="236"/>
      <c r="AK106" s="236"/>
      <c r="AL106" s="236"/>
      <c r="AM106" s="236"/>
      <c r="AN106" s="236"/>
      <c r="AO106" s="236"/>
      <c r="AP106" s="236"/>
      <c r="AQ106" s="236"/>
      <c r="AR106" s="236"/>
      <c r="AS106" s="236"/>
      <c r="AT106" s="236"/>
      <c r="AU106" s="236"/>
      <c r="AV106" s="236"/>
      <c r="AW106" s="236"/>
      <c r="AX106" s="236"/>
      <c r="AY106" s="236"/>
      <c r="AZ106" s="236"/>
      <c r="BA106" s="236"/>
      <c r="BB106" s="236"/>
      <c r="BC106" s="236"/>
      <c r="BD106" s="236"/>
      <c r="BE106" s="236"/>
      <c r="BF106" s="236"/>
      <c r="BG106" s="236"/>
      <c r="BH106" s="236"/>
      <c r="BI106" s="236"/>
      <c r="BJ106" s="236"/>
      <c r="BK106" s="236"/>
      <c r="BL106" s="236"/>
      <c r="BM106" s="236"/>
      <c r="BN106" s="236"/>
      <c r="BO106" s="236"/>
      <c r="BP106" s="236"/>
      <c r="BQ106" s="224"/>
      <c r="BR106" s="224"/>
      <c r="BS106" s="224"/>
      <c r="BT106" s="224"/>
      <c r="BU106" s="224"/>
      <c r="BV106" s="224"/>
      <c r="BW106" s="224"/>
      <c r="BX106" s="224"/>
      <c r="BY106" s="224"/>
      <c r="BZ106" s="224"/>
      <c r="CA106" s="224"/>
      <c r="CB106" s="224"/>
      <c r="CC106" s="224"/>
      <c r="CD106" s="224"/>
      <c r="CE106" s="224"/>
      <c r="CF106" s="224"/>
      <c r="CG106" s="224"/>
      <c r="CH106" s="224"/>
      <c r="CI106" s="224"/>
      <c r="CJ106" s="224"/>
      <c r="CK106" s="224"/>
      <c r="CL106" s="224"/>
      <c r="CM106" s="224"/>
      <c r="CN106" s="224"/>
      <c r="CO106" s="224"/>
      <c r="CP106" s="224"/>
      <c r="CQ106" s="224"/>
      <c r="CR106" s="224"/>
      <c r="CS106" s="224"/>
      <c r="CT106" s="224"/>
      <c r="CU106" s="224"/>
      <c r="CV106" s="224"/>
      <c r="CW106" s="224"/>
      <c r="CX106" s="224"/>
      <c r="CY106" s="224"/>
      <c r="CZ106" s="224"/>
      <c r="DA106" s="224"/>
      <c r="DB106" s="224"/>
      <c r="DC106" s="224"/>
      <c r="DD106" s="224"/>
      <c r="DE106" s="224"/>
      <c r="DF106" s="224"/>
      <c r="DG106" s="224"/>
      <c r="DH106" s="224"/>
      <c r="DI106" s="224"/>
      <c r="DJ106" s="224"/>
      <c r="DK106" s="224"/>
      <c r="DL106" s="224"/>
      <c r="DM106" s="224"/>
      <c r="DN106" s="224"/>
      <c r="DO106" s="224"/>
      <c r="DP106" s="224"/>
      <c r="DQ106" s="224"/>
      <c r="DR106" s="224"/>
      <c r="DS106" s="224"/>
      <c r="DT106" s="224"/>
      <c r="DU106" s="224"/>
      <c r="DV106" s="224"/>
      <c r="DW106" s="224"/>
      <c r="DX106" s="224"/>
      <c r="DY106" s="224"/>
      <c r="DZ106" s="224"/>
      <c r="EA106" s="224"/>
    </row>
    <row r="107" spans="1:131" s="224" customFormat="1" ht="26.25" customHeight="1" thickBot="1" x14ac:dyDescent="0.2">
      <c r="A107" s="228" t="s">
        <v>432</v>
      </c>
      <c r="B107" s="244"/>
      <c r="C107" s="244"/>
      <c r="D107" s="244"/>
      <c r="E107" s="244"/>
      <c r="F107" s="244"/>
      <c r="G107" s="244"/>
      <c r="H107" s="244"/>
      <c r="I107" s="244"/>
      <c r="J107" s="244"/>
      <c r="K107" s="244"/>
      <c r="L107" s="244"/>
      <c r="M107" s="244"/>
      <c r="N107" s="244"/>
      <c r="O107" s="244"/>
      <c r="P107" s="244"/>
      <c r="Q107" s="244"/>
      <c r="R107" s="244"/>
      <c r="S107" s="244"/>
      <c r="T107" s="244"/>
      <c r="U107" s="244"/>
      <c r="V107" s="244"/>
      <c r="W107" s="244"/>
      <c r="X107" s="244"/>
      <c r="Y107" s="244"/>
      <c r="Z107" s="244"/>
      <c r="AA107" s="244"/>
      <c r="AB107" s="244"/>
      <c r="AC107" s="244"/>
      <c r="AD107" s="244"/>
      <c r="AE107" s="244"/>
      <c r="AF107" s="244"/>
      <c r="AG107" s="244"/>
      <c r="AH107" s="244"/>
      <c r="AI107" s="244"/>
      <c r="AJ107" s="244"/>
      <c r="AK107" s="244"/>
      <c r="AL107" s="244"/>
      <c r="AM107" s="244"/>
      <c r="AN107" s="244"/>
      <c r="AO107" s="244"/>
      <c r="AP107" s="244"/>
      <c r="AQ107" s="244"/>
      <c r="AR107" s="244"/>
      <c r="AS107" s="244"/>
      <c r="AT107" s="244"/>
      <c r="AU107" s="228" t="s">
        <v>433</v>
      </c>
      <c r="AV107" s="244"/>
      <c r="AW107" s="244"/>
      <c r="AX107" s="244"/>
      <c r="AY107" s="244"/>
      <c r="AZ107" s="244"/>
      <c r="BA107" s="244"/>
      <c r="BB107" s="244"/>
      <c r="BC107" s="244"/>
      <c r="BD107" s="244"/>
      <c r="BE107" s="244"/>
      <c r="BF107" s="244"/>
      <c r="BG107" s="244"/>
      <c r="BH107" s="244"/>
      <c r="BI107" s="244"/>
      <c r="BJ107" s="244"/>
      <c r="BK107" s="244"/>
      <c r="BL107" s="244"/>
      <c r="BM107" s="244"/>
      <c r="BN107" s="244"/>
      <c r="BO107" s="244"/>
      <c r="BP107" s="244"/>
      <c r="BQ107" s="244"/>
      <c r="BR107" s="244"/>
      <c r="BS107" s="244"/>
      <c r="BT107" s="244"/>
      <c r="BU107" s="244"/>
      <c r="BV107" s="244"/>
      <c r="BW107" s="244"/>
      <c r="BX107" s="244"/>
      <c r="BY107" s="244"/>
      <c r="BZ107" s="244"/>
      <c r="CA107" s="244"/>
      <c r="CB107" s="244"/>
      <c r="CC107" s="244"/>
      <c r="CD107" s="244"/>
      <c r="CE107" s="244"/>
      <c r="CF107" s="244"/>
      <c r="CG107" s="244"/>
      <c r="CH107" s="244"/>
      <c r="CI107" s="244"/>
      <c r="CJ107" s="244"/>
      <c r="CK107" s="244"/>
      <c r="CL107" s="244"/>
      <c r="CM107" s="244"/>
      <c r="CN107" s="244"/>
      <c r="CO107" s="244"/>
      <c r="CP107" s="244"/>
      <c r="CQ107" s="244"/>
      <c r="CR107" s="244"/>
      <c r="CS107" s="244"/>
      <c r="CT107" s="244"/>
      <c r="CU107" s="244"/>
      <c r="CV107" s="244"/>
      <c r="CW107" s="244"/>
      <c r="CX107" s="244"/>
      <c r="CY107" s="244"/>
      <c r="CZ107" s="244"/>
      <c r="DA107" s="244"/>
      <c r="DB107" s="244"/>
      <c r="DC107" s="244"/>
      <c r="DD107" s="244"/>
      <c r="DE107" s="244"/>
      <c r="DF107" s="244"/>
      <c r="DG107" s="244"/>
      <c r="DH107" s="244"/>
      <c r="DI107" s="244"/>
      <c r="DJ107" s="244"/>
      <c r="DK107" s="244"/>
      <c r="DL107" s="244"/>
      <c r="DM107" s="244"/>
      <c r="DN107" s="244"/>
      <c r="DO107" s="244"/>
      <c r="DP107" s="244"/>
      <c r="DQ107" s="244"/>
      <c r="DR107" s="244"/>
      <c r="DS107" s="244"/>
      <c r="DT107" s="244"/>
      <c r="DU107" s="244"/>
      <c r="DV107" s="244"/>
      <c r="DW107" s="244"/>
      <c r="DX107" s="244"/>
      <c r="DY107" s="244"/>
      <c r="DZ107" s="244"/>
    </row>
    <row r="108" spans="1:131" s="224" customFormat="1" ht="26.25" customHeight="1" x14ac:dyDescent="0.15">
      <c r="A108" s="929" t="s">
        <v>434</v>
      </c>
      <c r="B108" s="930"/>
      <c r="C108" s="930"/>
      <c r="D108" s="930"/>
      <c r="E108" s="930"/>
      <c r="F108" s="930"/>
      <c r="G108" s="930"/>
      <c r="H108" s="930"/>
      <c r="I108" s="930"/>
      <c r="J108" s="930"/>
      <c r="K108" s="930"/>
      <c r="L108" s="930"/>
      <c r="M108" s="930"/>
      <c r="N108" s="930"/>
      <c r="O108" s="930"/>
      <c r="P108" s="930"/>
      <c r="Q108" s="930"/>
      <c r="R108" s="930"/>
      <c r="S108" s="930"/>
      <c r="T108" s="930"/>
      <c r="U108" s="930"/>
      <c r="V108" s="930"/>
      <c r="W108" s="930"/>
      <c r="X108" s="930"/>
      <c r="Y108" s="930"/>
      <c r="Z108" s="930"/>
      <c r="AA108" s="930"/>
      <c r="AB108" s="930"/>
      <c r="AC108" s="930"/>
      <c r="AD108" s="930"/>
      <c r="AE108" s="930"/>
      <c r="AF108" s="930"/>
      <c r="AG108" s="930"/>
      <c r="AH108" s="930"/>
      <c r="AI108" s="930"/>
      <c r="AJ108" s="930"/>
      <c r="AK108" s="930"/>
      <c r="AL108" s="930"/>
      <c r="AM108" s="930"/>
      <c r="AN108" s="930"/>
      <c r="AO108" s="930"/>
      <c r="AP108" s="930"/>
      <c r="AQ108" s="930"/>
      <c r="AR108" s="930"/>
      <c r="AS108" s="930"/>
      <c r="AT108" s="931"/>
      <c r="AU108" s="929" t="s">
        <v>435</v>
      </c>
      <c r="AV108" s="930"/>
      <c r="AW108" s="930"/>
      <c r="AX108" s="930"/>
      <c r="AY108" s="930"/>
      <c r="AZ108" s="930"/>
      <c r="BA108" s="930"/>
      <c r="BB108" s="930"/>
      <c r="BC108" s="930"/>
      <c r="BD108" s="930"/>
      <c r="BE108" s="930"/>
      <c r="BF108" s="930"/>
      <c r="BG108" s="930"/>
      <c r="BH108" s="930"/>
      <c r="BI108" s="930"/>
      <c r="BJ108" s="930"/>
      <c r="BK108" s="930"/>
      <c r="BL108" s="930"/>
      <c r="BM108" s="930"/>
      <c r="BN108" s="930"/>
      <c r="BO108" s="930"/>
      <c r="BP108" s="930"/>
      <c r="BQ108" s="930"/>
      <c r="BR108" s="930"/>
      <c r="BS108" s="930"/>
      <c r="BT108" s="930"/>
      <c r="BU108" s="930"/>
      <c r="BV108" s="930"/>
      <c r="BW108" s="930"/>
      <c r="BX108" s="930"/>
      <c r="BY108" s="930"/>
      <c r="BZ108" s="930"/>
      <c r="CA108" s="930"/>
      <c r="CB108" s="930"/>
      <c r="CC108" s="930"/>
      <c r="CD108" s="930"/>
      <c r="CE108" s="930"/>
      <c r="CF108" s="930"/>
      <c r="CG108" s="930"/>
      <c r="CH108" s="930"/>
      <c r="CI108" s="930"/>
      <c r="CJ108" s="930"/>
      <c r="CK108" s="930"/>
      <c r="CL108" s="930"/>
      <c r="CM108" s="930"/>
      <c r="CN108" s="930"/>
      <c r="CO108" s="930"/>
      <c r="CP108" s="930"/>
      <c r="CQ108" s="930"/>
      <c r="CR108" s="930"/>
      <c r="CS108" s="930"/>
      <c r="CT108" s="930"/>
      <c r="CU108" s="930"/>
      <c r="CV108" s="930"/>
      <c r="CW108" s="930"/>
      <c r="CX108" s="930"/>
      <c r="CY108" s="930"/>
      <c r="CZ108" s="930"/>
      <c r="DA108" s="930"/>
      <c r="DB108" s="930"/>
      <c r="DC108" s="930"/>
      <c r="DD108" s="930"/>
      <c r="DE108" s="930"/>
      <c r="DF108" s="930"/>
      <c r="DG108" s="930"/>
      <c r="DH108" s="930"/>
      <c r="DI108" s="930"/>
      <c r="DJ108" s="930"/>
      <c r="DK108" s="930"/>
      <c r="DL108" s="930"/>
      <c r="DM108" s="930"/>
      <c r="DN108" s="930"/>
      <c r="DO108" s="930"/>
      <c r="DP108" s="930"/>
      <c r="DQ108" s="930"/>
      <c r="DR108" s="930"/>
      <c r="DS108" s="930"/>
      <c r="DT108" s="930"/>
      <c r="DU108" s="930"/>
      <c r="DV108" s="930"/>
      <c r="DW108" s="930"/>
      <c r="DX108" s="930"/>
      <c r="DY108" s="930"/>
      <c r="DZ108" s="931"/>
    </row>
    <row r="109" spans="1:131" s="224" customFormat="1" ht="26.25" customHeight="1" x14ac:dyDescent="0.15">
      <c r="A109" s="882" t="s">
        <v>436</v>
      </c>
      <c r="B109" s="883"/>
      <c r="C109" s="883"/>
      <c r="D109" s="883"/>
      <c r="E109" s="883"/>
      <c r="F109" s="883"/>
      <c r="G109" s="883"/>
      <c r="H109" s="883"/>
      <c r="I109" s="883"/>
      <c r="J109" s="883"/>
      <c r="K109" s="883"/>
      <c r="L109" s="883"/>
      <c r="M109" s="883"/>
      <c r="N109" s="883"/>
      <c r="O109" s="883"/>
      <c r="P109" s="883"/>
      <c r="Q109" s="883"/>
      <c r="R109" s="883"/>
      <c r="S109" s="883"/>
      <c r="T109" s="883"/>
      <c r="U109" s="883"/>
      <c r="V109" s="883"/>
      <c r="W109" s="883"/>
      <c r="X109" s="883"/>
      <c r="Y109" s="883"/>
      <c r="Z109" s="884"/>
      <c r="AA109" s="885" t="s">
        <v>437</v>
      </c>
      <c r="AB109" s="883"/>
      <c r="AC109" s="883"/>
      <c r="AD109" s="883"/>
      <c r="AE109" s="884"/>
      <c r="AF109" s="885" t="s">
        <v>438</v>
      </c>
      <c r="AG109" s="883"/>
      <c r="AH109" s="883"/>
      <c r="AI109" s="883"/>
      <c r="AJ109" s="884"/>
      <c r="AK109" s="885" t="s">
        <v>309</v>
      </c>
      <c r="AL109" s="883"/>
      <c r="AM109" s="883"/>
      <c r="AN109" s="883"/>
      <c r="AO109" s="884"/>
      <c r="AP109" s="885" t="s">
        <v>439</v>
      </c>
      <c r="AQ109" s="883"/>
      <c r="AR109" s="883"/>
      <c r="AS109" s="883"/>
      <c r="AT109" s="916"/>
      <c r="AU109" s="882" t="s">
        <v>436</v>
      </c>
      <c r="AV109" s="883"/>
      <c r="AW109" s="883"/>
      <c r="AX109" s="883"/>
      <c r="AY109" s="883"/>
      <c r="AZ109" s="883"/>
      <c r="BA109" s="883"/>
      <c r="BB109" s="883"/>
      <c r="BC109" s="883"/>
      <c r="BD109" s="883"/>
      <c r="BE109" s="883"/>
      <c r="BF109" s="883"/>
      <c r="BG109" s="883"/>
      <c r="BH109" s="883"/>
      <c r="BI109" s="883"/>
      <c r="BJ109" s="883"/>
      <c r="BK109" s="883"/>
      <c r="BL109" s="883"/>
      <c r="BM109" s="883"/>
      <c r="BN109" s="883"/>
      <c r="BO109" s="883"/>
      <c r="BP109" s="884"/>
      <c r="BQ109" s="885" t="s">
        <v>437</v>
      </c>
      <c r="BR109" s="883"/>
      <c r="BS109" s="883"/>
      <c r="BT109" s="883"/>
      <c r="BU109" s="884"/>
      <c r="BV109" s="885" t="s">
        <v>438</v>
      </c>
      <c r="BW109" s="883"/>
      <c r="BX109" s="883"/>
      <c r="BY109" s="883"/>
      <c r="BZ109" s="884"/>
      <c r="CA109" s="885" t="s">
        <v>309</v>
      </c>
      <c r="CB109" s="883"/>
      <c r="CC109" s="883"/>
      <c r="CD109" s="883"/>
      <c r="CE109" s="884"/>
      <c r="CF109" s="923" t="s">
        <v>439</v>
      </c>
      <c r="CG109" s="923"/>
      <c r="CH109" s="923"/>
      <c r="CI109" s="923"/>
      <c r="CJ109" s="923"/>
      <c r="CK109" s="885" t="s">
        <v>440</v>
      </c>
      <c r="CL109" s="883"/>
      <c r="CM109" s="883"/>
      <c r="CN109" s="883"/>
      <c r="CO109" s="883"/>
      <c r="CP109" s="883"/>
      <c r="CQ109" s="883"/>
      <c r="CR109" s="883"/>
      <c r="CS109" s="883"/>
      <c r="CT109" s="883"/>
      <c r="CU109" s="883"/>
      <c r="CV109" s="883"/>
      <c r="CW109" s="883"/>
      <c r="CX109" s="883"/>
      <c r="CY109" s="883"/>
      <c r="CZ109" s="883"/>
      <c r="DA109" s="883"/>
      <c r="DB109" s="883"/>
      <c r="DC109" s="883"/>
      <c r="DD109" s="883"/>
      <c r="DE109" s="883"/>
      <c r="DF109" s="884"/>
      <c r="DG109" s="885" t="s">
        <v>437</v>
      </c>
      <c r="DH109" s="883"/>
      <c r="DI109" s="883"/>
      <c r="DJ109" s="883"/>
      <c r="DK109" s="884"/>
      <c r="DL109" s="885" t="s">
        <v>438</v>
      </c>
      <c r="DM109" s="883"/>
      <c r="DN109" s="883"/>
      <c r="DO109" s="883"/>
      <c r="DP109" s="884"/>
      <c r="DQ109" s="885" t="s">
        <v>309</v>
      </c>
      <c r="DR109" s="883"/>
      <c r="DS109" s="883"/>
      <c r="DT109" s="883"/>
      <c r="DU109" s="884"/>
      <c r="DV109" s="885" t="s">
        <v>439</v>
      </c>
      <c r="DW109" s="883"/>
      <c r="DX109" s="883"/>
      <c r="DY109" s="883"/>
      <c r="DZ109" s="916"/>
    </row>
    <row r="110" spans="1:131" s="224" customFormat="1" ht="26.25" customHeight="1" x14ac:dyDescent="0.15">
      <c r="A110" s="794" t="s">
        <v>441</v>
      </c>
      <c r="B110" s="795"/>
      <c r="C110" s="795"/>
      <c r="D110" s="795"/>
      <c r="E110" s="795"/>
      <c r="F110" s="795"/>
      <c r="G110" s="795"/>
      <c r="H110" s="795"/>
      <c r="I110" s="795"/>
      <c r="J110" s="795"/>
      <c r="K110" s="795"/>
      <c r="L110" s="795"/>
      <c r="M110" s="795"/>
      <c r="N110" s="795"/>
      <c r="O110" s="795"/>
      <c r="P110" s="795"/>
      <c r="Q110" s="795"/>
      <c r="R110" s="795"/>
      <c r="S110" s="795"/>
      <c r="T110" s="795"/>
      <c r="U110" s="795"/>
      <c r="V110" s="795"/>
      <c r="W110" s="795"/>
      <c r="X110" s="795"/>
      <c r="Y110" s="795"/>
      <c r="Z110" s="796"/>
      <c r="AA110" s="875">
        <v>1982403</v>
      </c>
      <c r="AB110" s="876"/>
      <c r="AC110" s="876"/>
      <c r="AD110" s="876"/>
      <c r="AE110" s="877"/>
      <c r="AF110" s="878">
        <v>2007434</v>
      </c>
      <c r="AG110" s="876"/>
      <c r="AH110" s="876"/>
      <c r="AI110" s="876"/>
      <c r="AJ110" s="877"/>
      <c r="AK110" s="878">
        <v>1844789</v>
      </c>
      <c r="AL110" s="876"/>
      <c r="AM110" s="876"/>
      <c r="AN110" s="876"/>
      <c r="AO110" s="877"/>
      <c r="AP110" s="879">
        <v>25.4</v>
      </c>
      <c r="AQ110" s="880"/>
      <c r="AR110" s="880"/>
      <c r="AS110" s="880"/>
      <c r="AT110" s="881"/>
      <c r="AU110" s="917" t="s">
        <v>75</v>
      </c>
      <c r="AV110" s="918"/>
      <c r="AW110" s="918"/>
      <c r="AX110" s="918"/>
      <c r="AY110" s="918"/>
      <c r="AZ110" s="847" t="s">
        <v>442</v>
      </c>
      <c r="BA110" s="795"/>
      <c r="BB110" s="795"/>
      <c r="BC110" s="795"/>
      <c r="BD110" s="795"/>
      <c r="BE110" s="795"/>
      <c r="BF110" s="795"/>
      <c r="BG110" s="795"/>
      <c r="BH110" s="795"/>
      <c r="BI110" s="795"/>
      <c r="BJ110" s="795"/>
      <c r="BK110" s="795"/>
      <c r="BL110" s="795"/>
      <c r="BM110" s="795"/>
      <c r="BN110" s="795"/>
      <c r="BO110" s="795"/>
      <c r="BP110" s="796"/>
      <c r="BQ110" s="848">
        <v>17941732</v>
      </c>
      <c r="BR110" s="829"/>
      <c r="BS110" s="829"/>
      <c r="BT110" s="829"/>
      <c r="BU110" s="829"/>
      <c r="BV110" s="829">
        <v>17864265</v>
      </c>
      <c r="BW110" s="829"/>
      <c r="BX110" s="829"/>
      <c r="BY110" s="829"/>
      <c r="BZ110" s="829"/>
      <c r="CA110" s="829">
        <v>17942175</v>
      </c>
      <c r="CB110" s="829"/>
      <c r="CC110" s="829"/>
      <c r="CD110" s="829"/>
      <c r="CE110" s="829"/>
      <c r="CF110" s="853">
        <v>247.2</v>
      </c>
      <c r="CG110" s="854"/>
      <c r="CH110" s="854"/>
      <c r="CI110" s="854"/>
      <c r="CJ110" s="854"/>
      <c r="CK110" s="913" t="s">
        <v>443</v>
      </c>
      <c r="CL110" s="806"/>
      <c r="CM110" s="847" t="s">
        <v>444</v>
      </c>
      <c r="CN110" s="795"/>
      <c r="CO110" s="795"/>
      <c r="CP110" s="795"/>
      <c r="CQ110" s="795"/>
      <c r="CR110" s="795"/>
      <c r="CS110" s="795"/>
      <c r="CT110" s="795"/>
      <c r="CU110" s="795"/>
      <c r="CV110" s="795"/>
      <c r="CW110" s="795"/>
      <c r="CX110" s="795"/>
      <c r="CY110" s="795"/>
      <c r="CZ110" s="795"/>
      <c r="DA110" s="795"/>
      <c r="DB110" s="795"/>
      <c r="DC110" s="795"/>
      <c r="DD110" s="795"/>
      <c r="DE110" s="795"/>
      <c r="DF110" s="796"/>
      <c r="DG110" s="848" t="s">
        <v>229</v>
      </c>
      <c r="DH110" s="829"/>
      <c r="DI110" s="829"/>
      <c r="DJ110" s="829"/>
      <c r="DK110" s="829"/>
      <c r="DL110" s="829" t="s">
        <v>229</v>
      </c>
      <c r="DM110" s="829"/>
      <c r="DN110" s="829"/>
      <c r="DO110" s="829"/>
      <c r="DP110" s="829"/>
      <c r="DQ110" s="829" t="s">
        <v>445</v>
      </c>
      <c r="DR110" s="829"/>
      <c r="DS110" s="829"/>
      <c r="DT110" s="829"/>
      <c r="DU110" s="829"/>
      <c r="DV110" s="830" t="s">
        <v>445</v>
      </c>
      <c r="DW110" s="830"/>
      <c r="DX110" s="830"/>
      <c r="DY110" s="830"/>
      <c r="DZ110" s="831"/>
    </row>
    <row r="111" spans="1:131" s="224" customFormat="1" ht="26.25" customHeight="1" x14ac:dyDescent="0.15">
      <c r="A111" s="761" t="s">
        <v>446</v>
      </c>
      <c r="B111" s="762"/>
      <c r="C111" s="762"/>
      <c r="D111" s="762"/>
      <c r="E111" s="762"/>
      <c r="F111" s="762"/>
      <c r="G111" s="762"/>
      <c r="H111" s="762"/>
      <c r="I111" s="762"/>
      <c r="J111" s="762"/>
      <c r="K111" s="762"/>
      <c r="L111" s="762"/>
      <c r="M111" s="762"/>
      <c r="N111" s="762"/>
      <c r="O111" s="762"/>
      <c r="P111" s="762"/>
      <c r="Q111" s="762"/>
      <c r="R111" s="762"/>
      <c r="S111" s="762"/>
      <c r="T111" s="762"/>
      <c r="U111" s="762"/>
      <c r="V111" s="762"/>
      <c r="W111" s="762"/>
      <c r="X111" s="762"/>
      <c r="Y111" s="762"/>
      <c r="Z111" s="912"/>
      <c r="AA111" s="905" t="s">
        <v>229</v>
      </c>
      <c r="AB111" s="906"/>
      <c r="AC111" s="906"/>
      <c r="AD111" s="906"/>
      <c r="AE111" s="907"/>
      <c r="AF111" s="908" t="s">
        <v>229</v>
      </c>
      <c r="AG111" s="906"/>
      <c r="AH111" s="906"/>
      <c r="AI111" s="906"/>
      <c r="AJ111" s="907"/>
      <c r="AK111" s="908" t="s">
        <v>229</v>
      </c>
      <c r="AL111" s="906"/>
      <c r="AM111" s="906"/>
      <c r="AN111" s="906"/>
      <c r="AO111" s="907"/>
      <c r="AP111" s="909" t="s">
        <v>447</v>
      </c>
      <c r="AQ111" s="910"/>
      <c r="AR111" s="910"/>
      <c r="AS111" s="910"/>
      <c r="AT111" s="911"/>
      <c r="AU111" s="919"/>
      <c r="AV111" s="920"/>
      <c r="AW111" s="920"/>
      <c r="AX111" s="920"/>
      <c r="AY111" s="920"/>
      <c r="AZ111" s="802" t="s">
        <v>448</v>
      </c>
      <c r="BA111" s="739"/>
      <c r="BB111" s="739"/>
      <c r="BC111" s="739"/>
      <c r="BD111" s="739"/>
      <c r="BE111" s="739"/>
      <c r="BF111" s="739"/>
      <c r="BG111" s="739"/>
      <c r="BH111" s="739"/>
      <c r="BI111" s="739"/>
      <c r="BJ111" s="739"/>
      <c r="BK111" s="739"/>
      <c r="BL111" s="739"/>
      <c r="BM111" s="739"/>
      <c r="BN111" s="739"/>
      <c r="BO111" s="739"/>
      <c r="BP111" s="740"/>
      <c r="BQ111" s="803" t="s">
        <v>447</v>
      </c>
      <c r="BR111" s="804"/>
      <c r="BS111" s="804"/>
      <c r="BT111" s="804"/>
      <c r="BU111" s="804"/>
      <c r="BV111" s="804" t="s">
        <v>447</v>
      </c>
      <c r="BW111" s="804"/>
      <c r="BX111" s="804"/>
      <c r="BY111" s="804"/>
      <c r="BZ111" s="804"/>
      <c r="CA111" s="804" t="s">
        <v>447</v>
      </c>
      <c r="CB111" s="804"/>
      <c r="CC111" s="804"/>
      <c r="CD111" s="804"/>
      <c r="CE111" s="804"/>
      <c r="CF111" s="862" t="s">
        <v>229</v>
      </c>
      <c r="CG111" s="863"/>
      <c r="CH111" s="863"/>
      <c r="CI111" s="863"/>
      <c r="CJ111" s="863"/>
      <c r="CK111" s="914"/>
      <c r="CL111" s="808"/>
      <c r="CM111" s="802" t="s">
        <v>449</v>
      </c>
      <c r="CN111" s="739"/>
      <c r="CO111" s="739"/>
      <c r="CP111" s="739"/>
      <c r="CQ111" s="739"/>
      <c r="CR111" s="739"/>
      <c r="CS111" s="739"/>
      <c r="CT111" s="739"/>
      <c r="CU111" s="739"/>
      <c r="CV111" s="739"/>
      <c r="CW111" s="739"/>
      <c r="CX111" s="739"/>
      <c r="CY111" s="739"/>
      <c r="CZ111" s="739"/>
      <c r="DA111" s="739"/>
      <c r="DB111" s="739"/>
      <c r="DC111" s="739"/>
      <c r="DD111" s="739"/>
      <c r="DE111" s="739"/>
      <c r="DF111" s="740"/>
      <c r="DG111" s="803" t="s">
        <v>447</v>
      </c>
      <c r="DH111" s="804"/>
      <c r="DI111" s="804"/>
      <c r="DJ111" s="804"/>
      <c r="DK111" s="804"/>
      <c r="DL111" s="804" t="s">
        <v>445</v>
      </c>
      <c r="DM111" s="804"/>
      <c r="DN111" s="804"/>
      <c r="DO111" s="804"/>
      <c r="DP111" s="804"/>
      <c r="DQ111" s="804" t="s">
        <v>445</v>
      </c>
      <c r="DR111" s="804"/>
      <c r="DS111" s="804"/>
      <c r="DT111" s="804"/>
      <c r="DU111" s="804"/>
      <c r="DV111" s="781" t="s">
        <v>447</v>
      </c>
      <c r="DW111" s="781"/>
      <c r="DX111" s="781"/>
      <c r="DY111" s="781"/>
      <c r="DZ111" s="782"/>
    </row>
    <row r="112" spans="1:131" s="224" customFormat="1" ht="26.25" customHeight="1" x14ac:dyDescent="0.15">
      <c r="A112" s="899" t="s">
        <v>450</v>
      </c>
      <c r="B112" s="900"/>
      <c r="C112" s="739" t="s">
        <v>451</v>
      </c>
      <c r="D112" s="739"/>
      <c r="E112" s="739"/>
      <c r="F112" s="739"/>
      <c r="G112" s="739"/>
      <c r="H112" s="739"/>
      <c r="I112" s="739"/>
      <c r="J112" s="739"/>
      <c r="K112" s="739"/>
      <c r="L112" s="739"/>
      <c r="M112" s="739"/>
      <c r="N112" s="739"/>
      <c r="O112" s="739"/>
      <c r="P112" s="739"/>
      <c r="Q112" s="739"/>
      <c r="R112" s="739"/>
      <c r="S112" s="739"/>
      <c r="T112" s="739"/>
      <c r="U112" s="739"/>
      <c r="V112" s="739"/>
      <c r="W112" s="739"/>
      <c r="X112" s="739"/>
      <c r="Y112" s="739"/>
      <c r="Z112" s="740"/>
      <c r="AA112" s="766" t="s">
        <v>445</v>
      </c>
      <c r="AB112" s="767"/>
      <c r="AC112" s="767"/>
      <c r="AD112" s="767"/>
      <c r="AE112" s="768"/>
      <c r="AF112" s="769" t="s">
        <v>447</v>
      </c>
      <c r="AG112" s="767"/>
      <c r="AH112" s="767"/>
      <c r="AI112" s="767"/>
      <c r="AJ112" s="768"/>
      <c r="AK112" s="769" t="s">
        <v>445</v>
      </c>
      <c r="AL112" s="767"/>
      <c r="AM112" s="767"/>
      <c r="AN112" s="767"/>
      <c r="AO112" s="768"/>
      <c r="AP112" s="811" t="s">
        <v>445</v>
      </c>
      <c r="AQ112" s="812"/>
      <c r="AR112" s="812"/>
      <c r="AS112" s="812"/>
      <c r="AT112" s="813"/>
      <c r="AU112" s="919"/>
      <c r="AV112" s="920"/>
      <c r="AW112" s="920"/>
      <c r="AX112" s="920"/>
      <c r="AY112" s="920"/>
      <c r="AZ112" s="802" t="s">
        <v>452</v>
      </c>
      <c r="BA112" s="739"/>
      <c r="BB112" s="739"/>
      <c r="BC112" s="739"/>
      <c r="BD112" s="739"/>
      <c r="BE112" s="739"/>
      <c r="BF112" s="739"/>
      <c r="BG112" s="739"/>
      <c r="BH112" s="739"/>
      <c r="BI112" s="739"/>
      <c r="BJ112" s="739"/>
      <c r="BK112" s="739"/>
      <c r="BL112" s="739"/>
      <c r="BM112" s="739"/>
      <c r="BN112" s="739"/>
      <c r="BO112" s="739"/>
      <c r="BP112" s="740"/>
      <c r="BQ112" s="803">
        <v>1479836</v>
      </c>
      <c r="BR112" s="804"/>
      <c r="BS112" s="804"/>
      <c r="BT112" s="804"/>
      <c r="BU112" s="804"/>
      <c r="BV112" s="804">
        <v>1801402</v>
      </c>
      <c r="BW112" s="804"/>
      <c r="BX112" s="804"/>
      <c r="BY112" s="804"/>
      <c r="BZ112" s="804"/>
      <c r="CA112" s="804">
        <v>2109787</v>
      </c>
      <c r="CB112" s="804"/>
      <c r="CC112" s="804"/>
      <c r="CD112" s="804"/>
      <c r="CE112" s="804"/>
      <c r="CF112" s="862">
        <v>29.1</v>
      </c>
      <c r="CG112" s="863"/>
      <c r="CH112" s="863"/>
      <c r="CI112" s="863"/>
      <c r="CJ112" s="863"/>
      <c r="CK112" s="914"/>
      <c r="CL112" s="808"/>
      <c r="CM112" s="802" t="s">
        <v>453</v>
      </c>
      <c r="CN112" s="739"/>
      <c r="CO112" s="739"/>
      <c r="CP112" s="739"/>
      <c r="CQ112" s="739"/>
      <c r="CR112" s="739"/>
      <c r="CS112" s="739"/>
      <c r="CT112" s="739"/>
      <c r="CU112" s="739"/>
      <c r="CV112" s="739"/>
      <c r="CW112" s="739"/>
      <c r="CX112" s="739"/>
      <c r="CY112" s="739"/>
      <c r="CZ112" s="739"/>
      <c r="DA112" s="739"/>
      <c r="DB112" s="739"/>
      <c r="DC112" s="739"/>
      <c r="DD112" s="739"/>
      <c r="DE112" s="739"/>
      <c r="DF112" s="740"/>
      <c r="DG112" s="803" t="s">
        <v>447</v>
      </c>
      <c r="DH112" s="804"/>
      <c r="DI112" s="804"/>
      <c r="DJ112" s="804"/>
      <c r="DK112" s="804"/>
      <c r="DL112" s="804" t="s">
        <v>445</v>
      </c>
      <c r="DM112" s="804"/>
      <c r="DN112" s="804"/>
      <c r="DO112" s="804"/>
      <c r="DP112" s="804"/>
      <c r="DQ112" s="804" t="s">
        <v>445</v>
      </c>
      <c r="DR112" s="804"/>
      <c r="DS112" s="804"/>
      <c r="DT112" s="804"/>
      <c r="DU112" s="804"/>
      <c r="DV112" s="781" t="s">
        <v>445</v>
      </c>
      <c r="DW112" s="781"/>
      <c r="DX112" s="781"/>
      <c r="DY112" s="781"/>
      <c r="DZ112" s="782"/>
    </row>
    <row r="113" spans="1:130" s="224" customFormat="1" ht="26.25" customHeight="1" x14ac:dyDescent="0.15">
      <c r="A113" s="901"/>
      <c r="B113" s="902"/>
      <c r="C113" s="739" t="s">
        <v>454</v>
      </c>
      <c r="D113" s="739"/>
      <c r="E113" s="739"/>
      <c r="F113" s="739"/>
      <c r="G113" s="739"/>
      <c r="H113" s="739"/>
      <c r="I113" s="739"/>
      <c r="J113" s="739"/>
      <c r="K113" s="739"/>
      <c r="L113" s="739"/>
      <c r="M113" s="739"/>
      <c r="N113" s="739"/>
      <c r="O113" s="739"/>
      <c r="P113" s="739"/>
      <c r="Q113" s="739"/>
      <c r="R113" s="739"/>
      <c r="S113" s="739"/>
      <c r="T113" s="739"/>
      <c r="U113" s="739"/>
      <c r="V113" s="739"/>
      <c r="W113" s="739"/>
      <c r="X113" s="739"/>
      <c r="Y113" s="739"/>
      <c r="Z113" s="740"/>
      <c r="AA113" s="905">
        <v>269064</v>
      </c>
      <c r="AB113" s="906"/>
      <c r="AC113" s="906"/>
      <c r="AD113" s="906"/>
      <c r="AE113" s="907"/>
      <c r="AF113" s="908">
        <v>279851</v>
      </c>
      <c r="AG113" s="906"/>
      <c r="AH113" s="906"/>
      <c r="AI113" s="906"/>
      <c r="AJ113" s="907"/>
      <c r="AK113" s="908">
        <v>282021</v>
      </c>
      <c r="AL113" s="906"/>
      <c r="AM113" s="906"/>
      <c r="AN113" s="906"/>
      <c r="AO113" s="907"/>
      <c r="AP113" s="909">
        <v>3.9</v>
      </c>
      <c r="AQ113" s="910"/>
      <c r="AR113" s="910"/>
      <c r="AS113" s="910"/>
      <c r="AT113" s="911"/>
      <c r="AU113" s="919"/>
      <c r="AV113" s="920"/>
      <c r="AW113" s="920"/>
      <c r="AX113" s="920"/>
      <c r="AY113" s="920"/>
      <c r="AZ113" s="802" t="s">
        <v>455</v>
      </c>
      <c r="BA113" s="739"/>
      <c r="BB113" s="739"/>
      <c r="BC113" s="739"/>
      <c r="BD113" s="739"/>
      <c r="BE113" s="739"/>
      <c r="BF113" s="739"/>
      <c r="BG113" s="739"/>
      <c r="BH113" s="739"/>
      <c r="BI113" s="739"/>
      <c r="BJ113" s="739"/>
      <c r="BK113" s="739"/>
      <c r="BL113" s="739"/>
      <c r="BM113" s="739"/>
      <c r="BN113" s="739"/>
      <c r="BO113" s="739"/>
      <c r="BP113" s="740"/>
      <c r="BQ113" s="803">
        <v>4747</v>
      </c>
      <c r="BR113" s="804"/>
      <c r="BS113" s="804"/>
      <c r="BT113" s="804"/>
      <c r="BU113" s="804"/>
      <c r="BV113" s="804">
        <v>3561</v>
      </c>
      <c r="BW113" s="804"/>
      <c r="BX113" s="804"/>
      <c r="BY113" s="804"/>
      <c r="BZ113" s="804"/>
      <c r="CA113" s="804">
        <v>2350</v>
      </c>
      <c r="CB113" s="804"/>
      <c r="CC113" s="804"/>
      <c r="CD113" s="804"/>
      <c r="CE113" s="804"/>
      <c r="CF113" s="862">
        <v>0</v>
      </c>
      <c r="CG113" s="863"/>
      <c r="CH113" s="863"/>
      <c r="CI113" s="863"/>
      <c r="CJ113" s="863"/>
      <c r="CK113" s="914"/>
      <c r="CL113" s="808"/>
      <c r="CM113" s="802" t="s">
        <v>456</v>
      </c>
      <c r="CN113" s="739"/>
      <c r="CO113" s="739"/>
      <c r="CP113" s="739"/>
      <c r="CQ113" s="739"/>
      <c r="CR113" s="739"/>
      <c r="CS113" s="739"/>
      <c r="CT113" s="739"/>
      <c r="CU113" s="739"/>
      <c r="CV113" s="739"/>
      <c r="CW113" s="739"/>
      <c r="CX113" s="739"/>
      <c r="CY113" s="739"/>
      <c r="CZ113" s="739"/>
      <c r="DA113" s="739"/>
      <c r="DB113" s="739"/>
      <c r="DC113" s="739"/>
      <c r="DD113" s="739"/>
      <c r="DE113" s="739"/>
      <c r="DF113" s="740"/>
      <c r="DG113" s="766" t="s">
        <v>447</v>
      </c>
      <c r="DH113" s="767"/>
      <c r="DI113" s="767"/>
      <c r="DJ113" s="767"/>
      <c r="DK113" s="768"/>
      <c r="DL113" s="769" t="s">
        <v>445</v>
      </c>
      <c r="DM113" s="767"/>
      <c r="DN113" s="767"/>
      <c r="DO113" s="767"/>
      <c r="DP113" s="768"/>
      <c r="DQ113" s="769" t="s">
        <v>445</v>
      </c>
      <c r="DR113" s="767"/>
      <c r="DS113" s="767"/>
      <c r="DT113" s="767"/>
      <c r="DU113" s="768"/>
      <c r="DV113" s="811" t="s">
        <v>445</v>
      </c>
      <c r="DW113" s="812"/>
      <c r="DX113" s="812"/>
      <c r="DY113" s="812"/>
      <c r="DZ113" s="813"/>
    </row>
    <row r="114" spans="1:130" s="224" customFormat="1" ht="26.25" customHeight="1" x14ac:dyDescent="0.15">
      <c r="A114" s="901"/>
      <c r="B114" s="902"/>
      <c r="C114" s="739" t="s">
        <v>457</v>
      </c>
      <c r="D114" s="739"/>
      <c r="E114" s="739"/>
      <c r="F114" s="739"/>
      <c r="G114" s="739"/>
      <c r="H114" s="739"/>
      <c r="I114" s="739"/>
      <c r="J114" s="739"/>
      <c r="K114" s="739"/>
      <c r="L114" s="739"/>
      <c r="M114" s="739"/>
      <c r="N114" s="739"/>
      <c r="O114" s="739"/>
      <c r="P114" s="739"/>
      <c r="Q114" s="739"/>
      <c r="R114" s="739"/>
      <c r="S114" s="739"/>
      <c r="T114" s="739"/>
      <c r="U114" s="739"/>
      <c r="V114" s="739"/>
      <c r="W114" s="739"/>
      <c r="X114" s="739"/>
      <c r="Y114" s="739"/>
      <c r="Z114" s="740"/>
      <c r="AA114" s="766">
        <v>1255</v>
      </c>
      <c r="AB114" s="767"/>
      <c r="AC114" s="767"/>
      <c r="AD114" s="767"/>
      <c r="AE114" s="768"/>
      <c r="AF114" s="769">
        <v>1253</v>
      </c>
      <c r="AG114" s="767"/>
      <c r="AH114" s="767"/>
      <c r="AI114" s="767"/>
      <c r="AJ114" s="768"/>
      <c r="AK114" s="769">
        <v>1249</v>
      </c>
      <c r="AL114" s="767"/>
      <c r="AM114" s="767"/>
      <c r="AN114" s="767"/>
      <c r="AO114" s="768"/>
      <c r="AP114" s="811">
        <v>0</v>
      </c>
      <c r="AQ114" s="812"/>
      <c r="AR114" s="812"/>
      <c r="AS114" s="812"/>
      <c r="AT114" s="813"/>
      <c r="AU114" s="919"/>
      <c r="AV114" s="920"/>
      <c r="AW114" s="920"/>
      <c r="AX114" s="920"/>
      <c r="AY114" s="920"/>
      <c r="AZ114" s="802" t="s">
        <v>458</v>
      </c>
      <c r="BA114" s="739"/>
      <c r="BB114" s="739"/>
      <c r="BC114" s="739"/>
      <c r="BD114" s="739"/>
      <c r="BE114" s="739"/>
      <c r="BF114" s="739"/>
      <c r="BG114" s="739"/>
      <c r="BH114" s="739"/>
      <c r="BI114" s="739"/>
      <c r="BJ114" s="739"/>
      <c r="BK114" s="739"/>
      <c r="BL114" s="739"/>
      <c r="BM114" s="739"/>
      <c r="BN114" s="739"/>
      <c r="BO114" s="739"/>
      <c r="BP114" s="740"/>
      <c r="BQ114" s="803">
        <v>1562743</v>
      </c>
      <c r="BR114" s="804"/>
      <c r="BS114" s="804"/>
      <c r="BT114" s="804"/>
      <c r="BU114" s="804"/>
      <c r="BV114" s="804">
        <v>1478140</v>
      </c>
      <c r="BW114" s="804"/>
      <c r="BX114" s="804"/>
      <c r="BY114" s="804"/>
      <c r="BZ114" s="804"/>
      <c r="CA114" s="804">
        <v>1522133</v>
      </c>
      <c r="CB114" s="804"/>
      <c r="CC114" s="804"/>
      <c r="CD114" s="804"/>
      <c r="CE114" s="804"/>
      <c r="CF114" s="862">
        <v>21</v>
      </c>
      <c r="CG114" s="863"/>
      <c r="CH114" s="863"/>
      <c r="CI114" s="863"/>
      <c r="CJ114" s="863"/>
      <c r="CK114" s="914"/>
      <c r="CL114" s="808"/>
      <c r="CM114" s="802" t="s">
        <v>459</v>
      </c>
      <c r="CN114" s="739"/>
      <c r="CO114" s="739"/>
      <c r="CP114" s="739"/>
      <c r="CQ114" s="739"/>
      <c r="CR114" s="739"/>
      <c r="CS114" s="739"/>
      <c r="CT114" s="739"/>
      <c r="CU114" s="739"/>
      <c r="CV114" s="739"/>
      <c r="CW114" s="739"/>
      <c r="CX114" s="739"/>
      <c r="CY114" s="739"/>
      <c r="CZ114" s="739"/>
      <c r="DA114" s="739"/>
      <c r="DB114" s="739"/>
      <c r="DC114" s="739"/>
      <c r="DD114" s="739"/>
      <c r="DE114" s="739"/>
      <c r="DF114" s="740"/>
      <c r="DG114" s="766" t="s">
        <v>447</v>
      </c>
      <c r="DH114" s="767"/>
      <c r="DI114" s="767"/>
      <c r="DJ114" s="767"/>
      <c r="DK114" s="768"/>
      <c r="DL114" s="769" t="s">
        <v>447</v>
      </c>
      <c r="DM114" s="767"/>
      <c r="DN114" s="767"/>
      <c r="DO114" s="767"/>
      <c r="DP114" s="768"/>
      <c r="DQ114" s="769" t="s">
        <v>445</v>
      </c>
      <c r="DR114" s="767"/>
      <c r="DS114" s="767"/>
      <c r="DT114" s="767"/>
      <c r="DU114" s="768"/>
      <c r="DV114" s="811" t="s">
        <v>445</v>
      </c>
      <c r="DW114" s="812"/>
      <c r="DX114" s="812"/>
      <c r="DY114" s="812"/>
      <c r="DZ114" s="813"/>
    </row>
    <row r="115" spans="1:130" s="224" customFormat="1" ht="26.25" customHeight="1" x14ac:dyDescent="0.15">
      <c r="A115" s="901"/>
      <c r="B115" s="902"/>
      <c r="C115" s="739" t="s">
        <v>460</v>
      </c>
      <c r="D115" s="739"/>
      <c r="E115" s="739"/>
      <c r="F115" s="739"/>
      <c r="G115" s="739"/>
      <c r="H115" s="739"/>
      <c r="I115" s="739"/>
      <c r="J115" s="739"/>
      <c r="K115" s="739"/>
      <c r="L115" s="739"/>
      <c r="M115" s="739"/>
      <c r="N115" s="739"/>
      <c r="O115" s="739"/>
      <c r="P115" s="739"/>
      <c r="Q115" s="739"/>
      <c r="R115" s="739"/>
      <c r="S115" s="739"/>
      <c r="T115" s="739"/>
      <c r="U115" s="739"/>
      <c r="V115" s="739"/>
      <c r="W115" s="739"/>
      <c r="X115" s="739"/>
      <c r="Y115" s="739"/>
      <c r="Z115" s="740"/>
      <c r="AA115" s="905">
        <v>45</v>
      </c>
      <c r="AB115" s="906"/>
      <c r="AC115" s="906"/>
      <c r="AD115" s="906"/>
      <c r="AE115" s="907"/>
      <c r="AF115" s="908">
        <v>27</v>
      </c>
      <c r="AG115" s="906"/>
      <c r="AH115" s="906"/>
      <c r="AI115" s="906"/>
      <c r="AJ115" s="907"/>
      <c r="AK115" s="908">
        <v>20</v>
      </c>
      <c r="AL115" s="906"/>
      <c r="AM115" s="906"/>
      <c r="AN115" s="906"/>
      <c r="AO115" s="907"/>
      <c r="AP115" s="909">
        <v>0</v>
      </c>
      <c r="AQ115" s="910"/>
      <c r="AR115" s="910"/>
      <c r="AS115" s="910"/>
      <c r="AT115" s="911"/>
      <c r="AU115" s="919"/>
      <c r="AV115" s="920"/>
      <c r="AW115" s="920"/>
      <c r="AX115" s="920"/>
      <c r="AY115" s="920"/>
      <c r="AZ115" s="802" t="s">
        <v>461</v>
      </c>
      <c r="BA115" s="739"/>
      <c r="BB115" s="739"/>
      <c r="BC115" s="739"/>
      <c r="BD115" s="739"/>
      <c r="BE115" s="739"/>
      <c r="BF115" s="739"/>
      <c r="BG115" s="739"/>
      <c r="BH115" s="739"/>
      <c r="BI115" s="739"/>
      <c r="BJ115" s="739"/>
      <c r="BK115" s="739"/>
      <c r="BL115" s="739"/>
      <c r="BM115" s="739"/>
      <c r="BN115" s="739"/>
      <c r="BO115" s="739"/>
      <c r="BP115" s="740"/>
      <c r="BQ115" s="803" t="s">
        <v>447</v>
      </c>
      <c r="BR115" s="804"/>
      <c r="BS115" s="804"/>
      <c r="BT115" s="804"/>
      <c r="BU115" s="804"/>
      <c r="BV115" s="804" t="s">
        <v>445</v>
      </c>
      <c r="BW115" s="804"/>
      <c r="BX115" s="804"/>
      <c r="BY115" s="804"/>
      <c r="BZ115" s="804"/>
      <c r="CA115" s="804" t="s">
        <v>445</v>
      </c>
      <c r="CB115" s="804"/>
      <c r="CC115" s="804"/>
      <c r="CD115" s="804"/>
      <c r="CE115" s="804"/>
      <c r="CF115" s="862" t="s">
        <v>445</v>
      </c>
      <c r="CG115" s="863"/>
      <c r="CH115" s="863"/>
      <c r="CI115" s="863"/>
      <c r="CJ115" s="863"/>
      <c r="CK115" s="914"/>
      <c r="CL115" s="808"/>
      <c r="CM115" s="802" t="s">
        <v>462</v>
      </c>
      <c r="CN115" s="739"/>
      <c r="CO115" s="739"/>
      <c r="CP115" s="739"/>
      <c r="CQ115" s="739"/>
      <c r="CR115" s="739"/>
      <c r="CS115" s="739"/>
      <c r="CT115" s="739"/>
      <c r="CU115" s="739"/>
      <c r="CV115" s="739"/>
      <c r="CW115" s="739"/>
      <c r="CX115" s="739"/>
      <c r="CY115" s="739"/>
      <c r="CZ115" s="739"/>
      <c r="DA115" s="739"/>
      <c r="DB115" s="739"/>
      <c r="DC115" s="739"/>
      <c r="DD115" s="739"/>
      <c r="DE115" s="739"/>
      <c r="DF115" s="740"/>
      <c r="DG115" s="766" t="s">
        <v>445</v>
      </c>
      <c r="DH115" s="767"/>
      <c r="DI115" s="767"/>
      <c r="DJ115" s="767"/>
      <c r="DK115" s="768"/>
      <c r="DL115" s="769" t="s">
        <v>447</v>
      </c>
      <c r="DM115" s="767"/>
      <c r="DN115" s="767"/>
      <c r="DO115" s="767"/>
      <c r="DP115" s="768"/>
      <c r="DQ115" s="769" t="s">
        <v>445</v>
      </c>
      <c r="DR115" s="767"/>
      <c r="DS115" s="767"/>
      <c r="DT115" s="767"/>
      <c r="DU115" s="768"/>
      <c r="DV115" s="811" t="s">
        <v>445</v>
      </c>
      <c r="DW115" s="812"/>
      <c r="DX115" s="812"/>
      <c r="DY115" s="812"/>
      <c r="DZ115" s="813"/>
    </row>
    <row r="116" spans="1:130" s="224" customFormat="1" ht="26.25" customHeight="1" x14ac:dyDescent="0.15">
      <c r="A116" s="903"/>
      <c r="B116" s="904"/>
      <c r="C116" s="826" t="s">
        <v>463</v>
      </c>
      <c r="D116" s="826"/>
      <c r="E116" s="826"/>
      <c r="F116" s="826"/>
      <c r="G116" s="826"/>
      <c r="H116" s="826"/>
      <c r="I116" s="826"/>
      <c r="J116" s="826"/>
      <c r="K116" s="826"/>
      <c r="L116" s="826"/>
      <c r="M116" s="826"/>
      <c r="N116" s="826"/>
      <c r="O116" s="826"/>
      <c r="P116" s="826"/>
      <c r="Q116" s="826"/>
      <c r="R116" s="826"/>
      <c r="S116" s="826"/>
      <c r="T116" s="826"/>
      <c r="U116" s="826"/>
      <c r="V116" s="826"/>
      <c r="W116" s="826"/>
      <c r="X116" s="826"/>
      <c r="Y116" s="826"/>
      <c r="Z116" s="827"/>
      <c r="AA116" s="766">
        <v>201</v>
      </c>
      <c r="AB116" s="767"/>
      <c r="AC116" s="767"/>
      <c r="AD116" s="767"/>
      <c r="AE116" s="768"/>
      <c r="AF116" s="769">
        <v>278</v>
      </c>
      <c r="AG116" s="767"/>
      <c r="AH116" s="767"/>
      <c r="AI116" s="767"/>
      <c r="AJ116" s="768"/>
      <c r="AK116" s="769">
        <v>240</v>
      </c>
      <c r="AL116" s="767"/>
      <c r="AM116" s="767"/>
      <c r="AN116" s="767"/>
      <c r="AO116" s="768"/>
      <c r="AP116" s="811">
        <v>0</v>
      </c>
      <c r="AQ116" s="812"/>
      <c r="AR116" s="812"/>
      <c r="AS116" s="812"/>
      <c r="AT116" s="813"/>
      <c r="AU116" s="919"/>
      <c r="AV116" s="920"/>
      <c r="AW116" s="920"/>
      <c r="AX116" s="920"/>
      <c r="AY116" s="920"/>
      <c r="AZ116" s="896" t="s">
        <v>464</v>
      </c>
      <c r="BA116" s="897"/>
      <c r="BB116" s="897"/>
      <c r="BC116" s="897"/>
      <c r="BD116" s="897"/>
      <c r="BE116" s="897"/>
      <c r="BF116" s="897"/>
      <c r="BG116" s="897"/>
      <c r="BH116" s="897"/>
      <c r="BI116" s="897"/>
      <c r="BJ116" s="897"/>
      <c r="BK116" s="897"/>
      <c r="BL116" s="897"/>
      <c r="BM116" s="897"/>
      <c r="BN116" s="897"/>
      <c r="BO116" s="897"/>
      <c r="BP116" s="898"/>
      <c r="BQ116" s="803" t="s">
        <v>445</v>
      </c>
      <c r="BR116" s="804"/>
      <c r="BS116" s="804"/>
      <c r="BT116" s="804"/>
      <c r="BU116" s="804"/>
      <c r="BV116" s="804" t="s">
        <v>447</v>
      </c>
      <c r="BW116" s="804"/>
      <c r="BX116" s="804"/>
      <c r="BY116" s="804"/>
      <c r="BZ116" s="804"/>
      <c r="CA116" s="804" t="s">
        <v>445</v>
      </c>
      <c r="CB116" s="804"/>
      <c r="CC116" s="804"/>
      <c r="CD116" s="804"/>
      <c r="CE116" s="804"/>
      <c r="CF116" s="862" t="s">
        <v>445</v>
      </c>
      <c r="CG116" s="863"/>
      <c r="CH116" s="863"/>
      <c r="CI116" s="863"/>
      <c r="CJ116" s="863"/>
      <c r="CK116" s="914"/>
      <c r="CL116" s="808"/>
      <c r="CM116" s="802" t="s">
        <v>465</v>
      </c>
      <c r="CN116" s="739"/>
      <c r="CO116" s="739"/>
      <c r="CP116" s="739"/>
      <c r="CQ116" s="739"/>
      <c r="CR116" s="739"/>
      <c r="CS116" s="739"/>
      <c r="CT116" s="739"/>
      <c r="CU116" s="739"/>
      <c r="CV116" s="739"/>
      <c r="CW116" s="739"/>
      <c r="CX116" s="739"/>
      <c r="CY116" s="739"/>
      <c r="CZ116" s="739"/>
      <c r="DA116" s="739"/>
      <c r="DB116" s="739"/>
      <c r="DC116" s="739"/>
      <c r="DD116" s="739"/>
      <c r="DE116" s="739"/>
      <c r="DF116" s="740"/>
      <c r="DG116" s="766" t="s">
        <v>445</v>
      </c>
      <c r="DH116" s="767"/>
      <c r="DI116" s="767"/>
      <c r="DJ116" s="767"/>
      <c r="DK116" s="768"/>
      <c r="DL116" s="769" t="s">
        <v>447</v>
      </c>
      <c r="DM116" s="767"/>
      <c r="DN116" s="767"/>
      <c r="DO116" s="767"/>
      <c r="DP116" s="768"/>
      <c r="DQ116" s="769" t="s">
        <v>445</v>
      </c>
      <c r="DR116" s="767"/>
      <c r="DS116" s="767"/>
      <c r="DT116" s="767"/>
      <c r="DU116" s="768"/>
      <c r="DV116" s="811" t="s">
        <v>445</v>
      </c>
      <c r="DW116" s="812"/>
      <c r="DX116" s="812"/>
      <c r="DY116" s="812"/>
      <c r="DZ116" s="813"/>
    </row>
    <row r="117" spans="1:130" s="224" customFormat="1" ht="26.25" customHeight="1" x14ac:dyDescent="0.15">
      <c r="A117" s="882" t="s">
        <v>189</v>
      </c>
      <c r="B117" s="883"/>
      <c r="C117" s="883"/>
      <c r="D117" s="883"/>
      <c r="E117" s="883"/>
      <c r="F117" s="883"/>
      <c r="G117" s="883"/>
      <c r="H117" s="883"/>
      <c r="I117" s="883"/>
      <c r="J117" s="883"/>
      <c r="K117" s="883"/>
      <c r="L117" s="883"/>
      <c r="M117" s="883"/>
      <c r="N117" s="883"/>
      <c r="O117" s="883"/>
      <c r="P117" s="883"/>
      <c r="Q117" s="883"/>
      <c r="R117" s="883"/>
      <c r="S117" s="883"/>
      <c r="T117" s="883"/>
      <c r="U117" s="883"/>
      <c r="V117" s="883"/>
      <c r="W117" s="883"/>
      <c r="X117" s="883"/>
      <c r="Y117" s="864" t="s">
        <v>466</v>
      </c>
      <c r="Z117" s="884"/>
      <c r="AA117" s="889">
        <v>2252968</v>
      </c>
      <c r="AB117" s="890"/>
      <c r="AC117" s="890"/>
      <c r="AD117" s="890"/>
      <c r="AE117" s="891"/>
      <c r="AF117" s="892">
        <v>2288843</v>
      </c>
      <c r="AG117" s="890"/>
      <c r="AH117" s="890"/>
      <c r="AI117" s="890"/>
      <c r="AJ117" s="891"/>
      <c r="AK117" s="892">
        <v>2128319</v>
      </c>
      <c r="AL117" s="890"/>
      <c r="AM117" s="890"/>
      <c r="AN117" s="890"/>
      <c r="AO117" s="891"/>
      <c r="AP117" s="893"/>
      <c r="AQ117" s="894"/>
      <c r="AR117" s="894"/>
      <c r="AS117" s="894"/>
      <c r="AT117" s="895"/>
      <c r="AU117" s="919"/>
      <c r="AV117" s="920"/>
      <c r="AW117" s="920"/>
      <c r="AX117" s="920"/>
      <c r="AY117" s="920"/>
      <c r="AZ117" s="850" t="s">
        <v>467</v>
      </c>
      <c r="BA117" s="851"/>
      <c r="BB117" s="851"/>
      <c r="BC117" s="851"/>
      <c r="BD117" s="851"/>
      <c r="BE117" s="851"/>
      <c r="BF117" s="851"/>
      <c r="BG117" s="851"/>
      <c r="BH117" s="851"/>
      <c r="BI117" s="851"/>
      <c r="BJ117" s="851"/>
      <c r="BK117" s="851"/>
      <c r="BL117" s="851"/>
      <c r="BM117" s="851"/>
      <c r="BN117" s="851"/>
      <c r="BO117" s="851"/>
      <c r="BP117" s="852"/>
      <c r="BQ117" s="803" t="s">
        <v>229</v>
      </c>
      <c r="BR117" s="804"/>
      <c r="BS117" s="804"/>
      <c r="BT117" s="804"/>
      <c r="BU117" s="804"/>
      <c r="BV117" s="804" t="s">
        <v>229</v>
      </c>
      <c r="BW117" s="804"/>
      <c r="BX117" s="804"/>
      <c r="BY117" s="804"/>
      <c r="BZ117" s="804"/>
      <c r="CA117" s="804" t="s">
        <v>229</v>
      </c>
      <c r="CB117" s="804"/>
      <c r="CC117" s="804"/>
      <c r="CD117" s="804"/>
      <c r="CE117" s="804"/>
      <c r="CF117" s="862" t="s">
        <v>229</v>
      </c>
      <c r="CG117" s="863"/>
      <c r="CH117" s="863"/>
      <c r="CI117" s="863"/>
      <c r="CJ117" s="863"/>
      <c r="CK117" s="914"/>
      <c r="CL117" s="808"/>
      <c r="CM117" s="802" t="s">
        <v>468</v>
      </c>
      <c r="CN117" s="739"/>
      <c r="CO117" s="739"/>
      <c r="CP117" s="739"/>
      <c r="CQ117" s="739"/>
      <c r="CR117" s="739"/>
      <c r="CS117" s="739"/>
      <c r="CT117" s="739"/>
      <c r="CU117" s="739"/>
      <c r="CV117" s="739"/>
      <c r="CW117" s="739"/>
      <c r="CX117" s="739"/>
      <c r="CY117" s="739"/>
      <c r="CZ117" s="739"/>
      <c r="DA117" s="739"/>
      <c r="DB117" s="739"/>
      <c r="DC117" s="739"/>
      <c r="DD117" s="739"/>
      <c r="DE117" s="739"/>
      <c r="DF117" s="740"/>
      <c r="DG117" s="766" t="s">
        <v>229</v>
      </c>
      <c r="DH117" s="767"/>
      <c r="DI117" s="767"/>
      <c r="DJ117" s="767"/>
      <c r="DK117" s="768"/>
      <c r="DL117" s="769" t="s">
        <v>229</v>
      </c>
      <c r="DM117" s="767"/>
      <c r="DN117" s="767"/>
      <c r="DO117" s="767"/>
      <c r="DP117" s="768"/>
      <c r="DQ117" s="769" t="s">
        <v>229</v>
      </c>
      <c r="DR117" s="767"/>
      <c r="DS117" s="767"/>
      <c r="DT117" s="767"/>
      <c r="DU117" s="768"/>
      <c r="DV117" s="811" t="s">
        <v>229</v>
      </c>
      <c r="DW117" s="812"/>
      <c r="DX117" s="812"/>
      <c r="DY117" s="812"/>
      <c r="DZ117" s="813"/>
    </row>
    <row r="118" spans="1:130" s="224" customFormat="1" ht="26.25" customHeight="1" x14ac:dyDescent="0.15">
      <c r="A118" s="882" t="s">
        <v>440</v>
      </c>
      <c r="B118" s="883"/>
      <c r="C118" s="883"/>
      <c r="D118" s="883"/>
      <c r="E118" s="883"/>
      <c r="F118" s="883"/>
      <c r="G118" s="883"/>
      <c r="H118" s="883"/>
      <c r="I118" s="883"/>
      <c r="J118" s="883"/>
      <c r="K118" s="883"/>
      <c r="L118" s="883"/>
      <c r="M118" s="883"/>
      <c r="N118" s="883"/>
      <c r="O118" s="883"/>
      <c r="P118" s="883"/>
      <c r="Q118" s="883"/>
      <c r="R118" s="883"/>
      <c r="S118" s="883"/>
      <c r="T118" s="883"/>
      <c r="U118" s="883"/>
      <c r="V118" s="883"/>
      <c r="W118" s="883"/>
      <c r="X118" s="883"/>
      <c r="Y118" s="883"/>
      <c r="Z118" s="884"/>
      <c r="AA118" s="885" t="s">
        <v>437</v>
      </c>
      <c r="AB118" s="883"/>
      <c r="AC118" s="883"/>
      <c r="AD118" s="883"/>
      <c r="AE118" s="884"/>
      <c r="AF118" s="885" t="s">
        <v>438</v>
      </c>
      <c r="AG118" s="883"/>
      <c r="AH118" s="883"/>
      <c r="AI118" s="883"/>
      <c r="AJ118" s="884"/>
      <c r="AK118" s="885" t="s">
        <v>309</v>
      </c>
      <c r="AL118" s="883"/>
      <c r="AM118" s="883"/>
      <c r="AN118" s="883"/>
      <c r="AO118" s="884"/>
      <c r="AP118" s="886" t="s">
        <v>439</v>
      </c>
      <c r="AQ118" s="887"/>
      <c r="AR118" s="887"/>
      <c r="AS118" s="887"/>
      <c r="AT118" s="888"/>
      <c r="AU118" s="919"/>
      <c r="AV118" s="920"/>
      <c r="AW118" s="920"/>
      <c r="AX118" s="920"/>
      <c r="AY118" s="920"/>
      <c r="AZ118" s="825" t="s">
        <v>469</v>
      </c>
      <c r="BA118" s="826"/>
      <c r="BB118" s="826"/>
      <c r="BC118" s="826"/>
      <c r="BD118" s="826"/>
      <c r="BE118" s="826"/>
      <c r="BF118" s="826"/>
      <c r="BG118" s="826"/>
      <c r="BH118" s="826"/>
      <c r="BI118" s="826"/>
      <c r="BJ118" s="826"/>
      <c r="BK118" s="826"/>
      <c r="BL118" s="826"/>
      <c r="BM118" s="826"/>
      <c r="BN118" s="826"/>
      <c r="BO118" s="826"/>
      <c r="BP118" s="827"/>
      <c r="BQ118" s="866" t="s">
        <v>470</v>
      </c>
      <c r="BR118" s="832"/>
      <c r="BS118" s="832"/>
      <c r="BT118" s="832"/>
      <c r="BU118" s="832"/>
      <c r="BV118" s="832" t="s">
        <v>470</v>
      </c>
      <c r="BW118" s="832"/>
      <c r="BX118" s="832"/>
      <c r="BY118" s="832"/>
      <c r="BZ118" s="832"/>
      <c r="CA118" s="832" t="s">
        <v>229</v>
      </c>
      <c r="CB118" s="832"/>
      <c r="CC118" s="832"/>
      <c r="CD118" s="832"/>
      <c r="CE118" s="832"/>
      <c r="CF118" s="862" t="s">
        <v>229</v>
      </c>
      <c r="CG118" s="863"/>
      <c r="CH118" s="863"/>
      <c r="CI118" s="863"/>
      <c r="CJ118" s="863"/>
      <c r="CK118" s="914"/>
      <c r="CL118" s="808"/>
      <c r="CM118" s="802" t="s">
        <v>471</v>
      </c>
      <c r="CN118" s="739"/>
      <c r="CO118" s="739"/>
      <c r="CP118" s="739"/>
      <c r="CQ118" s="739"/>
      <c r="CR118" s="739"/>
      <c r="CS118" s="739"/>
      <c r="CT118" s="739"/>
      <c r="CU118" s="739"/>
      <c r="CV118" s="739"/>
      <c r="CW118" s="739"/>
      <c r="CX118" s="739"/>
      <c r="CY118" s="739"/>
      <c r="CZ118" s="739"/>
      <c r="DA118" s="739"/>
      <c r="DB118" s="739"/>
      <c r="DC118" s="739"/>
      <c r="DD118" s="739"/>
      <c r="DE118" s="739"/>
      <c r="DF118" s="740"/>
      <c r="DG118" s="766" t="s">
        <v>229</v>
      </c>
      <c r="DH118" s="767"/>
      <c r="DI118" s="767"/>
      <c r="DJ118" s="767"/>
      <c r="DK118" s="768"/>
      <c r="DL118" s="769" t="s">
        <v>229</v>
      </c>
      <c r="DM118" s="767"/>
      <c r="DN118" s="767"/>
      <c r="DO118" s="767"/>
      <c r="DP118" s="768"/>
      <c r="DQ118" s="769" t="s">
        <v>229</v>
      </c>
      <c r="DR118" s="767"/>
      <c r="DS118" s="767"/>
      <c r="DT118" s="767"/>
      <c r="DU118" s="768"/>
      <c r="DV118" s="811" t="s">
        <v>229</v>
      </c>
      <c r="DW118" s="812"/>
      <c r="DX118" s="812"/>
      <c r="DY118" s="812"/>
      <c r="DZ118" s="813"/>
    </row>
    <row r="119" spans="1:130" s="224" customFormat="1" ht="26.25" customHeight="1" x14ac:dyDescent="0.15">
      <c r="A119" s="805" t="s">
        <v>443</v>
      </c>
      <c r="B119" s="806"/>
      <c r="C119" s="847" t="s">
        <v>444</v>
      </c>
      <c r="D119" s="795"/>
      <c r="E119" s="795"/>
      <c r="F119" s="795"/>
      <c r="G119" s="795"/>
      <c r="H119" s="795"/>
      <c r="I119" s="795"/>
      <c r="J119" s="795"/>
      <c r="K119" s="795"/>
      <c r="L119" s="795"/>
      <c r="M119" s="795"/>
      <c r="N119" s="795"/>
      <c r="O119" s="795"/>
      <c r="P119" s="795"/>
      <c r="Q119" s="795"/>
      <c r="R119" s="795"/>
      <c r="S119" s="795"/>
      <c r="T119" s="795"/>
      <c r="U119" s="795"/>
      <c r="V119" s="795"/>
      <c r="W119" s="795"/>
      <c r="X119" s="795"/>
      <c r="Y119" s="795"/>
      <c r="Z119" s="796"/>
      <c r="AA119" s="875" t="s">
        <v>229</v>
      </c>
      <c r="AB119" s="876"/>
      <c r="AC119" s="876"/>
      <c r="AD119" s="876"/>
      <c r="AE119" s="877"/>
      <c r="AF119" s="878" t="s">
        <v>229</v>
      </c>
      <c r="AG119" s="876"/>
      <c r="AH119" s="876"/>
      <c r="AI119" s="876"/>
      <c r="AJ119" s="877"/>
      <c r="AK119" s="878" t="s">
        <v>229</v>
      </c>
      <c r="AL119" s="876"/>
      <c r="AM119" s="876"/>
      <c r="AN119" s="876"/>
      <c r="AO119" s="877"/>
      <c r="AP119" s="879" t="s">
        <v>229</v>
      </c>
      <c r="AQ119" s="880"/>
      <c r="AR119" s="880"/>
      <c r="AS119" s="880"/>
      <c r="AT119" s="881"/>
      <c r="AU119" s="921"/>
      <c r="AV119" s="922"/>
      <c r="AW119" s="922"/>
      <c r="AX119" s="922"/>
      <c r="AY119" s="922"/>
      <c r="AZ119" s="247" t="s">
        <v>189</v>
      </c>
      <c r="BA119" s="247"/>
      <c r="BB119" s="247"/>
      <c r="BC119" s="247"/>
      <c r="BD119" s="247"/>
      <c r="BE119" s="247"/>
      <c r="BF119" s="247"/>
      <c r="BG119" s="247"/>
      <c r="BH119" s="247"/>
      <c r="BI119" s="247"/>
      <c r="BJ119" s="247"/>
      <c r="BK119" s="247"/>
      <c r="BL119" s="247"/>
      <c r="BM119" s="247"/>
      <c r="BN119" s="247"/>
      <c r="BO119" s="864" t="s">
        <v>472</v>
      </c>
      <c r="BP119" s="865"/>
      <c r="BQ119" s="866">
        <v>20989058</v>
      </c>
      <c r="BR119" s="832"/>
      <c r="BS119" s="832"/>
      <c r="BT119" s="832"/>
      <c r="BU119" s="832"/>
      <c r="BV119" s="832">
        <v>21147368</v>
      </c>
      <c r="BW119" s="832"/>
      <c r="BX119" s="832"/>
      <c r="BY119" s="832"/>
      <c r="BZ119" s="832"/>
      <c r="CA119" s="832">
        <v>21576445</v>
      </c>
      <c r="CB119" s="832"/>
      <c r="CC119" s="832"/>
      <c r="CD119" s="832"/>
      <c r="CE119" s="832"/>
      <c r="CF119" s="735"/>
      <c r="CG119" s="736"/>
      <c r="CH119" s="736"/>
      <c r="CI119" s="736"/>
      <c r="CJ119" s="821"/>
      <c r="CK119" s="915"/>
      <c r="CL119" s="810"/>
      <c r="CM119" s="825" t="s">
        <v>473</v>
      </c>
      <c r="CN119" s="826"/>
      <c r="CO119" s="826"/>
      <c r="CP119" s="826"/>
      <c r="CQ119" s="826"/>
      <c r="CR119" s="826"/>
      <c r="CS119" s="826"/>
      <c r="CT119" s="826"/>
      <c r="CU119" s="826"/>
      <c r="CV119" s="826"/>
      <c r="CW119" s="826"/>
      <c r="CX119" s="826"/>
      <c r="CY119" s="826"/>
      <c r="CZ119" s="826"/>
      <c r="DA119" s="826"/>
      <c r="DB119" s="826"/>
      <c r="DC119" s="826"/>
      <c r="DD119" s="826"/>
      <c r="DE119" s="826"/>
      <c r="DF119" s="827"/>
      <c r="DG119" s="750" t="s">
        <v>474</v>
      </c>
      <c r="DH119" s="751"/>
      <c r="DI119" s="751"/>
      <c r="DJ119" s="751"/>
      <c r="DK119" s="752"/>
      <c r="DL119" s="753" t="s">
        <v>229</v>
      </c>
      <c r="DM119" s="751"/>
      <c r="DN119" s="751"/>
      <c r="DO119" s="751"/>
      <c r="DP119" s="752"/>
      <c r="DQ119" s="753" t="s">
        <v>229</v>
      </c>
      <c r="DR119" s="751"/>
      <c r="DS119" s="751"/>
      <c r="DT119" s="751"/>
      <c r="DU119" s="752"/>
      <c r="DV119" s="835" t="s">
        <v>475</v>
      </c>
      <c r="DW119" s="836"/>
      <c r="DX119" s="836"/>
      <c r="DY119" s="836"/>
      <c r="DZ119" s="837"/>
    </row>
    <row r="120" spans="1:130" s="224" customFormat="1" ht="26.25" customHeight="1" x14ac:dyDescent="0.15">
      <c r="A120" s="807"/>
      <c r="B120" s="808"/>
      <c r="C120" s="802" t="s">
        <v>449</v>
      </c>
      <c r="D120" s="739"/>
      <c r="E120" s="739"/>
      <c r="F120" s="739"/>
      <c r="G120" s="739"/>
      <c r="H120" s="739"/>
      <c r="I120" s="739"/>
      <c r="J120" s="739"/>
      <c r="K120" s="739"/>
      <c r="L120" s="739"/>
      <c r="M120" s="739"/>
      <c r="N120" s="739"/>
      <c r="O120" s="739"/>
      <c r="P120" s="739"/>
      <c r="Q120" s="739"/>
      <c r="R120" s="739"/>
      <c r="S120" s="739"/>
      <c r="T120" s="739"/>
      <c r="U120" s="739"/>
      <c r="V120" s="739"/>
      <c r="W120" s="739"/>
      <c r="X120" s="739"/>
      <c r="Y120" s="739"/>
      <c r="Z120" s="740"/>
      <c r="AA120" s="766" t="s">
        <v>229</v>
      </c>
      <c r="AB120" s="767"/>
      <c r="AC120" s="767"/>
      <c r="AD120" s="767"/>
      <c r="AE120" s="768"/>
      <c r="AF120" s="769" t="s">
        <v>229</v>
      </c>
      <c r="AG120" s="767"/>
      <c r="AH120" s="767"/>
      <c r="AI120" s="767"/>
      <c r="AJ120" s="768"/>
      <c r="AK120" s="769" t="s">
        <v>229</v>
      </c>
      <c r="AL120" s="767"/>
      <c r="AM120" s="767"/>
      <c r="AN120" s="767"/>
      <c r="AO120" s="768"/>
      <c r="AP120" s="811" t="s">
        <v>229</v>
      </c>
      <c r="AQ120" s="812"/>
      <c r="AR120" s="812"/>
      <c r="AS120" s="812"/>
      <c r="AT120" s="813"/>
      <c r="AU120" s="867" t="s">
        <v>476</v>
      </c>
      <c r="AV120" s="868"/>
      <c r="AW120" s="868"/>
      <c r="AX120" s="868"/>
      <c r="AY120" s="869"/>
      <c r="AZ120" s="847" t="s">
        <v>477</v>
      </c>
      <c r="BA120" s="795"/>
      <c r="BB120" s="795"/>
      <c r="BC120" s="795"/>
      <c r="BD120" s="795"/>
      <c r="BE120" s="795"/>
      <c r="BF120" s="795"/>
      <c r="BG120" s="795"/>
      <c r="BH120" s="795"/>
      <c r="BI120" s="795"/>
      <c r="BJ120" s="795"/>
      <c r="BK120" s="795"/>
      <c r="BL120" s="795"/>
      <c r="BM120" s="795"/>
      <c r="BN120" s="795"/>
      <c r="BO120" s="795"/>
      <c r="BP120" s="796"/>
      <c r="BQ120" s="848">
        <v>10876314</v>
      </c>
      <c r="BR120" s="829"/>
      <c r="BS120" s="829"/>
      <c r="BT120" s="829"/>
      <c r="BU120" s="829"/>
      <c r="BV120" s="829">
        <v>11510358</v>
      </c>
      <c r="BW120" s="829"/>
      <c r="BX120" s="829"/>
      <c r="BY120" s="829"/>
      <c r="BZ120" s="829"/>
      <c r="CA120" s="829">
        <v>11709121</v>
      </c>
      <c r="CB120" s="829"/>
      <c r="CC120" s="829"/>
      <c r="CD120" s="829"/>
      <c r="CE120" s="829"/>
      <c r="CF120" s="853">
        <v>161.30000000000001</v>
      </c>
      <c r="CG120" s="854"/>
      <c r="CH120" s="854"/>
      <c r="CI120" s="854"/>
      <c r="CJ120" s="854"/>
      <c r="CK120" s="855" t="s">
        <v>478</v>
      </c>
      <c r="CL120" s="839"/>
      <c r="CM120" s="839"/>
      <c r="CN120" s="839"/>
      <c r="CO120" s="840"/>
      <c r="CP120" s="859" t="s">
        <v>412</v>
      </c>
      <c r="CQ120" s="860"/>
      <c r="CR120" s="860"/>
      <c r="CS120" s="860"/>
      <c r="CT120" s="860"/>
      <c r="CU120" s="860"/>
      <c r="CV120" s="860"/>
      <c r="CW120" s="860"/>
      <c r="CX120" s="860"/>
      <c r="CY120" s="860"/>
      <c r="CZ120" s="860"/>
      <c r="DA120" s="860"/>
      <c r="DB120" s="860"/>
      <c r="DC120" s="860"/>
      <c r="DD120" s="860"/>
      <c r="DE120" s="860"/>
      <c r="DF120" s="861"/>
      <c r="DG120" s="848">
        <v>1095230</v>
      </c>
      <c r="DH120" s="829"/>
      <c r="DI120" s="829"/>
      <c r="DJ120" s="829"/>
      <c r="DK120" s="829"/>
      <c r="DL120" s="829">
        <v>1440590</v>
      </c>
      <c r="DM120" s="829"/>
      <c r="DN120" s="829"/>
      <c r="DO120" s="829"/>
      <c r="DP120" s="829"/>
      <c r="DQ120" s="829">
        <v>1748112</v>
      </c>
      <c r="DR120" s="829"/>
      <c r="DS120" s="829"/>
      <c r="DT120" s="829"/>
      <c r="DU120" s="829"/>
      <c r="DV120" s="830">
        <v>24.1</v>
      </c>
      <c r="DW120" s="830"/>
      <c r="DX120" s="830"/>
      <c r="DY120" s="830"/>
      <c r="DZ120" s="831"/>
    </row>
    <row r="121" spans="1:130" s="224" customFormat="1" ht="26.25" customHeight="1" x14ac:dyDescent="0.15">
      <c r="A121" s="807"/>
      <c r="B121" s="808"/>
      <c r="C121" s="850" t="s">
        <v>479</v>
      </c>
      <c r="D121" s="851"/>
      <c r="E121" s="851"/>
      <c r="F121" s="851"/>
      <c r="G121" s="851"/>
      <c r="H121" s="851"/>
      <c r="I121" s="851"/>
      <c r="J121" s="851"/>
      <c r="K121" s="851"/>
      <c r="L121" s="851"/>
      <c r="M121" s="851"/>
      <c r="N121" s="851"/>
      <c r="O121" s="851"/>
      <c r="P121" s="851"/>
      <c r="Q121" s="851"/>
      <c r="R121" s="851"/>
      <c r="S121" s="851"/>
      <c r="T121" s="851"/>
      <c r="U121" s="851"/>
      <c r="V121" s="851"/>
      <c r="W121" s="851"/>
      <c r="X121" s="851"/>
      <c r="Y121" s="851"/>
      <c r="Z121" s="852"/>
      <c r="AA121" s="766" t="s">
        <v>229</v>
      </c>
      <c r="AB121" s="767"/>
      <c r="AC121" s="767"/>
      <c r="AD121" s="767"/>
      <c r="AE121" s="768"/>
      <c r="AF121" s="769" t="s">
        <v>229</v>
      </c>
      <c r="AG121" s="767"/>
      <c r="AH121" s="767"/>
      <c r="AI121" s="767"/>
      <c r="AJ121" s="768"/>
      <c r="AK121" s="769" t="s">
        <v>229</v>
      </c>
      <c r="AL121" s="767"/>
      <c r="AM121" s="767"/>
      <c r="AN121" s="767"/>
      <c r="AO121" s="768"/>
      <c r="AP121" s="811" t="s">
        <v>474</v>
      </c>
      <c r="AQ121" s="812"/>
      <c r="AR121" s="812"/>
      <c r="AS121" s="812"/>
      <c r="AT121" s="813"/>
      <c r="AU121" s="870"/>
      <c r="AV121" s="871"/>
      <c r="AW121" s="871"/>
      <c r="AX121" s="871"/>
      <c r="AY121" s="872"/>
      <c r="AZ121" s="802" t="s">
        <v>480</v>
      </c>
      <c r="BA121" s="739"/>
      <c r="BB121" s="739"/>
      <c r="BC121" s="739"/>
      <c r="BD121" s="739"/>
      <c r="BE121" s="739"/>
      <c r="BF121" s="739"/>
      <c r="BG121" s="739"/>
      <c r="BH121" s="739"/>
      <c r="BI121" s="739"/>
      <c r="BJ121" s="739"/>
      <c r="BK121" s="739"/>
      <c r="BL121" s="739"/>
      <c r="BM121" s="739"/>
      <c r="BN121" s="739"/>
      <c r="BO121" s="739"/>
      <c r="BP121" s="740"/>
      <c r="BQ121" s="803">
        <v>669830</v>
      </c>
      <c r="BR121" s="804"/>
      <c r="BS121" s="804"/>
      <c r="BT121" s="804"/>
      <c r="BU121" s="804"/>
      <c r="BV121" s="804">
        <v>615710</v>
      </c>
      <c r="BW121" s="804"/>
      <c r="BX121" s="804"/>
      <c r="BY121" s="804"/>
      <c r="BZ121" s="804"/>
      <c r="CA121" s="804">
        <v>575123</v>
      </c>
      <c r="CB121" s="804"/>
      <c r="CC121" s="804"/>
      <c r="CD121" s="804"/>
      <c r="CE121" s="804"/>
      <c r="CF121" s="862">
        <v>7.9</v>
      </c>
      <c r="CG121" s="863"/>
      <c r="CH121" s="863"/>
      <c r="CI121" s="863"/>
      <c r="CJ121" s="863"/>
      <c r="CK121" s="856"/>
      <c r="CL121" s="842"/>
      <c r="CM121" s="842"/>
      <c r="CN121" s="842"/>
      <c r="CO121" s="843"/>
      <c r="CP121" s="822" t="s">
        <v>414</v>
      </c>
      <c r="CQ121" s="823"/>
      <c r="CR121" s="823"/>
      <c r="CS121" s="823"/>
      <c r="CT121" s="823"/>
      <c r="CU121" s="823"/>
      <c r="CV121" s="823"/>
      <c r="CW121" s="823"/>
      <c r="CX121" s="823"/>
      <c r="CY121" s="823"/>
      <c r="CZ121" s="823"/>
      <c r="DA121" s="823"/>
      <c r="DB121" s="823"/>
      <c r="DC121" s="823"/>
      <c r="DD121" s="823"/>
      <c r="DE121" s="823"/>
      <c r="DF121" s="824"/>
      <c r="DG121" s="803">
        <v>199331</v>
      </c>
      <c r="DH121" s="804"/>
      <c r="DI121" s="804"/>
      <c r="DJ121" s="804"/>
      <c r="DK121" s="804"/>
      <c r="DL121" s="804">
        <v>186415</v>
      </c>
      <c r="DM121" s="804"/>
      <c r="DN121" s="804"/>
      <c r="DO121" s="804"/>
      <c r="DP121" s="804"/>
      <c r="DQ121" s="804">
        <v>171288</v>
      </c>
      <c r="DR121" s="804"/>
      <c r="DS121" s="804"/>
      <c r="DT121" s="804"/>
      <c r="DU121" s="804"/>
      <c r="DV121" s="781">
        <v>2.4</v>
      </c>
      <c r="DW121" s="781"/>
      <c r="DX121" s="781"/>
      <c r="DY121" s="781"/>
      <c r="DZ121" s="782"/>
    </row>
    <row r="122" spans="1:130" s="224" customFormat="1" ht="26.25" customHeight="1" x14ac:dyDescent="0.15">
      <c r="A122" s="807"/>
      <c r="B122" s="808"/>
      <c r="C122" s="802" t="s">
        <v>459</v>
      </c>
      <c r="D122" s="739"/>
      <c r="E122" s="739"/>
      <c r="F122" s="739"/>
      <c r="G122" s="739"/>
      <c r="H122" s="739"/>
      <c r="I122" s="739"/>
      <c r="J122" s="739"/>
      <c r="K122" s="739"/>
      <c r="L122" s="739"/>
      <c r="M122" s="739"/>
      <c r="N122" s="739"/>
      <c r="O122" s="739"/>
      <c r="P122" s="739"/>
      <c r="Q122" s="739"/>
      <c r="R122" s="739"/>
      <c r="S122" s="739"/>
      <c r="T122" s="739"/>
      <c r="U122" s="739"/>
      <c r="V122" s="739"/>
      <c r="W122" s="739"/>
      <c r="X122" s="739"/>
      <c r="Y122" s="739"/>
      <c r="Z122" s="740"/>
      <c r="AA122" s="766" t="s">
        <v>229</v>
      </c>
      <c r="AB122" s="767"/>
      <c r="AC122" s="767"/>
      <c r="AD122" s="767"/>
      <c r="AE122" s="768"/>
      <c r="AF122" s="769" t="s">
        <v>229</v>
      </c>
      <c r="AG122" s="767"/>
      <c r="AH122" s="767"/>
      <c r="AI122" s="767"/>
      <c r="AJ122" s="768"/>
      <c r="AK122" s="769" t="s">
        <v>229</v>
      </c>
      <c r="AL122" s="767"/>
      <c r="AM122" s="767"/>
      <c r="AN122" s="767"/>
      <c r="AO122" s="768"/>
      <c r="AP122" s="811" t="s">
        <v>229</v>
      </c>
      <c r="AQ122" s="812"/>
      <c r="AR122" s="812"/>
      <c r="AS122" s="812"/>
      <c r="AT122" s="813"/>
      <c r="AU122" s="870"/>
      <c r="AV122" s="871"/>
      <c r="AW122" s="871"/>
      <c r="AX122" s="871"/>
      <c r="AY122" s="872"/>
      <c r="AZ122" s="825" t="s">
        <v>481</v>
      </c>
      <c r="BA122" s="826"/>
      <c r="BB122" s="826"/>
      <c r="BC122" s="826"/>
      <c r="BD122" s="826"/>
      <c r="BE122" s="826"/>
      <c r="BF122" s="826"/>
      <c r="BG122" s="826"/>
      <c r="BH122" s="826"/>
      <c r="BI122" s="826"/>
      <c r="BJ122" s="826"/>
      <c r="BK122" s="826"/>
      <c r="BL122" s="826"/>
      <c r="BM122" s="826"/>
      <c r="BN122" s="826"/>
      <c r="BO122" s="826"/>
      <c r="BP122" s="827"/>
      <c r="BQ122" s="866">
        <v>15535485</v>
      </c>
      <c r="BR122" s="832"/>
      <c r="BS122" s="832"/>
      <c r="BT122" s="832"/>
      <c r="BU122" s="832"/>
      <c r="BV122" s="832">
        <v>15203818</v>
      </c>
      <c r="BW122" s="832"/>
      <c r="BX122" s="832"/>
      <c r="BY122" s="832"/>
      <c r="BZ122" s="832"/>
      <c r="CA122" s="832">
        <v>14808164</v>
      </c>
      <c r="CB122" s="832"/>
      <c r="CC122" s="832"/>
      <c r="CD122" s="832"/>
      <c r="CE122" s="832"/>
      <c r="CF122" s="833">
        <v>204</v>
      </c>
      <c r="CG122" s="834"/>
      <c r="CH122" s="834"/>
      <c r="CI122" s="834"/>
      <c r="CJ122" s="834"/>
      <c r="CK122" s="856"/>
      <c r="CL122" s="842"/>
      <c r="CM122" s="842"/>
      <c r="CN122" s="842"/>
      <c r="CO122" s="843"/>
      <c r="CP122" s="822" t="s">
        <v>404</v>
      </c>
      <c r="CQ122" s="823"/>
      <c r="CR122" s="823"/>
      <c r="CS122" s="823"/>
      <c r="CT122" s="823"/>
      <c r="CU122" s="823"/>
      <c r="CV122" s="823"/>
      <c r="CW122" s="823"/>
      <c r="CX122" s="823"/>
      <c r="CY122" s="823"/>
      <c r="CZ122" s="823"/>
      <c r="DA122" s="823"/>
      <c r="DB122" s="823"/>
      <c r="DC122" s="823"/>
      <c r="DD122" s="823"/>
      <c r="DE122" s="823"/>
      <c r="DF122" s="824"/>
      <c r="DG122" s="803">
        <v>82381</v>
      </c>
      <c r="DH122" s="804"/>
      <c r="DI122" s="804"/>
      <c r="DJ122" s="804"/>
      <c r="DK122" s="804"/>
      <c r="DL122" s="804">
        <v>82467</v>
      </c>
      <c r="DM122" s="804"/>
      <c r="DN122" s="804"/>
      <c r="DO122" s="804"/>
      <c r="DP122" s="804"/>
      <c r="DQ122" s="804">
        <v>110636</v>
      </c>
      <c r="DR122" s="804"/>
      <c r="DS122" s="804"/>
      <c r="DT122" s="804"/>
      <c r="DU122" s="804"/>
      <c r="DV122" s="781">
        <v>1.5</v>
      </c>
      <c r="DW122" s="781"/>
      <c r="DX122" s="781"/>
      <c r="DY122" s="781"/>
      <c r="DZ122" s="782"/>
    </row>
    <row r="123" spans="1:130" s="224" customFormat="1" ht="26.25" customHeight="1" x14ac:dyDescent="0.15">
      <c r="A123" s="807"/>
      <c r="B123" s="808"/>
      <c r="C123" s="802" t="s">
        <v>465</v>
      </c>
      <c r="D123" s="739"/>
      <c r="E123" s="739"/>
      <c r="F123" s="739"/>
      <c r="G123" s="739"/>
      <c r="H123" s="739"/>
      <c r="I123" s="739"/>
      <c r="J123" s="739"/>
      <c r="K123" s="739"/>
      <c r="L123" s="739"/>
      <c r="M123" s="739"/>
      <c r="N123" s="739"/>
      <c r="O123" s="739"/>
      <c r="P123" s="739"/>
      <c r="Q123" s="739"/>
      <c r="R123" s="739"/>
      <c r="S123" s="739"/>
      <c r="T123" s="739"/>
      <c r="U123" s="739"/>
      <c r="V123" s="739"/>
      <c r="W123" s="739"/>
      <c r="X123" s="739"/>
      <c r="Y123" s="739"/>
      <c r="Z123" s="740"/>
      <c r="AA123" s="766" t="s">
        <v>229</v>
      </c>
      <c r="AB123" s="767"/>
      <c r="AC123" s="767"/>
      <c r="AD123" s="767"/>
      <c r="AE123" s="768"/>
      <c r="AF123" s="769" t="s">
        <v>229</v>
      </c>
      <c r="AG123" s="767"/>
      <c r="AH123" s="767"/>
      <c r="AI123" s="767"/>
      <c r="AJ123" s="768"/>
      <c r="AK123" s="769" t="s">
        <v>229</v>
      </c>
      <c r="AL123" s="767"/>
      <c r="AM123" s="767"/>
      <c r="AN123" s="767"/>
      <c r="AO123" s="768"/>
      <c r="AP123" s="811" t="s">
        <v>229</v>
      </c>
      <c r="AQ123" s="812"/>
      <c r="AR123" s="812"/>
      <c r="AS123" s="812"/>
      <c r="AT123" s="813"/>
      <c r="AU123" s="873"/>
      <c r="AV123" s="874"/>
      <c r="AW123" s="874"/>
      <c r="AX123" s="874"/>
      <c r="AY123" s="874"/>
      <c r="AZ123" s="247" t="s">
        <v>189</v>
      </c>
      <c r="BA123" s="247"/>
      <c r="BB123" s="247"/>
      <c r="BC123" s="247"/>
      <c r="BD123" s="247"/>
      <c r="BE123" s="247"/>
      <c r="BF123" s="247"/>
      <c r="BG123" s="247"/>
      <c r="BH123" s="247"/>
      <c r="BI123" s="247"/>
      <c r="BJ123" s="247"/>
      <c r="BK123" s="247"/>
      <c r="BL123" s="247"/>
      <c r="BM123" s="247"/>
      <c r="BN123" s="247"/>
      <c r="BO123" s="864" t="s">
        <v>482</v>
      </c>
      <c r="BP123" s="865"/>
      <c r="BQ123" s="819">
        <v>27081629</v>
      </c>
      <c r="BR123" s="820"/>
      <c r="BS123" s="820"/>
      <c r="BT123" s="820"/>
      <c r="BU123" s="820"/>
      <c r="BV123" s="820">
        <v>27329886</v>
      </c>
      <c r="BW123" s="820"/>
      <c r="BX123" s="820"/>
      <c r="BY123" s="820"/>
      <c r="BZ123" s="820"/>
      <c r="CA123" s="820">
        <v>27092408</v>
      </c>
      <c r="CB123" s="820"/>
      <c r="CC123" s="820"/>
      <c r="CD123" s="820"/>
      <c r="CE123" s="820"/>
      <c r="CF123" s="735"/>
      <c r="CG123" s="736"/>
      <c r="CH123" s="736"/>
      <c r="CI123" s="736"/>
      <c r="CJ123" s="821"/>
      <c r="CK123" s="856"/>
      <c r="CL123" s="842"/>
      <c r="CM123" s="842"/>
      <c r="CN123" s="842"/>
      <c r="CO123" s="843"/>
      <c r="CP123" s="822" t="s">
        <v>483</v>
      </c>
      <c r="CQ123" s="823"/>
      <c r="CR123" s="823"/>
      <c r="CS123" s="823"/>
      <c r="CT123" s="823"/>
      <c r="CU123" s="823"/>
      <c r="CV123" s="823"/>
      <c r="CW123" s="823"/>
      <c r="CX123" s="823"/>
      <c r="CY123" s="823"/>
      <c r="CZ123" s="823"/>
      <c r="DA123" s="823"/>
      <c r="DB123" s="823"/>
      <c r="DC123" s="823"/>
      <c r="DD123" s="823"/>
      <c r="DE123" s="823"/>
      <c r="DF123" s="824"/>
      <c r="DG123" s="766">
        <v>102894</v>
      </c>
      <c r="DH123" s="767"/>
      <c r="DI123" s="767"/>
      <c r="DJ123" s="767"/>
      <c r="DK123" s="768"/>
      <c r="DL123" s="769">
        <v>89055</v>
      </c>
      <c r="DM123" s="767"/>
      <c r="DN123" s="767"/>
      <c r="DO123" s="767"/>
      <c r="DP123" s="768"/>
      <c r="DQ123" s="769">
        <v>77019</v>
      </c>
      <c r="DR123" s="767"/>
      <c r="DS123" s="767"/>
      <c r="DT123" s="767"/>
      <c r="DU123" s="768"/>
      <c r="DV123" s="811">
        <v>1.1000000000000001</v>
      </c>
      <c r="DW123" s="812"/>
      <c r="DX123" s="812"/>
      <c r="DY123" s="812"/>
      <c r="DZ123" s="813"/>
    </row>
    <row r="124" spans="1:130" s="224" customFormat="1" ht="26.25" customHeight="1" thickBot="1" x14ac:dyDescent="0.2">
      <c r="A124" s="807"/>
      <c r="B124" s="808"/>
      <c r="C124" s="802" t="s">
        <v>468</v>
      </c>
      <c r="D124" s="739"/>
      <c r="E124" s="739"/>
      <c r="F124" s="739"/>
      <c r="G124" s="739"/>
      <c r="H124" s="739"/>
      <c r="I124" s="739"/>
      <c r="J124" s="739"/>
      <c r="K124" s="739"/>
      <c r="L124" s="739"/>
      <c r="M124" s="739"/>
      <c r="N124" s="739"/>
      <c r="O124" s="739"/>
      <c r="P124" s="739"/>
      <c r="Q124" s="739"/>
      <c r="R124" s="739"/>
      <c r="S124" s="739"/>
      <c r="T124" s="739"/>
      <c r="U124" s="739"/>
      <c r="V124" s="739"/>
      <c r="W124" s="739"/>
      <c r="X124" s="739"/>
      <c r="Y124" s="739"/>
      <c r="Z124" s="740"/>
      <c r="AA124" s="766">
        <v>15</v>
      </c>
      <c r="AB124" s="767"/>
      <c r="AC124" s="767"/>
      <c r="AD124" s="767"/>
      <c r="AE124" s="768"/>
      <c r="AF124" s="769">
        <v>1</v>
      </c>
      <c r="AG124" s="767"/>
      <c r="AH124" s="767"/>
      <c r="AI124" s="767"/>
      <c r="AJ124" s="768"/>
      <c r="AK124" s="769" t="s">
        <v>229</v>
      </c>
      <c r="AL124" s="767"/>
      <c r="AM124" s="767"/>
      <c r="AN124" s="767"/>
      <c r="AO124" s="768"/>
      <c r="AP124" s="811" t="s">
        <v>229</v>
      </c>
      <c r="AQ124" s="812"/>
      <c r="AR124" s="812"/>
      <c r="AS124" s="812"/>
      <c r="AT124" s="813"/>
      <c r="AU124" s="814" t="s">
        <v>484</v>
      </c>
      <c r="AV124" s="815"/>
      <c r="AW124" s="815"/>
      <c r="AX124" s="815"/>
      <c r="AY124" s="815"/>
      <c r="AZ124" s="815"/>
      <c r="BA124" s="815"/>
      <c r="BB124" s="815"/>
      <c r="BC124" s="815"/>
      <c r="BD124" s="815"/>
      <c r="BE124" s="815"/>
      <c r="BF124" s="815"/>
      <c r="BG124" s="815"/>
      <c r="BH124" s="815"/>
      <c r="BI124" s="815"/>
      <c r="BJ124" s="815"/>
      <c r="BK124" s="815"/>
      <c r="BL124" s="815"/>
      <c r="BM124" s="815"/>
      <c r="BN124" s="815"/>
      <c r="BO124" s="815"/>
      <c r="BP124" s="816"/>
      <c r="BQ124" s="817" t="s">
        <v>474</v>
      </c>
      <c r="BR124" s="818"/>
      <c r="BS124" s="818"/>
      <c r="BT124" s="818"/>
      <c r="BU124" s="818"/>
      <c r="BV124" s="818" t="s">
        <v>470</v>
      </c>
      <c r="BW124" s="818"/>
      <c r="BX124" s="818"/>
      <c r="BY124" s="818"/>
      <c r="BZ124" s="818"/>
      <c r="CA124" s="818" t="s">
        <v>470</v>
      </c>
      <c r="CB124" s="818"/>
      <c r="CC124" s="818"/>
      <c r="CD124" s="818"/>
      <c r="CE124" s="818"/>
      <c r="CF124" s="713"/>
      <c r="CG124" s="714"/>
      <c r="CH124" s="714"/>
      <c r="CI124" s="714"/>
      <c r="CJ124" s="849"/>
      <c r="CK124" s="857"/>
      <c r="CL124" s="857"/>
      <c r="CM124" s="857"/>
      <c r="CN124" s="857"/>
      <c r="CO124" s="858"/>
      <c r="CP124" s="822" t="s">
        <v>485</v>
      </c>
      <c r="CQ124" s="823"/>
      <c r="CR124" s="823"/>
      <c r="CS124" s="823"/>
      <c r="CT124" s="823"/>
      <c r="CU124" s="823"/>
      <c r="CV124" s="823"/>
      <c r="CW124" s="823"/>
      <c r="CX124" s="823"/>
      <c r="CY124" s="823"/>
      <c r="CZ124" s="823"/>
      <c r="DA124" s="823"/>
      <c r="DB124" s="823"/>
      <c r="DC124" s="823"/>
      <c r="DD124" s="823"/>
      <c r="DE124" s="823"/>
      <c r="DF124" s="824"/>
      <c r="DG124" s="750" t="s">
        <v>229</v>
      </c>
      <c r="DH124" s="751"/>
      <c r="DI124" s="751"/>
      <c r="DJ124" s="751"/>
      <c r="DK124" s="752"/>
      <c r="DL124" s="753">
        <v>2875</v>
      </c>
      <c r="DM124" s="751"/>
      <c r="DN124" s="751"/>
      <c r="DO124" s="751"/>
      <c r="DP124" s="752"/>
      <c r="DQ124" s="753">
        <v>2732</v>
      </c>
      <c r="DR124" s="751"/>
      <c r="DS124" s="751"/>
      <c r="DT124" s="751"/>
      <c r="DU124" s="752"/>
      <c r="DV124" s="835">
        <v>0</v>
      </c>
      <c r="DW124" s="836"/>
      <c r="DX124" s="836"/>
      <c r="DY124" s="836"/>
      <c r="DZ124" s="837"/>
    </row>
    <row r="125" spans="1:130" s="224" customFormat="1" ht="26.25" customHeight="1" x14ac:dyDescent="0.15">
      <c r="A125" s="807"/>
      <c r="B125" s="808"/>
      <c r="C125" s="802" t="s">
        <v>471</v>
      </c>
      <c r="D125" s="739"/>
      <c r="E125" s="739"/>
      <c r="F125" s="739"/>
      <c r="G125" s="739"/>
      <c r="H125" s="739"/>
      <c r="I125" s="739"/>
      <c r="J125" s="739"/>
      <c r="K125" s="739"/>
      <c r="L125" s="739"/>
      <c r="M125" s="739"/>
      <c r="N125" s="739"/>
      <c r="O125" s="739"/>
      <c r="P125" s="739"/>
      <c r="Q125" s="739"/>
      <c r="R125" s="739"/>
      <c r="S125" s="739"/>
      <c r="T125" s="739"/>
      <c r="U125" s="739"/>
      <c r="V125" s="739"/>
      <c r="W125" s="739"/>
      <c r="X125" s="739"/>
      <c r="Y125" s="739"/>
      <c r="Z125" s="740"/>
      <c r="AA125" s="766" t="s">
        <v>229</v>
      </c>
      <c r="AB125" s="767"/>
      <c r="AC125" s="767"/>
      <c r="AD125" s="767"/>
      <c r="AE125" s="768"/>
      <c r="AF125" s="769" t="s">
        <v>229</v>
      </c>
      <c r="AG125" s="767"/>
      <c r="AH125" s="767"/>
      <c r="AI125" s="767"/>
      <c r="AJ125" s="768"/>
      <c r="AK125" s="769" t="s">
        <v>229</v>
      </c>
      <c r="AL125" s="767"/>
      <c r="AM125" s="767"/>
      <c r="AN125" s="767"/>
      <c r="AO125" s="768"/>
      <c r="AP125" s="811" t="s">
        <v>229</v>
      </c>
      <c r="AQ125" s="812"/>
      <c r="AR125" s="812"/>
      <c r="AS125" s="812"/>
      <c r="AT125" s="813"/>
      <c r="AU125" s="245"/>
      <c r="AV125" s="246"/>
      <c r="AW125" s="246"/>
      <c r="AX125" s="246"/>
      <c r="AY125" s="246"/>
      <c r="AZ125" s="246"/>
      <c r="BA125" s="246"/>
      <c r="BB125" s="246"/>
      <c r="BC125" s="246"/>
      <c r="BD125" s="246"/>
      <c r="BE125" s="246"/>
      <c r="BF125" s="246"/>
      <c r="BG125" s="246"/>
      <c r="BH125" s="246"/>
      <c r="BI125" s="246"/>
      <c r="BJ125" s="246"/>
      <c r="BK125" s="246"/>
      <c r="BL125" s="246"/>
      <c r="BM125" s="246"/>
      <c r="BN125" s="246"/>
      <c r="BO125" s="246"/>
      <c r="BP125" s="246"/>
      <c r="BQ125" s="226"/>
      <c r="BR125" s="226"/>
      <c r="BS125" s="226"/>
      <c r="BT125" s="226"/>
      <c r="BU125" s="226"/>
      <c r="BV125" s="226"/>
      <c r="BW125" s="226"/>
      <c r="BX125" s="226"/>
      <c r="BY125" s="226"/>
      <c r="BZ125" s="226"/>
      <c r="CA125" s="226"/>
      <c r="CB125" s="226"/>
      <c r="CC125" s="226"/>
      <c r="CD125" s="226"/>
      <c r="CE125" s="226"/>
      <c r="CF125" s="226"/>
      <c r="CG125" s="226"/>
      <c r="CH125" s="226"/>
      <c r="CI125" s="226"/>
      <c r="CJ125" s="248"/>
      <c r="CK125" s="838" t="s">
        <v>486</v>
      </c>
      <c r="CL125" s="839"/>
      <c r="CM125" s="839"/>
      <c r="CN125" s="839"/>
      <c r="CO125" s="840"/>
      <c r="CP125" s="847" t="s">
        <v>487</v>
      </c>
      <c r="CQ125" s="795"/>
      <c r="CR125" s="795"/>
      <c r="CS125" s="795"/>
      <c r="CT125" s="795"/>
      <c r="CU125" s="795"/>
      <c r="CV125" s="795"/>
      <c r="CW125" s="795"/>
      <c r="CX125" s="795"/>
      <c r="CY125" s="795"/>
      <c r="CZ125" s="795"/>
      <c r="DA125" s="795"/>
      <c r="DB125" s="795"/>
      <c r="DC125" s="795"/>
      <c r="DD125" s="795"/>
      <c r="DE125" s="795"/>
      <c r="DF125" s="796"/>
      <c r="DG125" s="848" t="s">
        <v>474</v>
      </c>
      <c r="DH125" s="829"/>
      <c r="DI125" s="829"/>
      <c r="DJ125" s="829"/>
      <c r="DK125" s="829"/>
      <c r="DL125" s="829" t="s">
        <v>229</v>
      </c>
      <c r="DM125" s="829"/>
      <c r="DN125" s="829"/>
      <c r="DO125" s="829"/>
      <c r="DP125" s="829"/>
      <c r="DQ125" s="829" t="s">
        <v>229</v>
      </c>
      <c r="DR125" s="829"/>
      <c r="DS125" s="829"/>
      <c r="DT125" s="829"/>
      <c r="DU125" s="829"/>
      <c r="DV125" s="830" t="s">
        <v>470</v>
      </c>
      <c r="DW125" s="830"/>
      <c r="DX125" s="830"/>
      <c r="DY125" s="830"/>
      <c r="DZ125" s="831"/>
    </row>
    <row r="126" spans="1:130" s="224" customFormat="1" ht="26.25" customHeight="1" thickBot="1" x14ac:dyDescent="0.2">
      <c r="A126" s="807"/>
      <c r="B126" s="808"/>
      <c r="C126" s="802" t="s">
        <v>473</v>
      </c>
      <c r="D126" s="739"/>
      <c r="E126" s="739"/>
      <c r="F126" s="739"/>
      <c r="G126" s="739"/>
      <c r="H126" s="739"/>
      <c r="I126" s="739"/>
      <c r="J126" s="739"/>
      <c r="K126" s="739"/>
      <c r="L126" s="739"/>
      <c r="M126" s="739"/>
      <c r="N126" s="739"/>
      <c r="O126" s="739"/>
      <c r="P126" s="739"/>
      <c r="Q126" s="739"/>
      <c r="R126" s="739"/>
      <c r="S126" s="739"/>
      <c r="T126" s="739"/>
      <c r="U126" s="739"/>
      <c r="V126" s="739"/>
      <c r="W126" s="739"/>
      <c r="X126" s="739"/>
      <c r="Y126" s="739"/>
      <c r="Z126" s="740"/>
      <c r="AA126" s="766" t="s">
        <v>229</v>
      </c>
      <c r="AB126" s="767"/>
      <c r="AC126" s="767"/>
      <c r="AD126" s="767"/>
      <c r="AE126" s="768"/>
      <c r="AF126" s="769" t="s">
        <v>229</v>
      </c>
      <c r="AG126" s="767"/>
      <c r="AH126" s="767"/>
      <c r="AI126" s="767"/>
      <c r="AJ126" s="768"/>
      <c r="AK126" s="769" t="s">
        <v>470</v>
      </c>
      <c r="AL126" s="767"/>
      <c r="AM126" s="767"/>
      <c r="AN126" s="767"/>
      <c r="AO126" s="768"/>
      <c r="AP126" s="811" t="s">
        <v>229</v>
      </c>
      <c r="AQ126" s="812"/>
      <c r="AR126" s="812"/>
      <c r="AS126" s="812"/>
      <c r="AT126" s="813"/>
      <c r="AU126" s="226"/>
      <c r="AV126" s="226"/>
      <c r="AW126" s="226"/>
      <c r="AX126" s="226"/>
      <c r="AY126" s="226"/>
      <c r="AZ126" s="226"/>
      <c r="BA126" s="226"/>
      <c r="BB126" s="226"/>
      <c r="BC126" s="226"/>
      <c r="BD126" s="226"/>
      <c r="BE126" s="226"/>
      <c r="BF126" s="226"/>
      <c r="BG126" s="226"/>
      <c r="BH126" s="226"/>
      <c r="BI126" s="226"/>
      <c r="BJ126" s="226"/>
      <c r="BK126" s="226"/>
      <c r="BL126" s="226"/>
      <c r="BM126" s="226"/>
      <c r="BN126" s="226"/>
      <c r="BO126" s="226"/>
      <c r="BP126" s="226"/>
      <c r="BQ126" s="226"/>
      <c r="BR126" s="226"/>
      <c r="BS126" s="226"/>
      <c r="BT126" s="226"/>
      <c r="BU126" s="226"/>
      <c r="BV126" s="226"/>
      <c r="BW126" s="226"/>
      <c r="BX126" s="226"/>
      <c r="BY126" s="226"/>
      <c r="BZ126" s="226"/>
      <c r="CA126" s="226"/>
      <c r="CB126" s="226"/>
      <c r="CC126" s="226"/>
      <c r="CD126" s="249"/>
      <c r="CE126" s="249"/>
      <c r="CF126" s="249"/>
      <c r="CG126" s="226"/>
      <c r="CH126" s="226"/>
      <c r="CI126" s="226"/>
      <c r="CJ126" s="248"/>
      <c r="CK126" s="841"/>
      <c r="CL126" s="842"/>
      <c r="CM126" s="842"/>
      <c r="CN126" s="842"/>
      <c r="CO126" s="843"/>
      <c r="CP126" s="802" t="s">
        <v>488</v>
      </c>
      <c r="CQ126" s="739"/>
      <c r="CR126" s="739"/>
      <c r="CS126" s="739"/>
      <c r="CT126" s="739"/>
      <c r="CU126" s="739"/>
      <c r="CV126" s="739"/>
      <c r="CW126" s="739"/>
      <c r="CX126" s="739"/>
      <c r="CY126" s="739"/>
      <c r="CZ126" s="739"/>
      <c r="DA126" s="739"/>
      <c r="DB126" s="739"/>
      <c r="DC126" s="739"/>
      <c r="DD126" s="739"/>
      <c r="DE126" s="739"/>
      <c r="DF126" s="740"/>
      <c r="DG126" s="803" t="s">
        <v>229</v>
      </c>
      <c r="DH126" s="804"/>
      <c r="DI126" s="804"/>
      <c r="DJ126" s="804"/>
      <c r="DK126" s="804"/>
      <c r="DL126" s="804" t="s">
        <v>229</v>
      </c>
      <c r="DM126" s="804"/>
      <c r="DN126" s="804"/>
      <c r="DO126" s="804"/>
      <c r="DP126" s="804"/>
      <c r="DQ126" s="804" t="s">
        <v>229</v>
      </c>
      <c r="DR126" s="804"/>
      <c r="DS126" s="804"/>
      <c r="DT126" s="804"/>
      <c r="DU126" s="804"/>
      <c r="DV126" s="781" t="s">
        <v>229</v>
      </c>
      <c r="DW126" s="781"/>
      <c r="DX126" s="781"/>
      <c r="DY126" s="781"/>
      <c r="DZ126" s="782"/>
    </row>
    <row r="127" spans="1:130" s="224" customFormat="1" ht="26.25" customHeight="1" x14ac:dyDescent="0.15">
      <c r="A127" s="809"/>
      <c r="B127" s="810"/>
      <c r="C127" s="825" t="s">
        <v>489</v>
      </c>
      <c r="D127" s="826"/>
      <c r="E127" s="826"/>
      <c r="F127" s="826"/>
      <c r="G127" s="826"/>
      <c r="H127" s="826"/>
      <c r="I127" s="826"/>
      <c r="J127" s="826"/>
      <c r="K127" s="826"/>
      <c r="L127" s="826"/>
      <c r="M127" s="826"/>
      <c r="N127" s="826"/>
      <c r="O127" s="826"/>
      <c r="P127" s="826"/>
      <c r="Q127" s="826"/>
      <c r="R127" s="826"/>
      <c r="S127" s="826"/>
      <c r="T127" s="826"/>
      <c r="U127" s="826"/>
      <c r="V127" s="826"/>
      <c r="W127" s="826"/>
      <c r="X127" s="826"/>
      <c r="Y127" s="826"/>
      <c r="Z127" s="827"/>
      <c r="AA127" s="766">
        <v>30</v>
      </c>
      <c r="AB127" s="767"/>
      <c r="AC127" s="767"/>
      <c r="AD127" s="767"/>
      <c r="AE127" s="768"/>
      <c r="AF127" s="769">
        <v>26</v>
      </c>
      <c r="AG127" s="767"/>
      <c r="AH127" s="767"/>
      <c r="AI127" s="767"/>
      <c r="AJ127" s="768"/>
      <c r="AK127" s="769">
        <v>20</v>
      </c>
      <c r="AL127" s="767"/>
      <c r="AM127" s="767"/>
      <c r="AN127" s="767"/>
      <c r="AO127" s="768"/>
      <c r="AP127" s="811">
        <v>0</v>
      </c>
      <c r="AQ127" s="812"/>
      <c r="AR127" s="812"/>
      <c r="AS127" s="812"/>
      <c r="AT127" s="813"/>
      <c r="AU127" s="226"/>
      <c r="AV127" s="226"/>
      <c r="AW127" s="226"/>
      <c r="AX127" s="828" t="s">
        <v>490</v>
      </c>
      <c r="AY127" s="799"/>
      <c r="AZ127" s="799"/>
      <c r="BA127" s="799"/>
      <c r="BB127" s="799"/>
      <c r="BC127" s="799"/>
      <c r="BD127" s="799"/>
      <c r="BE127" s="800"/>
      <c r="BF127" s="798" t="s">
        <v>491</v>
      </c>
      <c r="BG127" s="799"/>
      <c r="BH127" s="799"/>
      <c r="BI127" s="799"/>
      <c r="BJ127" s="799"/>
      <c r="BK127" s="799"/>
      <c r="BL127" s="800"/>
      <c r="BM127" s="798" t="s">
        <v>492</v>
      </c>
      <c r="BN127" s="799"/>
      <c r="BO127" s="799"/>
      <c r="BP127" s="799"/>
      <c r="BQ127" s="799"/>
      <c r="BR127" s="799"/>
      <c r="BS127" s="800"/>
      <c r="BT127" s="798" t="s">
        <v>493</v>
      </c>
      <c r="BU127" s="799"/>
      <c r="BV127" s="799"/>
      <c r="BW127" s="799"/>
      <c r="BX127" s="799"/>
      <c r="BY127" s="799"/>
      <c r="BZ127" s="801"/>
      <c r="CA127" s="226"/>
      <c r="CB127" s="226"/>
      <c r="CC127" s="226"/>
      <c r="CD127" s="249"/>
      <c r="CE127" s="249"/>
      <c r="CF127" s="249"/>
      <c r="CG127" s="226"/>
      <c r="CH127" s="226"/>
      <c r="CI127" s="226"/>
      <c r="CJ127" s="248"/>
      <c r="CK127" s="841"/>
      <c r="CL127" s="842"/>
      <c r="CM127" s="842"/>
      <c r="CN127" s="842"/>
      <c r="CO127" s="843"/>
      <c r="CP127" s="802" t="s">
        <v>494</v>
      </c>
      <c r="CQ127" s="739"/>
      <c r="CR127" s="739"/>
      <c r="CS127" s="739"/>
      <c r="CT127" s="739"/>
      <c r="CU127" s="739"/>
      <c r="CV127" s="739"/>
      <c r="CW127" s="739"/>
      <c r="CX127" s="739"/>
      <c r="CY127" s="739"/>
      <c r="CZ127" s="739"/>
      <c r="DA127" s="739"/>
      <c r="DB127" s="739"/>
      <c r="DC127" s="739"/>
      <c r="DD127" s="739"/>
      <c r="DE127" s="739"/>
      <c r="DF127" s="740"/>
      <c r="DG127" s="803" t="s">
        <v>229</v>
      </c>
      <c r="DH127" s="804"/>
      <c r="DI127" s="804"/>
      <c r="DJ127" s="804"/>
      <c r="DK127" s="804"/>
      <c r="DL127" s="804" t="s">
        <v>470</v>
      </c>
      <c r="DM127" s="804"/>
      <c r="DN127" s="804"/>
      <c r="DO127" s="804"/>
      <c r="DP127" s="804"/>
      <c r="DQ127" s="804" t="s">
        <v>229</v>
      </c>
      <c r="DR127" s="804"/>
      <c r="DS127" s="804"/>
      <c r="DT127" s="804"/>
      <c r="DU127" s="804"/>
      <c r="DV127" s="781" t="s">
        <v>229</v>
      </c>
      <c r="DW127" s="781"/>
      <c r="DX127" s="781"/>
      <c r="DY127" s="781"/>
      <c r="DZ127" s="782"/>
    </row>
    <row r="128" spans="1:130" s="224" customFormat="1" ht="26.25" customHeight="1" thickBot="1" x14ac:dyDescent="0.2">
      <c r="A128" s="783" t="s">
        <v>495</v>
      </c>
      <c r="B128" s="784"/>
      <c r="C128" s="784"/>
      <c r="D128" s="784"/>
      <c r="E128" s="784"/>
      <c r="F128" s="784"/>
      <c r="G128" s="784"/>
      <c r="H128" s="784"/>
      <c r="I128" s="784"/>
      <c r="J128" s="784"/>
      <c r="K128" s="784"/>
      <c r="L128" s="784"/>
      <c r="M128" s="784"/>
      <c r="N128" s="784"/>
      <c r="O128" s="784"/>
      <c r="P128" s="784"/>
      <c r="Q128" s="784"/>
      <c r="R128" s="784"/>
      <c r="S128" s="784"/>
      <c r="T128" s="784"/>
      <c r="U128" s="784"/>
      <c r="V128" s="784"/>
      <c r="W128" s="785" t="s">
        <v>496</v>
      </c>
      <c r="X128" s="785"/>
      <c r="Y128" s="785"/>
      <c r="Z128" s="786"/>
      <c r="AA128" s="787">
        <v>61344</v>
      </c>
      <c r="AB128" s="788"/>
      <c r="AC128" s="788"/>
      <c r="AD128" s="788"/>
      <c r="AE128" s="789"/>
      <c r="AF128" s="790">
        <v>52339</v>
      </c>
      <c r="AG128" s="788"/>
      <c r="AH128" s="788"/>
      <c r="AI128" s="788"/>
      <c r="AJ128" s="789"/>
      <c r="AK128" s="790">
        <v>51854</v>
      </c>
      <c r="AL128" s="788"/>
      <c r="AM128" s="788"/>
      <c r="AN128" s="788"/>
      <c r="AO128" s="789"/>
      <c r="AP128" s="791"/>
      <c r="AQ128" s="792"/>
      <c r="AR128" s="792"/>
      <c r="AS128" s="792"/>
      <c r="AT128" s="793"/>
      <c r="AU128" s="226"/>
      <c r="AV128" s="226"/>
      <c r="AW128" s="226"/>
      <c r="AX128" s="794" t="s">
        <v>497</v>
      </c>
      <c r="AY128" s="795"/>
      <c r="AZ128" s="795"/>
      <c r="BA128" s="795"/>
      <c r="BB128" s="795"/>
      <c r="BC128" s="795"/>
      <c r="BD128" s="795"/>
      <c r="BE128" s="796"/>
      <c r="BF128" s="773" t="s">
        <v>229</v>
      </c>
      <c r="BG128" s="774"/>
      <c r="BH128" s="774"/>
      <c r="BI128" s="774"/>
      <c r="BJ128" s="774"/>
      <c r="BK128" s="774"/>
      <c r="BL128" s="797"/>
      <c r="BM128" s="773">
        <v>13.54</v>
      </c>
      <c r="BN128" s="774"/>
      <c r="BO128" s="774"/>
      <c r="BP128" s="774"/>
      <c r="BQ128" s="774"/>
      <c r="BR128" s="774"/>
      <c r="BS128" s="797"/>
      <c r="BT128" s="773">
        <v>20</v>
      </c>
      <c r="BU128" s="774"/>
      <c r="BV128" s="774"/>
      <c r="BW128" s="774"/>
      <c r="BX128" s="774"/>
      <c r="BY128" s="774"/>
      <c r="BZ128" s="775"/>
      <c r="CA128" s="249"/>
      <c r="CB128" s="249"/>
      <c r="CC128" s="249"/>
      <c r="CD128" s="249"/>
      <c r="CE128" s="249"/>
      <c r="CF128" s="249"/>
      <c r="CG128" s="226"/>
      <c r="CH128" s="226"/>
      <c r="CI128" s="226"/>
      <c r="CJ128" s="248"/>
      <c r="CK128" s="844"/>
      <c r="CL128" s="845"/>
      <c r="CM128" s="845"/>
      <c r="CN128" s="845"/>
      <c r="CO128" s="846"/>
      <c r="CP128" s="776" t="s">
        <v>498</v>
      </c>
      <c r="CQ128" s="717"/>
      <c r="CR128" s="717"/>
      <c r="CS128" s="717"/>
      <c r="CT128" s="717"/>
      <c r="CU128" s="717"/>
      <c r="CV128" s="717"/>
      <c r="CW128" s="717"/>
      <c r="CX128" s="717"/>
      <c r="CY128" s="717"/>
      <c r="CZ128" s="717"/>
      <c r="DA128" s="717"/>
      <c r="DB128" s="717"/>
      <c r="DC128" s="717"/>
      <c r="DD128" s="717"/>
      <c r="DE128" s="717"/>
      <c r="DF128" s="718"/>
      <c r="DG128" s="777" t="s">
        <v>229</v>
      </c>
      <c r="DH128" s="778"/>
      <c r="DI128" s="778"/>
      <c r="DJ128" s="778"/>
      <c r="DK128" s="778"/>
      <c r="DL128" s="778" t="s">
        <v>229</v>
      </c>
      <c r="DM128" s="778"/>
      <c r="DN128" s="778"/>
      <c r="DO128" s="778"/>
      <c r="DP128" s="778"/>
      <c r="DQ128" s="778" t="s">
        <v>229</v>
      </c>
      <c r="DR128" s="778"/>
      <c r="DS128" s="778"/>
      <c r="DT128" s="778"/>
      <c r="DU128" s="778"/>
      <c r="DV128" s="779" t="s">
        <v>229</v>
      </c>
      <c r="DW128" s="779"/>
      <c r="DX128" s="779"/>
      <c r="DY128" s="779"/>
      <c r="DZ128" s="780"/>
    </row>
    <row r="129" spans="1:131" s="224" customFormat="1" ht="26.25" customHeight="1" x14ac:dyDescent="0.15">
      <c r="A129" s="761" t="s">
        <v>109</v>
      </c>
      <c r="B129" s="762"/>
      <c r="C129" s="762"/>
      <c r="D129" s="762"/>
      <c r="E129" s="762"/>
      <c r="F129" s="762"/>
      <c r="G129" s="762"/>
      <c r="H129" s="762"/>
      <c r="I129" s="762"/>
      <c r="J129" s="762"/>
      <c r="K129" s="762"/>
      <c r="L129" s="762"/>
      <c r="M129" s="762"/>
      <c r="N129" s="762"/>
      <c r="O129" s="762"/>
      <c r="P129" s="762"/>
      <c r="Q129" s="762"/>
      <c r="R129" s="762"/>
      <c r="S129" s="762"/>
      <c r="T129" s="762"/>
      <c r="U129" s="762"/>
      <c r="V129" s="762"/>
      <c r="W129" s="763" t="s">
        <v>499</v>
      </c>
      <c r="X129" s="764"/>
      <c r="Y129" s="764"/>
      <c r="Z129" s="765"/>
      <c r="AA129" s="766">
        <v>8967043</v>
      </c>
      <c r="AB129" s="767"/>
      <c r="AC129" s="767"/>
      <c r="AD129" s="767"/>
      <c r="AE129" s="768"/>
      <c r="AF129" s="769">
        <v>9322908</v>
      </c>
      <c r="AG129" s="767"/>
      <c r="AH129" s="767"/>
      <c r="AI129" s="767"/>
      <c r="AJ129" s="768"/>
      <c r="AK129" s="769">
        <v>8878316</v>
      </c>
      <c r="AL129" s="767"/>
      <c r="AM129" s="767"/>
      <c r="AN129" s="767"/>
      <c r="AO129" s="768"/>
      <c r="AP129" s="770"/>
      <c r="AQ129" s="771"/>
      <c r="AR129" s="771"/>
      <c r="AS129" s="771"/>
      <c r="AT129" s="772"/>
      <c r="AU129" s="227"/>
      <c r="AV129" s="227"/>
      <c r="AW129" s="227"/>
      <c r="AX129" s="738" t="s">
        <v>500</v>
      </c>
      <c r="AY129" s="739"/>
      <c r="AZ129" s="739"/>
      <c r="BA129" s="739"/>
      <c r="BB129" s="739"/>
      <c r="BC129" s="739"/>
      <c r="BD129" s="739"/>
      <c r="BE129" s="740"/>
      <c r="BF129" s="757" t="s">
        <v>470</v>
      </c>
      <c r="BG129" s="758"/>
      <c r="BH129" s="758"/>
      <c r="BI129" s="758"/>
      <c r="BJ129" s="758"/>
      <c r="BK129" s="758"/>
      <c r="BL129" s="759"/>
      <c r="BM129" s="757">
        <v>18.54</v>
      </c>
      <c r="BN129" s="758"/>
      <c r="BO129" s="758"/>
      <c r="BP129" s="758"/>
      <c r="BQ129" s="758"/>
      <c r="BR129" s="758"/>
      <c r="BS129" s="759"/>
      <c r="BT129" s="757">
        <v>30</v>
      </c>
      <c r="BU129" s="758"/>
      <c r="BV129" s="758"/>
      <c r="BW129" s="758"/>
      <c r="BX129" s="758"/>
      <c r="BY129" s="758"/>
      <c r="BZ129" s="760"/>
      <c r="CA129" s="250"/>
      <c r="CB129" s="250"/>
      <c r="CC129" s="250"/>
      <c r="CD129" s="250"/>
      <c r="CE129" s="250"/>
      <c r="CF129" s="250"/>
      <c r="CG129" s="250"/>
      <c r="CH129" s="250"/>
      <c r="CI129" s="250"/>
      <c r="CJ129" s="250"/>
      <c r="CK129" s="250"/>
      <c r="CL129" s="250"/>
      <c r="CM129" s="250"/>
      <c r="CN129" s="250"/>
      <c r="CO129" s="250"/>
      <c r="CP129" s="250"/>
      <c r="CQ129" s="250"/>
      <c r="CR129" s="250"/>
      <c r="CS129" s="250"/>
      <c r="CT129" s="250"/>
      <c r="CU129" s="250"/>
      <c r="CV129" s="250"/>
      <c r="CW129" s="250"/>
      <c r="CX129" s="250"/>
      <c r="CY129" s="250"/>
      <c r="CZ129" s="250"/>
      <c r="DA129" s="250"/>
      <c r="DB129" s="250"/>
      <c r="DC129" s="250"/>
      <c r="DD129" s="250"/>
      <c r="DE129" s="250"/>
      <c r="DF129" s="250"/>
      <c r="DG129" s="250"/>
      <c r="DH129" s="250"/>
      <c r="DI129" s="250"/>
      <c r="DJ129" s="250"/>
      <c r="DK129" s="250"/>
      <c r="DL129" s="250"/>
      <c r="DM129" s="250"/>
      <c r="DN129" s="250"/>
      <c r="DO129" s="250"/>
      <c r="DP129" s="227"/>
      <c r="DQ129" s="227"/>
      <c r="DR129" s="227"/>
      <c r="DS129" s="227"/>
      <c r="DT129" s="227"/>
      <c r="DU129" s="227"/>
      <c r="DV129" s="227"/>
      <c r="DW129" s="227"/>
      <c r="DX129" s="227"/>
      <c r="DY129" s="227"/>
      <c r="DZ129" s="227"/>
    </row>
    <row r="130" spans="1:131" s="224" customFormat="1" ht="26.25" customHeight="1" x14ac:dyDescent="0.15">
      <c r="A130" s="761" t="s">
        <v>501</v>
      </c>
      <c r="B130" s="762"/>
      <c r="C130" s="762"/>
      <c r="D130" s="762"/>
      <c r="E130" s="762"/>
      <c r="F130" s="762"/>
      <c r="G130" s="762"/>
      <c r="H130" s="762"/>
      <c r="I130" s="762"/>
      <c r="J130" s="762"/>
      <c r="K130" s="762"/>
      <c r="L130" s="762"/>
      <c r="M130" s="762"/>
      <c r="N130" s="762"/>
      <c r="O130" s="762"/>
      <c r="P130" s="762"/>
      <c r="Q130" s="762"/>
      <c r="R130" s="762"/>
      <c r="S130" s="762"/>
      <c r="T130" s="762"/>
      <c r="U130" s="762"/>
      <c r="V130" s="762"/>
      <c r="W130" s="763" t="s">
        <v>502</v>
      </c>
      <c r="X130" s="764"/>
      <c r="Y130" s="764"/>
      <c r="Z130" s="765"/>
      <c r="AA130" s="766">
        <v>1769756</v>
      </c>
      <c r="AB130" s="767"/>
      <c r="AC130" s="767"/>
      <c r="AD130" s="767"/>
      <c r="AE130" s="768"/>
      <c r="AF130" s="769">
        <v>1780843</v>
      </c>
      <c r="AG130" s="767"/>
      <c r="AH130" s="767"/>
      <c r="AI130" s="767"/>
      <c r="AJ130" s="768"/>
      <c r="AK130" s="769">
        <v>1620007</v>
      </c>
      <c r="AL130" s="767"/>
      <c r="AM130" s="767"/>
      <c r="AN130" s="767"/>
      <c r="AO130" s="768"/>
      <c r="AP130" s="770"/>
      <c r="AQ130" s="771"/>
      <c r="AR130" s="771"/>
      <c r="AS130" s="771"/>
      <c r="AT130" s="772"/>
      <c r="AU130" s="227"/>
      <c r="AV130" s="227"/>
      <c r="AW130" s="227"/>
      <c r="AX130" s="738" t="s">
        <v>503</v>
      </c>
      <c r="AY130" s="739"/>
      <c r="AZ130" s="739"/>
      <c r="BA130" s="739"/>
      <c r="BB130" s="739"/>
      <c r="BC130" s="739"/>
      <c r="BD130" s="739"/>
      <c r="BE130" s="740"/>
      <c r="BF130" s="741">
        <v>6</v>
      </c>
      <c r="BG130" s="742"/>
      <c r="BH130" s="742"/>
      <c r="BI130" s="742"/>
      <c r="BJ130" s="742"/>
      <c r="BK130" s="742"/>
      <c r="BL130" s="743"/>
      <c r="BM130" s="741">
        <v>25</v>
      </c>
      <c r="BN130" s="742"/>
      <c r="BO130" s="742"/>
      <c r="BP130" s="742"/>
      <c r="BQ130" s="742"/>
      <c r="BR130" s="742"/>
      <c r="BS130" s="743"/>
      <c r="BT130" s="741">
        <v>35</v>
      </c>
      <c r="BU130" s="742"/>
      <c r="BV130" s="742"/>
      <c r="BW130" s="742"/>
      <c r="BX130" s="742"/>
      <c r="BY130" s="742"/>
      <c r="BZ130" s="744"/>
      <c r="CA130" s="250"/>
      <c r="CB130" s="250"/>
      <c r="CC130" s="250"/>
      <c r="CD130" s="250"/>
      <c r="CE130" s="250"/>
      <c r="CF130" s="250"/>
      <c r="CG130" s="250"/>
      <c r="CH130" s="250"/>
      <c r="CI130" s="250"/>
      <c r="CJ130" s="250"/>
      <c r="CK130" s="250"/>
      <c r="CL130" s="250"/>
      <c r="CM130" s="250"/>
      <c r="CN130" s="250"/>
      <c r="CO130" s="250"/>
      <c r="CP130" s="250"/>
      <c r="CQ130" s="250"/>
      <c r="CR130" s="250"/>
      <c r="CS130" s="250"/>
      <c r="CT130" s="250"/>
      <c r="CU130" s="250"/>
      <c r="CV130" s="250"/>
      <c r="CW130" s="250"/>
      <c r="CX130" s="250"/>
      <c r="CY130" s="250"/>
      <c r="CZ130" s="250"/>
      <c r="DA130" s="250"/>
      <c r="DB130" s="250"/>
      <c r="DC130" s="250"/>
      <c r="DD130" s="250"/>
      <c r="DE130" s="250"/>
      <c r="DF130" s="250"/>
      <c r="DG130" s="250"/>
      <c r="DH130" s="250"/>
      <c r="DI130" s="250"/>
      <c r="DJ130" s="250"/>
      <c r="DK130" s="250"/>
      <c r="DL130" s="250"/>
      <c r="DM130" s="250"/>
      <c r="DN130" s="250"/>
      <c r="DO130" s="250"/>
      <c r="DP130" s="227"/>
      <c r="DQ130" s="227"/>
      <c r="DR130" s="227"/>
      <c r="DS130" s="227"/>
      <c r="DT130" s="227"/>
      <c r="DU130" s="227"/>
      <c r="DV130" s="227"/>
      <c r="DW130" s="227"/>
      <c r="DX130" s="227"/>
      <c r="DY130" s="227"/>
      <c r="DZ130" s="227"/>
    </row>
    <row r="131" spans="1:131" s="224" customFormat="1" ht="26.25" customHeight="1" thickBot="1" x14ac:dyDescent="0.2">
      <c r="A131" s="745"/>
      <c r="B131" s="746"/>
      <c r="C131" s="746"/>
      <c r="D131" s="746"/>
      <c r="E131" s="746"/>
      <c r="F131" s="746"/>
      <c r="G131" s="746"/>
      <c r="H131" s="746"/>
      <c r="I131" s="746"/>
      <c r="J131" s="746"/>
      <c r="K131" s="746"/>
      <c r="L131" s="746"/>
      <c r="M131" s="746"/>
      <c r="N131" s="746"/>
      <c r="O131" s="746"/>
      <c r="P131" s="746"/>
      <c r="Q131" s="746"/>
      <c r="R131" s="746"/>
      <c r="S131" s="746"/>
      <c r="T131" s="746"/>
      <c r="U131" s="746"/>
      <c r="V131" s="746"/>
      <c r="W131" s="747" t="s">
        <v>504</v>
      </c>
      <c r="X131" s="748"/>
      <c r="Y131" s="748"/>
      <c r="Z131" s="749"/>
      <c r="AA131" s="750">
        <v>7197287</v>
      </c>
      <c r="AB131" s="751"/>
      <c r="AC131" s="751"/>
      <c r="AD131" s="751"/>
      <c r="AE131" s="752"/>
      <c r="AF131" s="753">
        <v>7542065</v>
      </c>
      <c r="AG131" s="751"/>
      <c r="AH131" s="751"/>
      <c r="AI131" s="751"/>
      <c r="AJ131" s="752"/>
      <c r="AK131" s="753">
        <v>7258309</v>
      </c>
      <c r="AL131" s="751"/>
      <c r="AM131" s="751"/>
      <c r="AN131" s="751"/>
      <c r="AO131" s="752"/>
      <c r="AP131" s="754"/>
      <c r="AQ131" s="755"/>
      <c r="AR131" s="755"/>
      <c r="AS131" s="755"/>
      <c r="AT131" s="756"/>
      <c r="AU131" s="227"/>
      <c r="AV131" s="227"/>
      <c r="AW131" s="227"/>
      <c r="AX131" s="716" t="s">
        <v>505</v>
      </c>
      <c r="AY131" s="717"/>
      <c r="AZ131" s="717"/>
      <c r="BA131" s="717"/>
      <c r="BB131" s="717"/>
      <c r="BC131" s="717"/>
      <c r="BD131" s="717"/>
      <c r="BE131" s="718"/>
      <c r="BF131" s="719" t="s">
        <v>470</v>
      </c>
      <c r="BG131" s="720"/>
      <c r="BH131" s="720"/>
      <c r="BI131" s="720"/>
      <c r="BJ131" s="720"/>
      <c r="BK131" s="720"/>
      <c r="BL131" s="721"/>
      <c r="BM131" s="719">
        <v>350</v>
      </c>
      <c r="BN131" s="720"/>
      <c r="BO131" s="720"/>
      <c r="BP131" s="720"/>
      <c r="BQ131" s="720"/>
      <c r="BR131" s="720"/>
      <c r="BS131" s="721"/>
      <c r="BT131" s="722"/>
      <c r="BU131" s="723"/>
      <c r="BV131" s="723"/>
      <c r="BW131" s="723"/>
      <c r="BX131" s="723"/>
      <c r="BY131" s="723"/>
      <c r="BZ131" s="724"/>
      <c r="CA131" s="250"/>
      <c r="CB131" s="250"/>
      <c r="CC131" s="250"/>
      <c r="CD131" s="250"/>
      <c r="CE131" s="250"/>
      <c r="CF131" s="250"/>
      <c r="CG131" s="250"/>
      <c r="CH131" s="250"/>
      <c r="CI131" s="250"/>
      <c r="CJ131" s="250"/>
      <c r="CK131" s="250"/>
      <c r="CL131" s="250"/>
      <c r="CM131" s="250"/>
      <c r="CN131" s="250"/>
      <c r="CO131" s="250"/>
      <c r="CP131" s="250"/>
      <c r="CQ131" s="250"/>
      <c r="CR131" s="250"/>
      <c r="CS131" s="250"/>
      <c r="CT131" s="250"/>
      <c r="CU131" s="250"/>
      <c r="CV131" s="250"/>
      <c r="CW131" s="250"/>
      <c r="CX131" s="250"/>
      <c r="CY131" s="250"/>
      <c r="CZ131" s="250"/>
      <c r="DA131" s="250"/>
      <c r="DB131" s="250"/>
      <c r="DC131" s="250"/>
      <c r="DD131" s="250"/>
      <c r="DE131" s="250"/>
      <c r="DF131" s="250"/>
      <c r="DG131" s="250"/>
      <c r="DH131" s="250"/>
      <c r="DI131" s="250"/>
      <c r="DJ131" s="250"/>
      <c r="DK131" s="250"/>
      <c r="DL131" s="250"/>
      <c r="DM131" s="250"/>
      <c r="DN131" s="250"/>
      <c r="DO131" s="250"/>
      <c r="DP131" s="227"/>
      <c r="DQ131" s="227"/>
      <c r="DR131" s="227"/>
      <c r="DS131" s="227"/>
      <c r="DT131" s="227"/>
      <c r="DU131" s="227"/>
      <c r="DV131" s="227"/>
      <c r="DW131" s="227"/>
      <c r="DX131" s="227"/>
      <c r="DY131" s="227"/>
      <c r="DZ131" s="227"/>
    </row>
    <row r="132" spans="1:131" s="224" customFormat="1" ht="26.25" customHeight="1" x14ac:dyDescent="0.15">
      <c r="A132" s="725" t="s">
        <v>506</v>
      </c>
      <c r="B132" s="726"/>
      <c r="C132" s="726"/>
      <c r="D132" s="726"/>
      <c r="E132" s="726"/>
      <c r="F132" s="726"/>
      <c r="G132" s="726"/>
      <c r="H132" s="726"/>
      <c r="I132" s="726"/>
      <c r="J132" s="726"/>
      <c r="K132" s="726"/>
      <c r="L132" s="726"/>
      <c r="M132" s="726"/>
      <c r="N132" s="726"/>
      <c r="O132" s="726"/>
      <c r="P132" s="726"/>
      <c r="Q132" s="726"/>
      <c r="R132" s="726"/>
      <c r="S132" s="726"/>
      <c r="T132" s="726"/>
      <c r="U132" s="726"/>
      <c r="V132" s="729" t="s">
        <v>507</v>
      </c>
      <c r="W132" s="729"/>
      <c r="X132" s="729"/>
      <c r="Y132" s="729"/>
      <c r="Z132" s="730"/>
      <c r="AA132" s="731">
        <v>5.8614864180000001</v>
      </c>
      <c r="AB132" s="732"/>
      <c r="AC132" s="732"/>
      <c r="AD132" s="732"/>
      <c r="AE132" s="733"/>
      <c r="AF132" s="734">
        <v>6.041594709</v>
      </c>
      <c r="AG132" s="732"/>
      <c r="AH132" s="732"/>
      <c r="AI132" s="732"/>
      <c r="AJ132" s="733"/>
      <c r="AK132" s="734">
        <v>6.2887650549999998</v>
      </c>
      <c r="AL132" s="732"/>
      <c r="AM132" s="732"/>
      <c r="AN132" s="732"/>
      <c r="AO132" s="733"/>
      <c r="AP132" s="735"/>
      <c r="AQ132" s="736"/>
      <c r="AR132" s="736"/>
      <c r="AS132" s="736"/>
      <c r="AT132" s="737"/>
      <c r="AU132" s="251"/>
      <c r="AV132" s="227"/>
      <c r="AW132" s="227"/>
      <c r="AX132" s="227"/>
      <c r="AY132" s="227"/>
      <c r="AZ132" s="227"/>
      <c r="BA132" s="227"/>
      <c r="BB132" s="227"/>
      <c r="BC132" s="227"/>
      <c r="BD132" s="227"/>
      <c r="BE132" s="227"/>
      <c r="BF132" s="227"/>
      <c r="BG132" s="227"/>
      <c r="BH132" s="227"/>
      <c r="BI132" s="227"/>
      <c r="BJ132" s="227"/>
      <c r="BK132" s="227"/>
      <c r="BL132" s="227"/>
      <c r="BM132" s="227"/>
      <c r="BN132" s="227"/>
      <c r="BO132" s="227"/>
      <c r="BP132" s="227"/>
      <c r="BQ132" s="227"/>
      <c r="BR132" s="227"/>
      <c r="BS132" s="229"/>
      <c r="BT132" s="227"/>
      <c r="BU132" s="227"/>
      <c r="BV132" s="227"/>
      <c r="BW132" s="227"/>
      <c r="BX132" s="227"/>
      <c r="BY132" s="227"/>
      <c r="BZ132" s="227"/>
      <c r="CA132" s="250"/>
      <c r="CB132" s="250"/>
      <c r="CC132" s="250"/>
      <c r="CD132" s="250"/>
      <c r="CE132" s="250"/>
      <c r="CF132" s="250"/>
      <c r="CG132" s="250"/>
      <c r="CH132" s="250"/>
      <c r="CI132" s="250"/>
      <c r="CJ132" s="250"/>
      <c r="CK132" s="250"/>
      <c r="CL132" s="250"/>
      <c r="CM132" s="250"/>
      <c r="CN132" s="250"/>
      <c r="CO132" s="250"/>
      <c r="CP132" s="250"/>
      <c r="CQ132" s="250"/>
      <c r="CR132" s="250"/>
      <c r="CS132" s="250"/>
      <c r="CT132" s="250"/>
      <c r="CU132" s="250"/>
      <c r="CV132" s="250"/>
      <c r="CW132" s="250"/>
      <c r="CX132" s="250"/>
      <c r="CY132" s="250"/>
      <c r="CZ132" s="250"/>
      <c r="DA132" s="250"/>
      <c r="DB132" s="250"/>
      <c r="DC132" s="250"/>
      <c r="DD132" s="250"/>
      <c r="DE132" s="250"/>
      <c r="DF132" s="250"/>
      <c r="DG132" s="250"/>
      <c r="DH132" s="250"/>
      <c r="DI132" s="250"/>
      <c r="DJ132" s="250"/>
      <c r="DK132" s="250"/>
      <c r="DL132" s="250"/>
      <c r="DM132" s="250"/>
      <c r="DN132" s="250"/>
      <c r="DO132" s="250"/>
      <c r="DP132" s="227"/>
      <c r="DQ132" s="227"/>
      <c r="DR132" s="227"/>
      <c r="DS132" s="227"/>
      <c r="DT132" s="227"/>
      <c r="DU132" s="227"/>
      <c r="DV132" s="227"/>
      <c r="DW132" s="227"/>
      <c r="DX132" s="227"/>
      <c r="DY132" s="227"/>
      <c r="DZ132" s="227"/>
    </row>
    <row r="133" spans="1:131" s="224" customFormat="1" ht="26.25" customHeight="1" thickBot="1" x14ac:dyDescent="0.2">
      <c r="A133" s="727"/>
      <c r="B133" s="728"/>
      <c r="C133" s="728"/>
      <c r="D133" s="728"/>
      <c r="E133" s="728"/>
      <c r="F133" s="728"/>
      <c r="G133" s="728"/>
      <c r="H133" s="728"/>
      <c r="I133" s="728"/>
      <c r="J133" s="728"/>
      <c r="K133" s="728"/>
      <c r="L133" s="728"/>
      <c r="M133" s="728"/>
      <c r="N133" s="728"/>
      <c r="O133" s="728"/>
      <c r="P133" s="728"/>
      <c r="Q133" s="728"/>
      <c r="R133" s="728"/>
      <c r="S133" s="728"/>
      <c r="T133" s="728"/>
      <c r="U133" s="728"/>
      <c r="V133" s="708" t="s">
        <v>508</v>
      </c>
      <c r="W133" s="708"/>
      <c r="X133" s="708"/>
      <c r="Y133" s="708"/>
      <c r="Z133" s="709"/>
      <c r="AA133" s="710">
        <v>6</v>
      </c>
      <c r="AB133" s="711"/>
      <c r="AC133" s="711"/>
      <c r="AD133" s="711"/>
      <c r="AE133" s="712"/>
      <c r="AF133" s="710">
        <v>6.1</v>
      </c>
      <c r="AG133" s="711"/>
      <c r="AH133" s="711"/>
      <c r="AI133" s="711"/>
      <c r="AJ133" s="712"/>
      <c r="AK133" s="710">
        <v>6</v>
      </c>
      <c r="AL133" s="711"/>
      <c r="AM133" s="711"/>
      <c r="AN133" s="711"/>
      <c r="AO133" s="712"/>
      <c r="AP133" s="713"/>
      <c r="AQ133" s="714"/>
      <c r="AR133" s="714"/>
      <c r="AS133" s="714"/>
      <c r="AT133" s="715"/>
      <c r="AU133" s="227"/>
      <c r="AV133" s="227"/>
      <c r="AW133" s="227"/>
      <c r="AX133" s="227"/>
      <c r="AY133" s="227"/>
      <c r="AZ133" s="227"/>
      <c r="BA133" s="227"/>
      <c r="BB133" s="227"/>
      <c r="BC133" s="227"/>
      <c r="BD133" s="227"/>
      <c r="BE133" s="227"/>
      <c r="BF133" s="227"/>
      <c r="BG133" s="227"/>
      <c r="BH133" s="227"/>
      <c r="BI133" s="227"/>
      <c r="BJ133" s="227"/>
      <c r="BK133" s="227"/>
      <c r="BL133" s="227"/>
      <c r="BM133" s="227"/>
      <c r="BN133" s="250"/>
      <c r="BO133" s="250"/>
      <c r="BP133" s="250"/>
      <c r="BQ133" s="250"/>
      <c r="BR133" s="250"/>
      <c r="BS133" s="250"/>
      <c r="BT133" s="250"/>
      <c r="BU133" s="250"/>
      <c r="BV133" s="250"/>
      <c r="BW133" s="250"/>
      <c r="BX133" s="250"/>
      <c r="BY133" s="250"/>
      <c r="BZ133" s="250"/>
      <c r="CA133" s="250"/>
      <c r="CB133" s="250"/>
      <c r="CC133" s="250"/>
      <c r="CD133" s="250"/>
      <c r="CE133" s="250"/>
      <c r="CF133" s="250"/>
      <c r="CG133" s="250"/>
      <c r="CH133" s="250"/>
      <c r="CI133" s="250"/>
      <c r="CJ133" s="250"/>
      <c r="CK133" s="250"/>
      <c r="CL133" s="250"/>
      <c r="CM133" s="250"/>
      <c r="CN133" s="250"/>
      <c r="CO133" s="250"/>
      <c r="CP133" s="250"/>
      <c r="CQ133" s="250"/>
      <c r="CR133" s="250"/>
      <c r="CS133" s="250"/>
      <c r="CT133" s="250"/>
      <c r="CU133" s="250"/>
      <c r="CV133" s="250"/>
      <c r="CW133" s="250"/>
      <c r="CX133" s="250"/>
      <c r="CY133" s="250"/>
      <c r="CZ133" s="250"/>
      <c r="DA133" s="250"/>
      <c r="DB133" s="250"/>
      <c r="DC133" s="250"/>
      <c r="DD133" s="250"/>
      <c r="DE133" s="250"/>
      <c r="DF133" s="250"/>
      <c r="DG133" s="250"/>
      <c r="DH133" s="250"/>
      <c r="DI133" s="250"/>
      <c r="DJ133" s="250"/>
      <c r="DK133" s="250"/>
      <c r="DL133" s="250"/>
      <c r="DM133" s="250"/>
      <c r="DN133" s="250"/>
      <c r="DO133" s="250"/>
      <c r="DP133" s="227"/>
      <c r="DQ133" s="227"/>
      <c r="DR133" s="227"/>
      <c r="DS133" s="227"/>
      <c r="DT133" s="227"/>
      <c r="DU133" s="227"/>
      <c r="DV133" s="227"/>
      <c r="DW133" s="227"/>
      <c r="DX133" s="227"/>
      <c r="DY133" s="227"/>
      <c r="DZ133" s="227"/>
    </row>
    <row r="134" spans="1:131" ht="11.25" customHeight="1" x14ac:dyDescent="0.15">
      <c r="A134" s="252"/>
      <c r="B134" s="252"/>
      <c r="C134" s="252"/>
      <c r="D134" s="252"/>
      <c r="E134" s="252"/>
      <c r="F134" s="252"/>
      <c r="G134" s="252"/>
      <c r="H134" s="252"/>
      <c r="I134" s="252"/>
      <c r="J134" s="252"/>
      <c r="K134" s="252"/>
      <c r="L134" s="252"/>
      <c r="M134" s="252"/>
      <c r="N134" s="252"/>
      <c r="O134" s="252"/>
      <c r="P134" s="252"/>
      <c r="Q134" s="252"/>
      <c r="R134" s="252"/>
      <c r="S134" s="252"/>
      <c r="T134" s="252"/>
      <c r="U134" s="252"/>
      <c r="V134" s="252"/>
      <c r="W134" s="252"/>
      <c r="X134" s="252"/>
      <c r="Y134" s="252"/>
      <c r="Z134" s="252"/>
      <c r="AA134" s="252"/>
      <c r="AB134" s="252"/>
      <c r="AC134" s="252"/>
      <c r="AD134" s="252"/>
      <c r="AE134" s="252"/>
      <c r="AF134" s="252"/>
      <c r="AG134" s="252"/>
      <c r="AH134" s="252"/>
      <c r="AI134" s="252"/>
      <c r="AJ134" s="252"/>
      <c r="AK134" s="252"/>
      <c r="AL134" s="252"/>
      <c r="AM134" s="252"/>
      <c r="AN134" s="252"/>
      <c r="AO134" s="252"/>
      <c r="AP134" s="252"/>
      <c r="AQ134" s="252"/>
      <c r="AR134" s="252"/>
      <c r="AS134" s="252"/>
      <c r="AT134" s="252"/>
      <c r="AU134" s="227"/>
      <c r="AV134" s="227"/>
      <c r="AW134" s="227"/>
      <c r="AX134" s="227"/>
      <c r="AY134" s="227"/>
      <c r="AZ134" s="227"/>
      <c r="BA134" s="227"/>
      <c r="BB134" s="227"/>
      <c r="BC134" s="227"/>
      <c r="BD134" s="227"/>
      <c r="BE134" s="227"/>
      <c r="BF134" s="227"/>
      <c r="BG134" s="227"/>
      <c r="BH134" s="227"/>
      <c r="BI134" s="227"/>
      <c r="BJ134" s="227"/>
      <c r="BK134" s="227"/>
      <c r="BL134" s="227"/>
      <c r="BM134" s="227"/>
      <c r="BN134" s="250"/>
      <c r="BO134" s="250"/>
      <c r="BP134" s="250"/>
      <c r="BQ134" s="250"/>
      <c r="BR134" s="250"/>
      <c r="BS134" s="250"/>
      <c r="BT134" s="250"/>
      <c r="BU134" s="250"/>
      <c r="BV134" s="250"/>
      <c r="BW134" s="250"/>
      <c r="BX134" s="250"/>
      <c r="BY134" s="250"/>
      <c r="BZ134" s="250"/>
      <c r="CA134" s="250"/>
      <c r="CB134" s="250"/>
      <c r="CC134" s="250"/>
      <c r="CD134" s="250"/>
      <c r="CE134" s="250"/>
      <c r="CF134" s="250"/>
      <c r="CG134" s="250"/>
      <c r="CH134" s="250"/>
      <c r="CI134" s="250"/>
      <c r="CJ134" s="250"/>
      <c r="CK134" s="250"/>
      <c r="CL134" s="250"/>
      <c r="CM134" s="250"/>
      <c r="CN134" s="250"/>
      <c r="CO134" s="250"/>
      <c r="CP134" s="250"/>
      <c r="CQ134" s="250"/>
      <c r="CR134" s="250"/>
      <c r="CS134" s="250"/>
      <c r="CT134" s="250"/>
      <c r="CU134" s="250"/>
      <c r="CV134" s="250"/>
      <c r="CW134" s="250"/>
      <c r="CX134" s="250"/>
      <c r="CY134" s="250"/>
      <c r="CZ134" s="250"/>
      <c r="DA134" s="250"/>
      <c r="DB134" s="250"/>
      <c r="DC134" s="250"/>
      <c r="DD134" s="250"/>
      <c r="DE134" s="250"/>
      <c r="DF134" s="250"/>
      <c r="DG134" s="250"/>
      <c r="DH134" s="250"/>
      <c r="DI134" s="250"/>
      <c r="DJ134" s="250"/>
      <c r="DK134" s="250"/>
      <c r="DL134" s="250"/>
      <c r="DM134" s="250"/>
      <c r="DN134" s="250"/>
      <c r="DO134" s="250"/>
      <c r="DP134" s="227"/>
      <c r="DQ134" s="227"/>
      <c r="DR134" s="227"/>
      <c r="DS134" s="227"/>
      <c r="DT134" s="227"/>
      <c r="DU134" s="227"/>
      <c r="DV134" s="227"/>
      <c r="DW134" s="227"/>
      <c r="DX134" s="227"/>
      <c r="DY134" s="227"/>
      <c r="DZ134" s="227"/>
      <c r="EA134" s="224"/>
    </row>
    <row r="135" spans="1:131" ht="14.25" hidden="1" x14ac:dyDescent="0.15">
      <c r="AU135" s="252"/>
      <c r="AV135" s="252"/>
      <c r="AW135" s="252"/>
      <c r="AX135" s="252"/>
      <c r="AY135" s="252"/>
      <c r="AZ135" s="252"/>
      <c r="BA135" s="252"/>
      <c r="BB135" s="252"/>
      <c r="BC135" s="252"/>
      <c r="BD135" s="252"/>
      <c r="BE135" s="252"/>
      <c r="BF135" s="252"/>
      <c r="BG135" s="252"/>
      <c r="BH135" s="252"/>
      <c r="BI135" s="252"/>
      <c r="BJ135" s="252"/>
      <c r="BK135" s="252"/>
      <c r="BL135" s="252"/>
      <c r="BM135" s="252"/>
      <c r="BN135" s="252"/>
      <c r="BO135" s="252"/>
      <c r="BP135" s="252"/>
      <c r="BQ135" s="252"/>
      <c r="BR135" s="252"/>
      <c r="BS135" s="252"/>
      <c r="BT135" s="252"/>
      <c r="BU135" s="252"/>
      <c r="BV135" s="252"/>
      <c r="BW135" s="252"/>
      <c r="BX135" s="252"/>
      <c r="BY135" s="252"/>
      <c r="BZ135" s="252"/>
      <c r="CA135" s="252"/>
      <c r="CB135" s="252"/>
      <c r="CC135" s="252"/>
      <c r="CD135" s="252"/>
      <c r="CE135" s="252"/>
      <c r="CF135" s="252"/>
      <c r="CG135" s="252"/>
      <c r="CH135" s="252"/>
      <c r="CI135" s="252"/>
      <c r="CJ135" s="252"/>
      <c r="CK135" s="252"/>
      <c r="CL135" s="252"/>
      <c r="CM135" s="252"/>
      <c r="CN135" s="252"/>
      <c r="CO135" s="252"/>
      <c r="CP135" s="252"/>
      <c r="CQ135" s="252"/>
      <c r="CR135" s="252"/>
      <c r="CS135" s="252"/>
      <c r="CT135" s="252"/>
      <c r="CU135" s="252"/>
      <c r="CV135" s="252"/>
      <c r="CW135" s="252"/>
      <c r="CX135" s="252"/>
      <c r="CY135" s="252"/>
      <c r="CZ135" s="252"/>
      <c r="DA135" s="252"/>
      <c r="DB135" s="252"/>
      <c r="DC135" s="252"/>
      <c r="DD135" s="252"/>
      <c r="DE135" s="252"/>
      <c r="DF135" s="252"/>
      <c r="DG135" s="252"/>
      <c r="DH135" s="252"/>
      <c r="DI135" s="252"/>
      <c r="DJ135" s="252"/>
      <c r="DK135" s="252"/>
      <c r="DL135" s="252"/>
      <c r="DM135" s="252"/>
      <c r="DN135" s="252"/>
      <c r="DO135" s="252"/>
      <c r="DP135" s="252"/>
      <c r="DQ135" s="252"/>
      <c r="DR135" s="252"/>
      <c r="DS135" s="252"/>
      <c r="DT135" s="252"/>
      <c r="DU135" s="252"/>
      <c r="DV135" s="252"/>
      <c r="DW135" s="252"/>
      <c r="DX135" s="252"/>
      <c r="DY135" s="252"/>
      <c r="DZ135" s="252"/>
    </row>
  </sheetData>
  <sheetProtection algorithmName="SHA-512" hashValue="3yZ9KGNDgyBpJLe7jezdPN4lhmmsgaOra1ssALICKYKhfERXi5JYs0/A+UCSLtwF2PX4kb1JLmhatqKp2EqqZw==" saltValue="Kt/uH+IKBo7J0/TqGfqQ6Q=="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CF9F4-B4B6-4E8F-9DC6-5040188C5CB5}">
  <sheetPr>
    <pageSetUpPr fitToPage="1"/>
  </sheetPr>
  <dimension ref="A1:DQ105"/>
  <sheetViews>
    <sheetView showGridLines="0" view="pageBreakPreview" zoomScale="70" zoomScaleNormal="85" zoomScaleSheetLayoutView="70" workbookViewId="0"/>
  </sheetViews>
  <sheetFormatPr defaultColWidth="0" defaultRowHeight="13.5" customHeight="1" zeroHeight="1" x14ac:dyDescent="0.15"/>
  <cols>
    <col min="1" max="120" width="2.75" style="254" customWidth="1"/>
    <col min="121" max="121" width="0" style="253" hidden="1" customWidth="1"/>
    <col min="122" max="16384" width="9" style="253" hidden="1"/>
  </cols>
  <sheetData>
    <row r="1" spans="1:120" x14ac:dyDescent="0.15">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3"/>
    </row>
    <row r="17" spans="119:120" x14ac:dyDescent="0.15">
      <c r="DP17" s="253"/>
    </row>
    <row r="18" spans="119:120" x14ac:dyDescent="0.15"/>
    <row r="19" spans="119:120" x14ac:dyDescent="0.15"/>
    <row r="20" spans="119:120" x14ac:dyDescent="0.15">
      <c r="DO20" s="253"/>
      <c r="DP20" s="253"/>
    </row>
    <row r="21" spans="119:120" x14ac:dyDescent="0.15">
      <c r="DP21" s="253"/>
    </row>
    <row r="22" spans="119:120" x14ac:dyDescent="0.15"/>
    <row r="23" spans="119:120" x14ac:dyDescent="0.15">
      <c r="DO23" s="253"/>
      <c r="DP23" s="253"/>
    </row>
    <row r="24" spans="119:120" x14ac:dyDescent="0.15">
      <c r="DP24" s="253"/>
    </row>
    <row r="25" spans="119:120" x14ac:dyDescent="0.15">
      <c r="DP25" s="253"/>
    </row>
    <row r="26" spans="119:120" x14ac:dyDescent="0.15">
      <c r="DO26" s="253"/>
      <c r="DP26" s="253"/>
    </row>
    <row r="27" spans="119:120" x14ac:dyDescent="0.15"/>
    <row r="28" spans="119:120" x14ac:dyDescent="0.15">
      <c r="DO28" s="253"/>
      <c r="DP28" s="253"/>
    </row>
    <row r="29" spans="119:120" x14ac:dyDescent="0.15">
      <c r="DP29" s="253"/>
    </row>
    <row r="30" spans="119:120" x14ac:dyDescent="0.15"/>
    <row r="31" spans="119:120" x14ac:dyDescent="0.15">
      <c r="DO31" s="253"/>
      <c r="DP31" s="253"/>
    </row>
    <row r="32" spans="119:120" x14ac:dyDescent="0.15"/>
    <row r="33" spans="98:120" x14ac:dyDescent="0.15">
      <c r="DO33" s="253"/>
      <c r="DP33" s="253"/>
    </row>
    <row r="34" spans="98:120" x14ac:dyDescent="0.15">
      <c r="DM34" s="253"/>
    </row>
    <row r="35" spans="98:120" x14ac:dyDescent="0.15">
      <c r="CT35" s="253"/>
      <c r="CU35" s="253"/>
      <c r="CV35" s="253"/>
      <c r="CY35" s="253"/>
      <c r="CZ35" s="253"/>
      <c r="DA35" s="253"/>
      <c r="DD35" s="253"/>
      <c r="DE35" s="253"/>
      <c r="DF35" s="253"/>
      <c r="DI35" s="253"/>
      <c r="DJ35" s="253"/>
      <c r="DK35" s="253"/>
      <c r="DM35" s="253"/>
      <c r="DN35" s="253"/>
      <c r="DO35" s="253"/>
      <c r="DP35" s="253"/>
    </row>
    <row r="36" spans="98:120" x14ac:dyDescent="0.15"/>
    <row r="37" spans="98:120" x14ac:dyDescent="0.15">
      <c r="CW37" s="253"/>
      <c r="DB37" s="253"/>
      <c r="DG37" s="253"/>
      <c r="DL37" s="253"/>
      <c r="DP37" s="253"/>
    </row>
    <row r="38" spans="98:120" x14ac:dyDescent="0.15">
      <c r="CT38" s="253"/>
      <c r="CU38" s="253"/>
      <c r="CV38" s="253"/>
      <c r="CW38" s="253"/>
      <c r="CY38" s="253"/>
      <c r="CZ38" s="253"/>
      <c r="DA38" s="253"/>
      <c r="DB38" s="253"/>
      <c r="DD38" s="253"/>
      <c r="DE38" s="253"/>
      <c r="DF38" s="253"/>
      <c r="DG38" s="253"/>
      <c r="DI38" s="253"/>
      <c r="DJ38" s="253"/>
      <c r="DK38" s="253"/>
      <c r="DL38" s="253"/>
      <c r="DN38" s="253"/>
      <c r="DO38" s="253"/>
      <c r="DP38" s="253"/>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3"/>
      <c r="DO49" s="253"/>
      <c r="DP49" s="253"/>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3"/>
      <c r="CS63" s="253"/>
      <c r="CX63" s="253"/>
      <c r="DC63" s="253"/>
      <c r="DH63" s="253"/>
    </row>
    <row r="64" spans="22:120" x14ac:dyDescent="0.15">
      <c r="V64" s="253"/>
    </row>
    <row r="65" spans="15:120" x14ac:dyDescent="0.15">
      <c r="X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53"/>
      <c r="BF65" s="253"/>
      <c r="BG65" s="253"/>
      <c r="BH65" s="253"/>
      <c r="BI65" s="253"/>
      <c r="BJ65" s="253"/>
      <c r="BK65" s="253"/>
      <c r="BL65" s="253"/>
      <c r="BM65" s="253"/>
      <c r="BN65" s="253"/>
      <c r="BO65" s="253"/>
      <c r="BP65" s="253"/>
      <c r="BQ65" s="253"/>
      <c r="BR65" s="253"/>
      <c r="BS65" s="253"/>
      <c r="BT65" s="253"/>
      <c r="BU65" s="253"/>
      <c r="BV65" s="253"/>
      <c r="BW65" s="253"/>
      <c r="BX65" s="253"/>
      <c r="BY65" s="253"/>
      <c r="BZ65" s="253"/>
      <c r="CA65" s="253"/>
      <c r="CB65" s="253"/>
      <c r="CC65" s="253"/>
      <c r="CD65" s="253"/>
      <c r="CE65" s="253"/>
      <c r="CF65" s="253"/>
      <c r="CG65" s="253"/>
      <c r="CH65" s="253"/>
      <c r="CI65" s="253"/>
      <c r="CJ65" s="253"/>
      <c r="CK65" s="253"/>
      <c r="CL65" s="253"/>
      <c r="CM65" s="253"/>
      <c r="CN65" s="253"/>
      <c r="CO65" s="253"/>
      <c r="CP65" s="253"/>
      <c r="CQ65" s="253"/>
      <c r="CR65" s="253"/>
      <c r="CU65" s="253"/>
      <c r="CZ65" s="253"/>
      <c r="DE65" s="253"/>
      <c r="DJ65" s="253"/>
    </row>
    <row r="66" spans="15:120" x14ac:dyDescent="0.15">
      <c r="Q66" s="253"/>
      <c r="S66" s="253"/>
      <c r="U66" s="253"/>
      <c r="DM66" s="253"/>
    </row>
    <row r="67" spans="15:120" x14ac:dyDescent="0.15">
      <c r="O67" s="253"/>
      <c r="P67" s="253"/>
      <c r="R67" s="253"/>
      <c r="T67" s="253"/>
      <c r="Y67" s="253"/>
      <c r="CT67" s="253"/>
      <c r="CV67" s="253"/>
      <c r="CW67" s="253"/>
      <c r="CY67" s="253"/>
      <c r="DA67" s="253"/>
      <c r="DB67" s="253"/>
      <c r="DD67" s="253"/>
      <c r="DF67" s="253"/>
      <c r="DG67" s="253"/>
      <c r="DI67" s="253"/>
      <c r="DK67" s="253"/>
      <c r="DL67" s="253"/>
      <c r="DN67" s="253"/>
      <c r="DO67" s="253"/>
      <c r="DP67" s="253"/>
    </row>
    <row r="68" spans="15:120" x14ac:dyDescent="0.15"/>
    <row r="69" spans="15:120" x14ac:dyDescent="0.15"/>
    <row r="70" spans="15:120" x14ac:dyDescent="0.15"/>
    <row r="71" spans="15:120" x14ac:dyDescent="0.15"/>
    <row r="72" spans="15:120" x14ac:dyDescent="0.15">
      <c r="DP72" s="253"/>
    </row>
    <row r="73" spans="15:120" x14ac:dyDescent="0.15">
      <c r="DP73" s="253"/>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3"/>
      <c r="CX96" s="253"/>
      <c r="DC96" s="253"/>
      <c r="DH96" s="253"/>
    </row>
    <row r="97" spans="24:120" x14ac:dyDescent="0.15">
      <c r="CS97" s="253"/>
      <c r="CX97" s="253"/>
      <c r="DC97" s="253"/>
      <c r="DH97" s="253"/>
      <c r="DP97" s="254" t="s">
        <v>509</v>
      </c>
    </row>
    <row r="98" spans="24:120" hidden="1" x14ac:dyDescent="0.15">
      <c r="CS98" s="253"/>
      <c r="CX98" s="253"/>
      <c r="DC98" s="253"/>
      <c r="DH98" s="253"/>
    </row>
    <row r="99" spans="24:120" hidden="1" x14ac:dyDescent="0.15">
      <c r="CS99" s="253"/>
      <c r="CX99" s="253"/>
      <c r="DC99" s="253"/>
      <c r="DH99" s="253"/>
    </row>
    <row r="101" spans="24:120" ht="12" hidden="1" customHeight="1" x14ac:dyDescent="0.15">
      <c r="X101" s="253"/>
      <c r="Y101" s="253"/>
      <c r="Z101" s="253"/>
      <c r="AA101" s="253"/>
      <c r="AB101" s="253"/>
      <c r="AC101" s="253"/>
      <c r="AD101" s="253"/>
      <c r="AE101" s="253"/>
      <c r="AF101" s="253"/>
      <c r="AG101" s="253"/>
      <c r="AH101" s="253"/>
      <c r="AI101" s="253"/>
      <c r="AJ101" s="253"/>
      <c r="AK101" s="253"/>
      <c r="AL101" s="253"/>
      <c r="AM101" s="253"/>
      <c r="AN101" s="253"/>
      <c r="AO101" s="253"/>
      <c r="AP101" s="253"/>
      <c r="AQ101" s="253"/>
      <c r="AR101" s="253"/>
      <c r="AS101" s="253"/>
      <c r="AT101" s="253"/>
      <c r="AU101" s="253"/>
      <c r="AV101" s="253"/>
      <c r="AW101" s="253"/>
      <c r="AX101" s="253"/>
      <c r="AY101" s="253"/>
      <c r="AZ101" s="253"/>
      <c r="BA101" s="253"/>
      <c r="BB101" s="253"/>
      <c r="BC101" s="253"/>
      <c r="BD101" s="253"/>
      <c r="BE101" s="253"/>
      <c r="BF101" s="253"/>
      <c r="BG101" s="253"/>
      <c r="BH101" s="253"/>
      <c r="BI101" s="253"/>
      <c r="BJ101" s="253"/>
      <c r="BK101" s="253"/>
      <c r="BL101" s="253"/>
      <c r="BM101" s="253"/>
      <c r="BN101" s="253"/>
      <c r="BO101" s="253"/>
      <c r="BP101" s="253"/>
      <c r="BQ101" s="253"/>
      <c r="BR101" s="253"/>
      <c r="BS101" s="253"/>
      <c r="BT101" s="253"/>
      <c r="BU101" s="253"/>
      <c r="BV101" s="253"/>
      <c r="BW101" s="253"/>
      <c r="BX101" s="253"/>
      <c r="BY101" s="253"/>
      <c r="BZ101" s="253"/>
      <c r="CA101" s="253"/>
      <c r="CB101" s="253"/>
      <c r="CC101" s="253"/>
      <c r="CD101" s="253"/>
      <c r="CE101" s="253"/>
      <c r="CF101" s="253"/>
      <c r="CG101" s="253"/>
      <c r="CH101" s="253"/>
      <c r="CI101" s="253"/>
      <c r="CJ101" s="253"/>
      <c r="CK101" s="253"/>
      <c r="CL101" s="253"/>
      <c r="CM101" s="253"/>
      <c r="CN101" s="253"/>
      <c r="CO101" s="253"/>
      <c r="CP101" s="253"/>
      <c r="CQ101" s="253"/>
      <c r="CR101" s="253"/>
      <c r="CU101" s="253"/>
      <c r="CZ101" s="253"/>
      <c r="DE101" s="253"/>
      <c r="DJ101" s="253"/>
    </row>
    <row r="102" spans="24:120" ht="1.5" hidden="1" customHeight="1" x14ac:dyDescent="0.15">
      <c r="CU102" s="253"/>
      <c r="CZ102" s="253"/>
      <c r="DE102" s="253"/>
      <c r="DJ102" s="253"/>
      <c r="DM102" s="253"/>
    </row>
    <row r="103" spans="24:120" hidden="1" x14ac:dyDescent="0.15">
      <c r="CT103" s="253"/>
      <c r="CV103" s="253"/>
      <c r="CW103" s="253"/>
      <c r="CY103" s="253"/>
      <c r="DA103" s="253"/>
      <c r="DB103" s="253"/>
      <c r="DD103" s="253"/>
      <c r="DF103" s="253"/>
      <c r="DG103" s="253"/>
      <c r="DI103" s="253"/>
      <c r="DK103" s="253"/>
      <c r="DL103" s="253"/>
      <c r="DM103" s="253"/>
      <c r="DN103" s="253"/>
      <c r="DO103" s="253"/>
      <c r="DP103" s="253"/>
    </row>
    <row r="104" spans="24:120" hidden="1" x14ac:dyDescent="0.15">
      <c r="CV104" s="253"/>
      <c r="CW104" s="253"/>
      <c r="DA104" s="253"/>
      <c r="DB104" s="253"/>
      <c r="DF104" s="253"/>
      <c r="DG104" s="253"/>
      <c r="DK104" s="253"/>
      <c r="DL104" s="253"/>
      <c r="DN104" s="253"/>
      <c r="DO104" s="253"/>
      <c r="DP104" s="253"/>
    </row>
    <row r="105" spans="24:120" ht="12.75" hidden="1" customHeight="1" x14ac:dyDescent="0.15"/>
  </sheetData>
  <sheetProtection algorithmName="SHA-512" hashValue="h8mZ2eax66hdQVUt/GSZiqIpdEXGdcNjhjzpo2e6Q0vYH6OClBRLIvxXJ4OU2Rh5zu9tk/EAL+zoYQzHhVSMQg==" saltValue="gL7lzMHaPxV1GbO7hPmwi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85" zoomScaleNormal="85" zoomScaleSheetLayoutView="55" workbookViewId="0"/>
  </sheetViews>
  <sheetFormatPr defaultColWidth="0" defaultRowHeight="13.5" customHeight="1" zeroHeight="1" x14ac:dyDescent="0.15"/>
  <cols>
    <col min="1" max="116" width="2.625" style="254" customWidth="1"/>
    <col min="117" max="16384" width="9" style="253" hidden="1"/>
  </cols>
  <sheetData>
    <row r="1" spans="2:116" x14ac:dyDescent="0.15">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row>
    <row r="2" spans="2:116" x14ac:dyDescent="0.15"/>
    <row r="3" spans="2:116" x14ac:dyDescent="0.15"/>
    <row r="4" spans="2:116" x14ac:dyDescent="0.15">
      <c r="R4" s="253"/>
      <c r="S4" s="253"/>
      <c r="T4" s="253"/>
      <c r="U4" s="253"/>
      <c r="V4" s="253"/>
      <c r="W4" s="253"/>
      <c r="X4" s="253"/>
      <c r="Y4" s="253"/>
      <c r="Z4" s="253"/>
      <c r="AA4" s="253"/>
      <c r="AB4" s="253"/>
      <c r="AC4" s="253"/>
      <c r="AD4" s="253"/>
      <c r="AE4" s="253"/>
      <c r="AF4" s="253"/>
      <c r="AG4" s="253"/>
      <c r="AH4" s="253"/>
      <c r="AI4" s="253"/>
      <c r="AJ4" s="253"/>
      <c r="AK4" s="253"/>
      <c r="AL4" s="253"/>
      <c r="AM4" s="253"/>
      <c r="AN4" s="253"/>
      <c r="AO4" s="253"/>
      <c r="AP4" s="253"/>
      <c r="AQ4" s="253"/>
      <c r="AR4" s="253"/>
      <c r="AS4" s="253"/>
      <c r="AT4" s="253"/>
      <c r="AU4" s="253"/>
      <c r="AV4" s="253"/>
      <c r="AW4" s="253"/>
      <c r="AX4" s="253"/>
      <c r="AY4" s="253"/>
      <c r="AZ4" s="253"/>
      <c r="BA4" s="253"/>
      <c r="BB4" s="253"/>
      <c r="BC4" s="253"/>
      <c r="BD4" s="253"/>
      <c r="BE4" s="253"/>
      <c r="BF4" s="253"/>
      <c r="BG4" s="253"/>
      <c r="BH4" s="253"/>
      <c r="BI4" s="253"/>
      <c r="BJ4" s="253"/>
      <c r="BK4" s="253"/>
      <c r="BL4" s="253"/>
      <c r="BM4" s="253"/>
      <c r="BN4" s="253"/>
      <c r="BO4" s="253"/>
      <c r="BP4" s="253"/>
      <c r="BQ4" s="253"/>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row>
    <row r="5" spans="2:116" x14ac:dyDescent="0.15">
      <c r="R5" s="253"/>
      <c r="S5" s="253"/>
      <c r="T5" s="253"/>
      <c r="U5" s="253"/>
      <c r="V5" s="253"/>
      <c r="W5" s="253"/>
      <c r="X5" s="253"/>
      <c r="Y5" s="253"/>
      <c r="Z5" s="253"/>
      <c r="AA5" s="253"/>
      <c r="AB5" s="253"/>
      <c r="AC5" s="253"/>
      <c r="AD5" s="253"/>
      <c r="AE5" s="253"/>
      <c r="AF5" s="253"/>
      <c r="AG5" s="253"/>
      <c r="AH5" s="253"/>
      <c r="AI5" s="253"/>
      <c r="AJ5" s="253"/>
      <c r="AK5" s="253"/>
      <c r="AL5" s="253"/>
      <c r="AM5" s="253"/>
      <c r="AN5" s="253"/>
      <c r="AO5" s="253"/>
      <c r="AP5" s="253"/>
      <c r="AQ5" s="253"/>
      <c r="AR5" s="253"/>
      <c r="AS5" s="253"/>
      <c r="AT5" s="253"/>
      <c r="AU5" s="253"/>
      <c r="AV5" s="253"/>
      <c r="AW5" s="253"/>
      <c r="AX5" s="253"/>
      <c r="AY5" s="253"/>
      <c r="AZ5" s="253"/>
      <c r="BA5" s="253"/>
      <c r="BB5" s="253"/>
      <c r="BC5" s="253"/>
      <c r="BD5" s="253"/>
      <c r="BE5" s="253"/>
      <c r="BF5" s="253"/>
      <c r="BG5" s="253"/>
      <c r="BH5" s="253"/>
      <c r="BI5" s="253"/>
      <c r="BJ5" s="253"/>
      <c r="BK5" s="253"/>
      <c r="BL5" s="253"/>
      <c r="BM5" s="253"/>
      <c r="BN5" s="253"/>
      <c r="BO5" s="253"/>
      <c r="BP5" s="253"/>
      <c r="BQ5" s="253"/>
      <c r="BR5" s="253"/>
      <c r="BS5" s="253"/>
      <c r="BT5" s="253"/>
      <c r="BU5" s="253"/>
      <c r="BV5" s="253"/>
      <c r="BW5" s="253"/>
      <c r="BX5" s="253"/>
      <c r="BY5" s="253"/>
      <c r="BZ5" s="253"/>
      <c r="CA5" s="253"/>
      <c r="CB5" s="253"/>
      <c r="CC5" s="253"/>
      <c r="CD5" s="253"/>
      <c r="CE5" s="253"/>
      <c r="CF5" s="253"/>
      <c r="CG5" s="253"/>
      <c r="CH5" s="253"/>
      <c r="CI5" s="253"/>
      <c r="CJ5" s="253"/>
      <c r="CK5" s="253"/>
      <c r="CL5" s="253"/>
      <c r="CM5" s="253"/>
      <c r="CN5" s="253"/>
      <c r="CO5" s="253"/>
      <c r="CP5" s="253"/>
      <c r="CQ5" s="253"/>
      <c r="CR5" s="253"/>
      <c r="CS5" s="253"/>
      <c r="CT5" s="253"/>
      <c r="CU5" s="253"/>
      <c r="CV5" s="253"/>
      <c r="CW5" s="253"/>
      <c r="CX5" s="253"/>
      <c r="CY5" s="253"/>
      <c r="CZ5" s="253"/>
      <c r="DA5" s="253"/>
      <c r="DB5" s="253"/>
      <c r="DC5" s="253"/>
      <c r="DD5" s="253"/>
      <c r="DE5" s="253"/>
      <c r="DF5" s="253"/>
      <c r="DG5" s="253"/>
      <c r="DH5" s="253"/>
      <c r="DI5" s="253"/>
      <c r="DJ5" s="253"/>
      <c r="DK5" s="253"/>
      <c r="DL5" s="253"/>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3"/>
      <c r="J18" s="253"/>
      <c r="K18" s="253"/>
      <c r="L18" s="253"/>
      <c r="M18" s="253"/>
      <c r="N18" s="253"/>
      <c r="O18" s="253"/>
      <c r="P18" s="253"/>
      <c r="Q18" s="253"/>
      <c r="R18" s="253"/>
      <c r="S18" s="253"/>
      <c r="T18" s="253"/>
      <c r="U18" s="253"/>
      <c r="V18" s="253"/>
      <c r="W18" s="253"/>
      <c r="X18" s="253"/>
      <c r="Y18" s="253"/>
      <c r="Z18" s="253"/>
      <c r="AA18" s="253"/>
      <c r="AB18" s="253"/>
      <c r="AC18" s="253"/>
      <c r="AD18" s="253"/>
      <c r="AE18" s="253"/>
      <c r="AF18" s="253"/>
      <c r="AG18" s="253"/>
      <c r="AH18" s="253"/>
      <c r="AI18" s="253"/>
      <c r="AJ18" s="253"/>
      <c r="AK18" s="253"/>
      <c r="AL18" s="253"/>
      <c r="AM18" s="253"/>
      <c r="AN18" s="253"/>
      <c r="AO18" s="253"/>
      <c r="AP18" s="253"/>
      <c r="AQ18" s="253"/>
      <c r="AR18" s="253"/>
      <c r="AS18" s="253"/>
      <c r="AT18" s="253"/>
      <c r="AU18" s="253"/>
      <c r="AV18" s="253"/>
      <c r="AW18" s="253"/>
      <c r="AX18" s="253"/>
      <c r="AY18" s="253"/>
      <c r="AZ18" s="253"/>
      <c r="BA18" s="253"/>
      <c r="BB18" s="253"/>
      <c r="BC18" s="253"/>
      <c r="BD18" s="253"/>
      <c r="BE18" s="253"/>
      <c r="BF18" s="253"/>
      <c r="BG18" s="253"/>
      <c r="BH18" s="253"/>
      <c r="BI18" s="253"/>
      <c r="BJ18" s="253"/>
      <c r="BK18" s="253"/>
      <c r="BL18" s="253"/>
      <c r="BM18" s="253"/>
      <c r="BN18" s="253"/>
      <c r="BO18" s="253"/>
      <c r="BP18" s="253"/>
      <c r="BQ18" s="253"/>
      <c r="BR18" s="253"/>
      <c r="BS18" s="253"/>
      <c r="BT18" s="253"/>
      <c r="BU18" s="253"/>
      <c r="BV18" s="253"/>
      <c r="BW18" s="253"/>
      <c r="BX18" s="253"/>
      <c r="BY18" s="253"/>
      <c r="BZ18" s="253"/>
      <c r="CA18" s="253"/>
      <c r="CB18" s="253"/>
      <c r="CC18" s="253"/>
      <c r="CD18" s="253"/>
      <c r="CE18" s="253"/>
      <c r="CF18" s="253"/>
      <c r="CG18" s="253"/>
      <c r="CH18" s="253"/>
      <c r="CI18" s="253"/>
      <c r="CJ18" s="253"/>
      <c r="CK18" s="253"/>
      <c r="CL18" s="253"/>
      <c r="CM18" s="253"/>
      <c r="CN18" s="253"/>
      <c r="CO18" s="253"/>
      <c r="CP18" s="253"/>
      <c r="CQ18" s="253"/>
      <c r="CR18" s="253"/>
      <c r="CS18" s="253"/>
      <c r="CT18" s="253"/>
      <c r="CU18" s="253"/>
      <c r="CV18" s="253"/>
      <c r="CW18" s="253"/>
      <c r="CX18" s="253"/>
      <c r="CY18" s="253"/>
      <c r="CZ18" s="253"/>
      <c r="DA18" s="253"/>
      <c r="DB18" s="253"/>
      <c r="DC18" s="253"/>
      <c r="DD18" s="253"/>
      <c r="DE18" s="253"/>
      <c r="DF18" s="253"/>
      <c r="DG18" s="253"/>
      <c r="DH18" s="253"/>
      <c r="DI18" s="253"/>
      <c r="DJ18" s="253"/>
      <c r="DK18" s="253"/>
      <c r="DL18" s="253"/>
    </row>
    <row r="19" spans="9:116" x14ac:dyDescent="0.15"/>
    <row r="20" spans="9:116" x14ac:dyDescent="0.15"/>
    <row r="21" spans="9:116" x14ac:dyDescent="0.15">
      <c r="DL21" s="253"/>
    </row>
    <row r="22" spans="9:116" x14ac:dyDescent="0.15">
      <c r="DI22" s="253"/>
      <c r="DJ22" s="253"/>
      <c r="DK22" s="253"/>
      <c r="DL22" s="253"/>
    </row>
    <row r="23" spans="9:116" x14ac:dyDescent="0.15">
      <c r="CY23" s="253"/>
      <c r="CZ23" s="253"/>
      <c r="DA23" s="253"/>
      <c r="DB23" s="253"/>
      <c r="DC23" s="253"/>
      <c r="DD23" s="253"/>
      <c r="DE23" s="253"/>
      <c r="DF23" s="253"/>
      <c r="DG23" s="253"/>
      <c r="DH23" s="253"/>
      <c r="DI23" s="253"/>
      <c r="DJ23" s="253"/>
      <c r="DK23" s="253"/>
      <c r="DL23" s="253"/>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3"/>
      <c r="DA35" s="253"/>
      <c r="DB35" s="253"/>
      <c r="DC35" s="253"/>
      <c r="DD35" s="253"/>
      <c r="DE35" s="253"/>
      <c r="DF35" s="253"/>
      <c r="DG35" s="253"/>
      <c r="DH35" s="253"/>
      <c r="DI35" s="253"/>
      <c r="DJ35" s="253"/>
      <c r="DK35" s="253"/>
      <c r="DL35" s="253"/>
    </row>
    <row r="36" spans="15:116" x14ac:dyDescent="0.15"/>
    <row r="37" spans="15:116" x14ac:dyDescent="0.15">
      <c r="DL37" s="253"/>
    </row>
    <row r="38" spans="15:116" x14ac:dyDescent="0.15">
      <c r="DI38" s="253"/>
      <c r="DJ38" s="253"/>
      <c r="DK38" s="253"/>
      <c r="DL38" s="253"/>
    </row>
    <row r="39" spans="15:116" x14ac:dyDescent="0.15"/>
    <row r="40" spans="15:116" x14ac:dyDescent="0.15"/>
    <row r="41" spans="15:116" x14ac:dyDescent="0.15"/>
    <row r="42" spans="15:116" x14ac:dyDescent="0.15"/>
    <row r="43" spans="15:116" x14ac:dyDescent="0.15">
      <c r="O43" s="253"/>
      <c r="P43" s="253"/>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c r="BK43" s="253"/>
      <c r="BL43" s="253"/>
      <c r="BM43" s="253"/>
      <c r="BN43" s="253"/>
      <c r="BO43" s="253"/>
      <c r="BP43" s="253"/>
      <c r="BQ43" s="253"/>
      <c r="BR43" s="253"/>
      <c r="BS43" s="253"/>
      <c r="BT43" s="253"/>
      <c r="BU43" s="253"/>
      <c r="BV43" s="253"/>
      <c r="BW43" s="253"/>
      <c r="BX43" s="253"/>
      <c r="BY43" s="253"/>
      <c r="BZ43" s="253"/>
      <c r="CA43" s="253"/>
      <c r="CB43" s="253"/>
      <c r="CC43" s="253"/>
      <c r="CD43" s="253"/>
      <c r="CE43" s="253"/>
      <c r="CF43" s="253"/>
      <c r="CG43" s="253"/>
      <c r="CH43" s="253"/>
      <c r="CI43" s="253"/>
      <c r="CJ43" s="253"/>
      <c r="CK43" s="253"/>
      <c r="CL43" s="253"/>
      <c r="CM43" s="253"/>
      <c r="CN43" s="253"/>
      <c r="CO43" s="253"/>
      <c r="CP43" s="253"/>
      <c r="CQ43" s="253"/>
      <c r="CR43" s="253"/>
      <c r="CS43" s="253"/>
      <c r="CT43" s="253"/>
      <c r="CU43" s="253"/>
      <c r="CV43" s="253"/>
      <c r="CW43" s="253"/>
      <c r="CX43" s="253"/>
      <c r="CY43" s="253"/>
      <c r="CZ43" s="253"/>
      <c r="DA43" s="253"/>
      <c r="DB43" s="253"/>
      <c r="DC43" s="253"/>
      <c r="DD43" s="253"/>
      <c r="DE43" s="253"/>
      <c r="DF43" s="253"/>
      <c r="DG43" s="253"/>
      <c r="DH43" s="253"/>
      <c r="DI43" s="253"/>
      <c r="DJ43" s="253"/>
      <c r="DK43" s="253"/>
      <c r="DL43" s="253"/>
    </row>
    <row r="44" spans="15:116" x14ac:dyDescent="0.15">
      <c r="DL44" s="253"/>
    </row>
    <row r="45" spans="15:116" x14ac:dyDescent="0.15"/>
    <row r="46" spans="15:116" x14ac:dyDescent="0.15">
      <c r="DA46" s="253"/>
      <c r="DB46" s="253"/>
      <c r="DC46" s="253"/>
      <c r="DD46" s="253"/>
      <c r="DE46" s="253"/>
      <c r="DF46" s="253"/>
      <c r="DG46" s="253"/>
      <c r="DH46" s="253"/>
      <c r="DI46" s="253"/>
      <c r="DJ46" s="253"/>
      <c r="DK46" s="253"/>
      <c r="DL46" s="253"/>
    </row>
    <row r="47" spans="15:116" x14ac:dyDescent="0.15"/>
    <row r="48" spans="15:116" x14ac:dyDescent="0.15"/>
    <row r="49" spans="104:116" x14ac:dyDescent="0.15"/>
    <row r="50" spans="104:116" x14ac:dyDescent="0.15">
      <c r="CZ50" s="253"/>
      <c r="DA50" s="253"/>
      <c r="DB50" s="253"/>
      <c r="DC50" s="253"/>
      <c r="DD50" s="253"/>
      <c r="DE50" s="253"/>
      <c r="DF50" s="253"/>
      <c r="DG50" s="253"/>
      <c r="DH50" s="253"/>
      <c r="DI50" s="253"/>
      <c r="DJ50" s="253"/>
      <c r="DK50" s="253"/>
      <c r="DL50" s="253"/>
    </row>
    <row r="51" spans="104:116" x14ac:dyDescent="0.15"/>
    <row r="52" spans="104:116" x14ac:dyDescent="0.15"/>
    <row r="53" spans="104:116" x14ac:dyDescent="0.15">
      <c r="DL53" s="253"/>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3"/>
      <c r="DD67" s="253"/>
      <c r="DE67" s="253"/>
      <c r="DF67" s="253"/>
      <c r="DG67" s="253"/>
      <c r="DH67" s="253"/>
      <c r="DI67" s="253"/>
      <c r="DJ67" s="253"/>
      <c r="DK67" s="253"/>
      <c r="DL67" s="253"/>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mQX1HIt95UyKgFXAkj2lGR+LLMKuJSX9hEs7FV8mEJft1uy29ahc6xvL/S/4/IA4CSUYxPqMwRH36kcJFKpCWA==" saltValue="PCLb85KvsQdHg8qaWdjEpw==" spinCount="100000" sheet="1" objects="1" scenarios="1"/>
  <dataConsolidate/>
  <phoneticPr fontId="2"/>
  <printOptions horizontalCentered="1" verticalCentered="1"/>
  <pageMargins left="0" right="0" top="0" bottom="0" header="0" footer="0"/>
  <pageSetup paperSize="9" scale="48" orientation="landscape"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election activeCell="A28" sqref="A28"/>
    </sheetView>
  </sheetViews>
  <sheetFormatPr defaultColWidth="0" defaultRowHeight="13.5" customHeight="1" zeroHeight="1" x14ac:dyDescent="0.15"/>
  <cols>
    <col min="1" max="36" width="2.5" style="255" customWidth="1"/>
    <col min="37" max="44" width="17" style="255" customWidth="1"/>
    <col min="45" max="45" width="6.125" style="261" customWidth="1"/>
    <col min="46" max="46" width="3" style="259" customWidth="1"/>
    <col min="47" max="47" width="19.125" style="255" hidden="1" customWidth="1"/>
    <col min="48" max="52" width="12.625" style="255" hidden="1" customWidth="1"/>
    <col min="53" max="16384" width="8.625" style="255" hidden="1"/>
  </cols>
  <sheetData>
    <row r="1" spans="1:46" x14ac:dyDescent="0.15">
      <c r="AS1" s="255"/>
      <c r="AT1" s="255"/>
    </row>
    <row r="2" spans="1:46" x14ac:dyDescent="0.15">
      <c r="AS2" s="255"/>
      <c r="AT2" s="255"/>
    </row>
    <row r="3" spans="1:46" x14ac:dyDescent="0.15">
      <c r="AS3" s="255"/>
      <c r="AT3" s="255"/>
    </row>
    <row r="4" spans="1:46" x14ac:dyDescent="0.15">
      <c r="AS4" s="255"/>
      <c r="AT4" s="255"/>
    </row>
    <row r="5" spans="1:46" ht="17.25" x14ac:dyDescent="0.15">
      <c r="A5" s="256" t="s">
        <v>510</v>
      </c>
      <c r="B5" s="257"/>
      <c r="C5" s="257"/>
      <c r="D5" s="257"/>
      <c r="E5" s="257"/>
      <c r="F5" s="257"/>
      <c r="G5" s="257"/>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7"/>
      <c r="AG5" s="257"/>
      <c r="AH5" s="257"/>
      <c r="AI5" s="257"/>
      <c r="AJ5" s="257"/>
      <c r="AK5" s="257"/>
      <c r="AL5" s="257"/>
      <c r="AM5" s="257"/>
      <c r="AN5" s="257"/>
      <c r="AO5" s="257"/>
      <c r="AP5" s="257"/>
      <c r="AQ5" s="257"/>
      <c r="AR5" s="257"/>
      <c r="AS5" s="258"/>
    </row>
    <row r="6" spans="1:46" x14ac:dyDescent="0.15">
      <c r="A6" s="259"/>
      <c r="AK6" s="260" t="s">
        <v>511</v>
      </c>
      <c r="AL6" s="260"/>
      <c r="AM6" s="260"/>
      <c r="AN6" s="260"/>
    </row>
    <row r="7" spans="1:46" ht="13.5" customHeight="1" x14ac:dyDescent="0.15">
      <c r="A7" s="259"/>
      <c r="AK7" s="262"/>
      <c r="AL7" s="263"/>
      <c r="AM7" s="263"/>
      <c r="AN7" s="264"/>
      <c r="AO7" s="1105" t="s">
        <v>512</v>
      </c>
      <c r="AP7" s="265"/>
      <c r="AQ7" s="266" t="s">
        <v>513</v>
      </c>
      <c r="AR7" s="267"/>
    </row>
    <row r="8" spans="1:46" x14ac:dyDescent="0.15">
      <c r="A8" s="259"/>
      <c r="AK8" s="268"/>
      <c r="AL8" s="269"/>
      <c r="AM8" s="269"/>
      <c r="AN8" s="270"/>
      <c r="AO8" s="1106"/>
      <c r="AP8" s="271" t="s">
        <v>514</v>
      </c>
      <c r="AQ8" s="272" t="s">
        <v>515</v>
      </c>
      <c r="AR8" s="273" t="s">
        <v>516</v>
      </c>
    </row>
    <row r="9" spans="1:46" x14ac:dyDescent="0.15">
      <c r="A9" s="259"/>
      <c r="AK9" s="1117" t="s">
        <v>517</v>
      </c>
      <c r="AL9" s="1118"/>
      <c r="AM9" s="1118"/>
      <c r="AN9" s="1119"/>
      <c r="AO9" s="274">
        <v>2401330</v>
      </c>
      <c r="AP9" s="274">
        <v>152359</v>
      </c>
      <c r="AQ9" s="275">
        <v>115879</v>
      </c>
      <c r="AR9" s="276">
        <v>31.5</v>
      </c>
    </row>
    <row r="10" spans="1:46" ht="13.5" customHeight="1" x14ac:dyDescent="0.15">
      <c r="A10" s="259"/>
      <c r="AK10" s="1117" t="s">
        <v>518</v>
      </c>
      <c r="AL10" s="1118"/>
      <c r="AM10" s="1118"/>
      <c r="AN10" s="1119"/>
      <c r="AO10" s="277">
        <v>344820</v>
      </c>
      <c r="AP10" s="277">
        <v>21878</v>
      </c>
      <c r="AQ10" s="278">
        <v>14625</v>
      </c>
      <c r="AR10" s="279">
        <v>49.6</v>
      </c>
    </row>
    <row r="11" spans="1:46" ht="13.5" customHeight="1" x14ac:dyDescent="0.15">
      <c r="A11" s="259"/>
      <c r="AK11" s="1117" t="s">
        <v>519</v>
      </c>
      <c r="AL11" s="1118"/>
      <c r="AM11" s="1118"/>
      <c r="AN11" s="1119"/>
      <c r="AO11" s="277" t="s">
        <v>520</v>
      </c>
      <c r="AP11" s="277" t="s">
        <v>520</v>
      </c>
      <c r="AQ11" s="278">
        <v>3181</v>
      </c>
      <c r="AR11" s="279" t="s">
        <v>520</v>
      </c>
    </row>
    <row r="12" spans="1:46" ht="13.5" customHeight="1" x14ac:dyDescent="0.15">
      <c r="A12" s="259"/>
      <c r="AK12" s="1117" t="s">
        <v>521</v>
      </c>
      <c r="AL12" s="1118"/>
      <c r="AM12" s="1118"/>
      <c r="AN12" s="1119"/>
      <c r="AO12" s="277" t="s">
        <v>520</v>
      </c>
      <c r="AP12" s="277" t="s">
        <v>520</v>
      </c>
      <c r="AQ12" s="278" t="s">
        <v>520</v>
      </c>
      <c r="AR12" s="279" t="s">
        <v>520</v>
      </c>
    </row>
    <row r="13" spans="1:46" ht="13.5" customHeight="1" x14ac:dyDescent="0.15">
      <c r="A13" s="259"/>
      <c r="AK13" s="1117" t="s">
        <v>522</v>
      </c>
      <c r="AL13" s="1118"/>
      <c r="AM13" s="1118"/>
      <c r="AN13" s="1119"/>
      <c r="AO13" s="277">
        <v>105523</v>
      </c>
      <c r="AP13" s="277">
        <v>6695</v>
      </c>
      <c r="AQ13" s="278">
        <v>5586</v>
      </c>
      <c r="AR13" s="279">
        <v>19.899999999999999</v>
      </c>
    </row>
    <row r="14" spans="1:46" ht="13.5" customHeight="1" x14ac:dyDescent="0.15">
      <c r="A14" s="259"/>
      <c r="AK14" s="1117" t="s">
        <v>523</v>
      </c>
      <c r="AL14" s="1118"/>
      <c r="AM14" s="1118"/>
      <c r="AN14" s="1119"/>
      <c r="AO14" s="277">
        <v>33402</v>
      </c>
      <c r="AP14" s="277">
        <v>2119</v>
      </c>
      <c r="AQ14" s="278">
        <v>1576</v>
      </c>
      <c r="AR14" s="279">
        <v>34.5</v>
      </c>
    </row>
    <row r="15" spans="1:46" ht="13.5" customHeight="1" x14ac:dyDescent="0.15">
      <c r="A15" s="259"/>
      <c r="AK15" s="1120" t="s">
        <v>524</v>
      </c>
      <c r="AL15" s="1121"/>
      <c r="AM15" s="1121"/>
      <c r="AN15" s="1122"/>
      <c r="AO15" s="277">
        <v>-114136</v>
      </c>
      <c r="AP15" s="277">
        <v>-7242</v>
      </c>
      <c r="AQ15" s="278">
        <v>-7785</v>
      </c>
      <c r="AR15" s="279">
        <v>-7</v>
      </c>
    </row>
    <row r="16" spans="1:46" x14ac:dyDescent="0.15">
      <c r="A16" s="259"/>
      <c r="AK16" s="1120" t="s">
        <v>189</v>
      </c>
      <c r="AL16" s="1121"/>
      <c r="AM16" s="1121"/>
      <c r="AN16" s="1122"/>
      <c r="AO16" s="277">
        <v>2770939</v>
      </c>
      <c r="AP16" s="277">
        <v>175810</v>
      </c>
      <c r="AQ16" s="278">
        <v>133062</v>
      </c>
      <c r="AR16" s="279">
        <v>32.1</v>
      </c>
    </row>
    <row r="17" spans="1:46" x14ac:dyDescent="0.15">
      <c r="A17" s="259"/>
    </row>
    <row r="18" spans="1:46" x14ac:dyDescent="0.15">
      <c r="A18" s="259"/>
      <c r="AQ18" s="280"/>
      <c r="AR18" s="280"/>
    </row>
    <row r="19" spans="1:46" x14ac:dyDescent="0.15">
      <c r="A19" s="259"/>
      <c r="AK19" s="255" t="s">
        <v>525</v>
      </c>
    </row>
    <row r="20" spans="1:46" x14ac:dyDescent="0.15">
      <c r="A20" s="259"/>
      <c r="AK20" s="281"/>
      <c r="AL20" s="282"/>
      <c r="AM20" s="282"/>
      <c r="AN20" s="283"/>
      <c r="AO20" s="284" t="s">
        <v>526</v>
      </c>
      <c r="AP20" s="285" t="s">
        <v>527</v>
      </c>
      <c r="AQ20" s="286" t="s">
        <v>528</v>
      </c>
      <c r="AR20" s="287"/>
    </row>
    <row r="21" spans="1:46" s="260" customFormat="1" x14ac:dyDescent="0.15">
      <c r="A21" s="288"/>
      <c r="AK21" s="1123" t="s">
        <v>529</v>
      </c>
      <c r="AL21" s="1124"/>
      <c r="AM21" s="1124"/>
      <c r="AN21" s="1125"/>
      <c r="AO21" s="289">
        <v>15.99</v>
      </c>
      <c r="AP21" s="290">
        <v>11.97</v>
      </c>
      <c r="AQ21" s="291">
        <v>4.0199999999999996</v>
      </c>
      <c r="AS21" s="292"/>
      <c r="AT21" s="288"/>
    </row>
    <row r="22" spans="1:46" s="260" customFormat="1" x14ac:dyDescent="0.15">
      <c r="A22" s="288"/>
      <c r="AK22" s="1123" t="s">
        <v>530</v>
      </c>
      <c r="AL22" s="1124"/>
      <c r="AM22" s="1124"/>
      <c r="AN22" s="1125"/>
      <c r="AO22" s="293">
        <v>94.2</v>
      </c>
      <c r="AP22" s="294">
        <v>95</v>
      </c>
      <c r="AQ22" s="295">
        <v>-0.8</v>
      </c>
      <c r="AR22" s="280"/>
      <c r="AS22" s="292"/>
      <c r="AT22" s="288"/>
    </row>
    <row r="23" spans="1:46" s="260" customFormat="1" x14ac:dyDescent="0.15">
      <c r="A23" s="288"/>
      <c r="AP23" s="280"/>
      <c r="AQ23" s="280"/>
      <c r="AR23" s="280"/>
      <c r="AS23" s="292"/>
      <c r="AT23" s="288"/>
    </row>
    <row r="24" spans="1:46" s="260" customFormat="1" x14ac:dyDescent="0.15">
      <c r="A24" s="288"/>
      <c r="AP24" s="280"/>
      <c r="AQ24" s="280"/>
      <c r="AR24" s="280"/>
      <c r="AS24" s="292"/>
      <c r="AT24" s="288"/>
    </row>
    <row r="25" spans="1:46" s="260" customFormat="1" x14ac:dyDescent="0.15">
      <c r="A25" s="296"/>
      <c r="B25" s="297"/>
      <c r="C25" s="297"/>
      <c r="D25" s="297"/>
      <c r="E25" s="297"/>
      <c r="F25" s="297"/>
      <c r="G25" s="297"/>
      <c r="H25" s="297"/>
      <c r="I25" s="297"/>
      <c r="J25" s="297"/>
      <c r="K25" s="297"/>
      <c r="L25" s="297"/>
      <c r="M25" s="297"/>
      <c r="N25" s="297"/>
      <c r="O25" s="297"/>
      <c r="P25" s="297"/>
      <c r="Q25" s="297"/>
      <c r="R25" s="297"/>
      <c r="S25" s="297"/>
      <c r="T25" s="297"/>
      <c r="U25" s="297"/>
      <c r="V25" s="297"/>
      <c r="W25" s="297"/>
      <c r="X25" s="297"/>
      <c r="Y25" s="297"/>
      <c r="Z25" s="297"/>
      <c r="AA25" s="297"/>
      <c r="AB25" s="297"/>
      <c r="AC25" s="297"/>
      <c r="AD25" s="297"/>
      <c r="AE25" s="297"/>
      <c r="AF25" s="297"/>
      <c r="AG25" s="297"/>
      <c r="AH25" s="297"/>
      <c r="AI25" s="297"/>
      <c r="AJ25" s="297"/>
      <c r="AK25" s="297"/>
      <c r="AL25" s="297"/>
      <c r="AM25" s="297"/>
      <c r="AN25" s="297"/>
      <c r="AO25" s="297"/>
      <c r="AP25" s="298"/>
      <c r="AQ25" s="298"/>
      <c r="AR25" s="298"/>
      <c r="AS25" s="299"/>
      <c r="AT25" s="288"/>
    </row>
    <row r="26" spans="1:46" s="260" customFormat="1" x14ac:dyDescent="0.15">
      <c r="A26" s="1116" t="s">
        <v>531</v>
      </c>
      <c r="B26" s="1116"/>
      <c r="C26" s="1116"/>
      <c r="D26" s="1116"/>
      <c r="E26" s="1116"/>
      <c r="F26" s="1116"/>
      <c r="G26" s="1116"/>
      <c r="H26" s="1116"/>
      <c r="I26" s="1116"/>
      <c r="J26" s="1116"/>
      <c r="K26" s="1116"/>
      <c r="L26" s="1116"/>
      <c r="M26" s="1116"/>
      <c r="N26" s="1116"/>
      <c r="O26" s="1116"/>
      <c r="P26" s="1116"/>
      <c r="Q26" s="1116"/>
      <c r="R26" s="1116"/>
      <c r="S26" s="1116"/>
      <c r="T26" s="1116"/>
      <c r="U26" s="1116"/>
      <c r="V26" s="1116"/>
      <c r="W26" s="1116"/>
      <c r="X26" s="1116"/>
      <c r="Y26" s="1116"/>
      <c r="Z26" s="1116"/>
      <c r="AA26" s="1116"/>
      <c r="AB26" s="1116"/>
      <c r="AC26" s="1116"/>
      <c r="AD26" s="1116"/>
      <c r="AE26" s="1116"/>
      <c r="AF26" s="1116"/>
      <c r="AG26" s="1116"/>
      <c r="AH26" s="1116"/>
      <c r="AI26" s="1116"/>
      <c r="AJ26" s="1116"/>
      <c r="AK26" s="1116"/>
      <c r="AL26" s="1116"/>
      <c r="AM26" s="1116"/>
      <c r="AN26" s="1116"/>
      <c r="AO26" s="1116"/>
      <c r="AP26" s="1116"/>
      <c r="AQ26" s="1116"/>
      <c r="AR26" s="1116"/>
      <c r="AS26" s="1116"/>
    </row>
    <row r="27" spans="1:46" x14ac:dyDescent="0.15">
      <c r="A27" s="300"/>
      <c r="AS27" s="255"/>
      <c r="AT27" s="255"/>
    </row>
    <row r="28" spans="1:46" ht="17.25" x14ac:dyDescent="0.15">
      <c r="A28" s="256" t="s">
        <v>532</v>
      </c>
      <c r="B28" s="257"/>
      <c r="C28" s="257"/>
      <c r="D28" s="257"/>
      <c r="E28" s="257"/>
      <c r="F28" s="257"/>
      <c r="G28" s="257"/>
      <c r="H28" s="257"/>
      <c r="I28" s="257"/>
      <c r="J28" s="257"/>
      <c r="K28" s="257"/>
      <c r="L28" s="257"/>
      <c r="M28" s="257"/>
      <c r="N28" s="257"/>
      <c r="O28" s="257"/>
      <c r="P28" s="257"/>
      <c r="Q28" s="257"/>
      <c r="R28" s="257"/>
      <c r="S28" s="257"/>
      <c r="T28" s="257"/>
      <c r="U28" s="257"/>
      <c r="V28" s="257"/>
      <c r="W28" s="257"/>
      <c r="X28" s="257"/>
      <c r="Y28" s="257"/>
      <c r="Z28" s="257"/>
      <c r="AA28" s="257"/>
      <c r="AB28" s="257"/>
      <c r="AC28" s="257"/>
      <c r="AD28" s="257"/>
      <c r="AE28" s="257"/>
      <c r="AF28" s="257"/>
      <c r="AG28" s="257"/>
      <c r="AH28" s="257"/>
      <c r="AI28" s="257"/>
      <c r="AJ28" s="257"/>
      <c r="AK28" s="257"/>
      <c r="AL28" s="257"/>
      <c r="AM28" s="257"/>
      <c r="AN28" s="257"/>
      <c r="AO28" s="257"/>
      <c r="AP28" s="257"/>
      <c r="AQ28" s="257"/>
      <c r="AR28" s="257"/>
      <c r="AS28" s="301"/>
    </row>
    <row r="29" spans="1:46" x14ac:dyDescent="0.15">
      <c r="A29" s="259"/>
      <c r="AK29" s="260" t="s">
        <v>533</v>
      </c>
      <c r="AL29" s="260"/>
      <c r="AM29" s="260"/>
      <c r="AN29" s="260"/>
      <c r="AS29" s="302"/>
    </row>
    <row r="30" spans="1:46" ht="13.5" customHeight="1" x14ac:dyDescent="0.15">
      <c r="A30" s="259"/>
      <c r="AK30" s="262"/>
      <c r="AL30" s="263"/>
      <c r="AM30" s="263"/>
      <c r="AN30" s="264"/>
      <c r="AO30" s="1105" t="s">
        <v>512</v>
      </c>
      <c r="AP30" s="265"/>
      <c r="AQ30" s="266" t="s">
        <v>513</v>
      </c>
      <c r="AR30" s="267"/>
    </row>
    <row r="31" spans="1:46" x14ac:dyDescent="0.15">
      <c r="A31" s="259"/>
      <c r="AK31" s="268"/>
      <c r="AL31" s="269"/>
      <c r="AM31" s="269"/>
      <c r="AN31" s="270"/>
      <c r="AO31" s="1106"/>
      <c r="AP31" s="271" t="s">
        <v>514</v>
      </c>
      <c r="AQ31" s="272" t="s">
        <v>515</v>
      </c>
      <c r="AR31" s="273" t="s">
        <v>516</v>
      </c>
    </row>
    <row r="32" spans="1:46" ht="27" customHeight="1" x14ac:dyDescent="0.15">
      <c r="A32" s="259"/>
      <c r="AK32" s="1107" t="s">
        <v>534</v>
      </c>
      <c r="AL32" s="1108"/>
      <c r="AM32" s="1108"/>
      <c r="AN32" s="1109"/>
      <c r="AO32" s="303">
        <v>1844789</v>
      </c>
      <c r="AP32" s="303">
        <v>117048</v>
      </c>
      <c r="AQ32" s="304">
        <v>79195</v>
      </c>
      <c r="AR32" s="305">
        <v>47.8</v>
      </c>
    </row>
    <row r="33" spans="1:46" ht="13.5" customHeight="1" x14ac:dyDescent="0.15">
      <c r="A33" s="259"/>
      <c r="AK33" s="1107" t="s">
        <v>535</v>
      </c>
      <c r="AL33" s="1108"/>
      <c r="AM33" s="1108"/>
      <c r="AN33" s="1109"/>
      <c r="AO33" s="303" t="s">
        <v>520</v>
      </c>
      <c r="AP33" s="303" t="s">
        <v>520</v>
      </c>
      <c r="AQ33" s="304" t="s">
        <v>520</v>
      </c>
      <c r="AR33" s="305" t="s">
        <v>520</v>
      </c>
    </row>
    <row r="34" spans="1:46" ht="27" customHeight="1" x14ac:dyDescent="0.15">
      <c r="A34" s="259"/>
      <c r="AK34" s="1107" t="s">
        <v>536</v>
      </c>
      <c r="AL34" s="1108"/>
      <c r="AM34" s="1108"/>
      <c r="AN34" s="1109"/>
      <c r="AO34" s="303" t="s">
        <v>520</v>
      </c>
      <c r="AP34" s="303" t="s">
        <v>520</v>
      </c>
      <c r="AQ34" s="304" t="s">
        <v>520</v>
      </c>
      <c r="AR34" s="305" t="s">
        <v>520</v>
      </c>
    </row>
    <row r="35" spans="1:46" ht="27" customHeight="1" x14ac:dyDescent="0.15">
      <c r="A35" s="259"/>
      <c r="AK35" s="1107" t="s">
        <v>537</v>
      </c>
      <c r="AL35" s="1108"/>
      <c r="AM35" s="1108"/>
      <c r="AN35" s="1109"/>
      <c r="AO35" s="303">
        <v>282021</v>
      </c>
      <c r="AP35" s="303">
        <v>17894</v>
      </c>
      <c r="AQ35" s="304">
        <v>19814</v>
      </c>
      <c r="AR35" s="305">
        <v>-9.6999999999999993</v>
      </c>
    </row>
    <row r="36" spans="1:46" ht="27" customHeight="1" x14ac:dyDescent="0.15">
      <c r="A36" s="259"/>
      <c r="AK36" s="1107" t="s">
        <v>538</v>
      </c>
      <c r="AL36" s="1108"/>
      <c r="AM36" s="1108"/>
      <c r="AN36" s="1109"/>
      <c r="AO36" s="303">
        <v>1249</v>
      </c>
      <c r="AP36" s="303">
        <v>79</v>
      </c>
      <c r="AQ36" s="304">
        <v>2500</v>
      </c>
      <c r="AR36" s="305">
        <v>-96.8</v>
      </c>
    </row>
    <row r="37" spans="1:46" ht="13.5" customHeight="1" x14ac:dyDescent="0.15">
      <c r="A37" s="259"/>
      <c r="AK37" s="1107" t="s">
        <v>539</v>
      </c>
      <c r="AL37" s="1108"/>
      <c r="AM37" s="1108"/>
      <c r="AN37" s="1109"/>
      <c r="AO37" s="303">
        <v>20</v>
      </c>
      <c r="AP37" s="303">
        <v>1</v>
      </c>
      <c r="AQ37" s="304">
        <v>761</v>
      </c>
      <c r="AR37" s="305">
        <v>-99.9</v>
      </c>
    </row>
    <row r="38" spans="1:46" ht="27" customHeight="1" x14ac:dyDescent="0.15">
      <c r="A38" s="259"/>
      <c r="AK38" s="1110" t="s">
        <v>540</v>
      </c>
      <c r="AL38" s="1111"/>
      <c r="AM38" s="1111"/>
      <c r="AN38" s="1112"/>
      <c r="AO38" s="306">
        <v>240</v>
      </c>
      <c r="AP38" s="306">
        <v>15</v>
      </c>
      <c r="AQ38" s="307">
        <v>1</v>
      </c>
      <c r="AR38" s="295">
        <v>1400</v>
      </c>
      <c r="AS38" s="302"/>
    </row>
    <row r="39" spans="1:46" x14ac:dyDescent="0.15">
      <c r="A39" s="259"/>
      <c r="AK39" s="1110" t="s">
        <v>541</v>
      </c>
      <c r="AL39" s="1111"/>
      <c r="AM39" s="1111"/>
      <c r="AN39" s="1112"/>
      <c r="AO39" s="303">
        <v>-51854</v>
      </c>
      <c r="AP39" s="303">
        <v>-3290</v>
      </c>
      <c r="AQ39" s="304">
        <v>-2022</v>
      </c>
      <c r="AR39" s="305">
        <v>62.7</v>
      </c>
      <c r="AS39" s="302"/>
    </row>
    <row r="40" spans="1:46" ht="27" customHeight="1" x14ac:dyDescent="0.15">
      <c r="A40" s="259"/>
      <c r="AK40" s="1107" t="s">
        <v>542</v>
      </c>
      <c r="AL40" s="1108"/>
      <c r="AM40" s="1108"/>
      <c r="AN40" s="1109"/>
      <c r="AO40" s="303">
        <v>-1620007</v>
      </c>
      <c r="AP40" s="303">
        <v>-102786</v>
      </c>
      <c r="AQ40" s="304">
        <v>-69592</v>
      </c>
      <c r="AR40" s="305">
        <v>47.7</v>
      </c>
      <c r="AS40" s="302"/>
    </row>
    <row r="41" spans="1:46" x14ac:dyDescent="0.15">
      <c r="A41" s="259"/>
      <c r="AK41" s="1113" t="s">
        <v>301</v>
      </c>
      <c r="AL41" s="1114"/>
      <c r="AM41" s="1114"/>
      <c r="AN41" s="1115"/>
      <c r="AO41" s="303">
        <v>456458</v>
      </c>
      <c r="AP41" s="303">
        <v>28961</v>
      </c>
      <c r="AQ41" s="304">
        <v>30658</v>
      </c>
      <c r="AR41" s="305">
        <v>-5.5</v>
      </c>
      <c r="AS41" s="302"/>
    </row>
    <row r="42" spans="1:46" x14ac:dyDescent="0.15">
      <c r="A42" s="259"/>
      <c r="AK42" s="308" t="s">
        <v>543</v>
      </c>
      <c r="AQ42" s="280"/>
      <c r="AR42" s="280"/>
      <c r="AS42" s="302"/>
    </row>
    <row r="43" spans="1:46" x14ac:dyDescent="0.15">
      <c r="A43" s="259"/>
      <c r="AP43" s="309"/>
      <c r="AQ43" s="280"/>
      <c r="AS43" s="302"/>
    </row>
    <row r="44" spans="1:46" x14ac:dyDescent="0.15">
      <c r="A44" s="259"/>
      <c r="AQ44" s="280"/>
    </row>
    <row r="45" spans="1:46" x14ac:dyDescent="0.15">
      <c r="A45" s="257"/>
      <c r="B45" s="257"/>
      <c r="C45" s="257"/>
      <c r="D45" s="257"/>
      <c r="E45" s="257"/>
      <c r="F45" s="257"/>
      <c r="G45" s="257"/>
      <c r="H45" s="257"/>
      <c r="I45" s="257"/>
      <c r="J45" s="257"/>
      <c r="K45" s="257"/>
      <c r="L45" s="257"/>
      <c r="M45" s="257"/>
      <c r="N45" s="257"/>
      <c r="O45" s="257"/>
      <c r="P45" s="257"/>
      <c r="Q45" s="257"/>
      <c r="R45" s="257"/>
      <c r="S45" s="257"/>
      <c r="T45" s="257"/>
      <c r="U45" s="257"/>
      <c r="V45" s="257"/>
      <c r="W45" s="257"/>
      <c r="X45" s="257"/>
      <c r="Y45" s="257"/>
      <c r="Z45" s="257"/>
      <c r="AA45" s="257"/>
      <c r="AB45" s="257"/>
      <c r="AC45" s="257"/>
      <c r="AD45" s="257"/>
      <c r="AE45" s="257"/>
      <c r="AF45" s="257"/>
      <c r="AG45" s="257"/>
      <c r="AH45" s="257"/>
      <c r="AI45" s="257"/>
      <c r="AJ45" s="257"/>
      <c r="AK45" s="257"/>
      <c r="AL45" s="257"/>
      <c r="AM45" s="257"/>
      <c r="AN45" s="257"/>
      <c r="AO45" s="257"/>
      <c r="AP45" s="257"/>
      <c r="AQ45" s="310"/>
      <c r="AR45" s="257"/>
      <c r="AS45" s="257"/>
      <c r="AT45" s="255"/>
    </row>
    <row r="46" spans="1:46" x14ac:dyDescent="0.15">
      <c r="A46" s="311"/>
      <c r="B46" s="311"/>
      <c r="C46" s="311"/>
      <c r="D46" s="311"/>
      <c r="E46" s="311"/>
      <c r="F46" s="311"/>
      <c r="G46" s="311"/>
      <c r="H46" s="311"/>
      <c r="I46" s="311"/>
      <c r="J46" s="311"/>
      <c r="K46" s="311"/>
      <c r="L46" s="311"/>
      <c r="M46" s="311"/>
      <c r="N46" s="311"/>
      <c r="O46" s="311"/>
      <c r="P46" s="311"/>
      <c r="Q46" s="311"/>
      <c r="R46" s="311"/>
      <c r="S46" s="311"/>
      <c r="T46" s="311"/>
      <c r="U46" s="311"/>
      <c r="V46" s="311"/>
      <c r="W46" s="311"/>
      <c r="X46" s="311"/>
      <c r="Y46" s="311"/>
      <c r="Z46" s="311"/>
      <c r="AA46" s="311"/>
      <c r="AB46" s="311"/>
      <c r="AC46" s="311"/>
      <c r="AD46" s="311"/>
      <c r="AE46" s="311"/>
      <c r="AF46" s="311"/>
      <c r="AG46" s="311"/>
      <c r="AH46" s="311"/>
      <c r="AI46" s="311"/>
      <c r="AJ46" s="311"/>
      <c r="AK46" s="311"/>
      <c r="AL46" s="311"/>
      <c r="AM46" s="311"/>
      <c r="AN46" s="311"/>
      <c r="AO46" s="311"/>
      <c r="AP46" s="311"/>
      <c r="AQ46" s="311"/>
      <c r="AR46" s="311"/>
      <c r="AS46" s="311"/>
      <c r="AT46" s="255"/>
    </row>
    <row r="47" spans="1:46" ht="17.25" customHeight="1" x14ac:dyDescent="0.15">
      <c r="A47" s="312" t="s">
        <v>544</v>
      </c>
    </row>
    <row r="48" spans="1:46" x14ac:dyDescent="0.15">
      <c r="A48" s="259"/>
      <c r="AK48" s="313" t="s">
        <v>545</v>
      </c>
      <c r="AL48" s="313"/>
      <c r="AM48" s="313"/>
      <c r="AN48" s="313"/>
      <c r="AO48" s="313"/>
      <c r="AP48" s="313"/>
      <c r="AQ48" s="314"/>
      <c r="AR48" s="313"/>
    </row>
    <row r="49" spans="1:44" ht="13.5" customHeight="1" x14ac:dyDescent="0.15">
      <c r="A49" s="259"/>
      <c r="AK49" s="315"/>
      <c r="AL49" s="316"/>
      <c r="AM49" s="1100" t="s">
        <v>512</v>
      </c>
      <c r="AN49" s="1102" t="s">
        <v>546</v>
      </c>
      <c r="AO49" s="1103"/>
      <c r="AP49" s="1103"/>
      <c r="AQ49" s="1103"/>
      <c r="AR49" s="1104"/>
    </row>
    <row r="50" spans="1:44" x14ac:dyDescent="0.15">
      <c r="A50" s="259"/>
      <c r="AK50" s="317"/>
      <c r="AL50" s="318"/>
      <c r="AM50" s="1101"/>
      <c r="AN50" s="319" t="s">
        <v>547</v>
      </c>
      <c r="AO50" s="320" t="s">
        <v>548</v>
      </c>
      <c r="AP50" s="321" t="s">
        <v>549</v>
      </c>
      <c r="AQ50" s="322" t="s">
        <v>550</v>
      </c>
      <c r="AR50" s="323" t="s">
        <v>551</v>
      </c>
    </row>
    <row r="51" spans="1:44" x14ac:dyDescent="0.15">
      <c r="A51" s="259"/>
      <c r="AK51" s="315" t="s">
        <v>552</v>
      </c>
      <c r="AL51" s="316"/>
      <c r="AM51" s="324">
        <v>2267730</v>
      </c>
      <c r="AN51" s="325">
        <v>131806</v>
      </c>
      <c r="AO51" s="326">
        <v>0.6</v>
      </c>
      <c r="AP51" s="327">
        <v>98507</v>
      </c>
      <c r="AQ51" s="328">
        <v>-7.1</v>
      </c>
      <c r="AR51" s="329">
        <v>7.7</v>
      </c>
    </row>
    <row r="52" spans="1:44" x14ac:dyDescent="0.15">
      <c r="A52" s="259"/>
      <c r="AK52" s="330"/>
      <c r="AL52" s="331" t="s">
        <v>553</v>
      </c>
      <c r="AM52" s="332">
        <v>1343666</v>
      </c>
      <c r="AN52" s="333">
        <v>78097</v>
      </c>
      <c r="AO52" s="334">
        <v>44.2</v>
      </c>
      <c r="AP52" s="335">
        <v>47567</v>
      </c>
      <c r="AQ52" s="336">
        <v>-18.5</v>
      </c>
      <c r="AR52" s="337">
        <v>62.7</v>
      </c>
    </row>
    <row r="53" spans="1:44" x14ac:dyDescent="0.15">
      <c r="A53" s="259"/>
      <c r="AK53" s="315" t="s">
        <v>554</v>
      </c>
      <c r="AL53" s="316"/>
      <c r="AM53" s="324">
        <v>3218939</v>
      </c>
      <c r="AN53" s="325">
        <v>191501</v>
      </c>
      <c r="AO53" s="326">
        <v>45.3</v>
      </c>
      <c r="AP53" s="327">
        <v>113347</v>
      </c>
      <c r="AQ53" s="328">
        <v>15.1</v>
      </c>
      <c r="AR53" s="329">
        <v>30.2</v>
      </c>
    </row>
    <row r="54" spans="1:44" x14ac:dyDescent="0.15">
      <c r="A54" s="259"/>
      <c r="AK54" s="330"/>
      <c r="AL54" s="331" t="s">
        <v>553</v>
      </c>
      <c r="AM54" s="332">
        <v>1439006</v>
      </c>
      <c r="AN54" s="333">
        <v>85609</v>
      </c>
      <c r="AO54" s="334">
        <v>9.6</v>
      </c>
      <c r="AP54" s="335">
        <v>58728</v>
      </c>
      <c r="AQ54" s="336">
        <v>23.5</v>
      </c>
      <c r="AR54" s="337">
        <v>-13.9</v>
      </c>
    </row>
    <row r="55" spans="1:44" x14ac:dyDescent="0.15">
      <c r="A55" s="259"/>
      <c r="AK55" s="315" t="s">
        <v>555</v>
      </c>
      <c r="AL55" s="316"/>
      <c r="AM55" s="324">
        <v>3652353</v>
      </c>
      <c r="AN55" s="325">
        <v>221825</v>
      </c>
      <c r="AO55" s="326">
        <v>15.8</v>
      </c>
      <c r="AP55" s="327">
        <v>125418</v>
      </c>
      <c r="AQ55" s="328">
        <v>10.6</v>
      </c>
      <c r="AR55" s="329">
        <v>5.2</v>
      </c>
    </row>
    <row r="56" spans="1:44" x14ac:dyDescent="0.15">
      <c r="A56" s="259"/>
      <c r="AK56" s="330"/>
      <c r="AL56" s="331" t="s">
        <v>553</v>
      </c>
      <c r="AM56" s="332">
        <v>1521904</v>
      </c>
      <c r="AN56" s="333">
        <v>92433</v>
      </c>
      <c r="AO56" s="334">
        <v>8</v>
      </c>
      <c r="AP56" s="335">
        <v>60445</v>
      </c>
      <c r="AQ56" s="336">
        <v>2.9</v>
      </c>
      <c r="AR56" s="337">
        <v>5.0999999999999996</v>
      </c>
    </row>
    <row r="57" spans="1:44" x14ac:dyDescent="0.15">
      <c r="A57" s="259"/>
      <c r="AK57" s="315" t="s">
        <v>556</v>
      </c>
      <c r="AL57" s="316"/>
      <c r="AM57" s="324">
        <v>4095111</v>
      </c>
      <c r="AN57" s="325">
        <v>254244</v>
      </c>
      <c r="AO57" s="326">
        <v>14.6</v>
      </c>
      <c r="AP57" s="327">
        <v>108384</v>
      </c>
      <c r="AQ57" s="328">
        <v>-13.6</v>
      </c>
      <c r="AR57" s="329">
        <v>28.2</v>
      </c>
    </row>
    <row r="58" spans="1:44" x14ac:dyDescent="0.15">
      <c r="A58" s="259"/>
      <c r="AK58" s="330"/>
      <c r="AL58" s="331" t="s">
        <v>553</v>
      </c>
      <c r="AM58" s="332">
        <v>1516166</v>
      </c>
      <c r="AN58" s="333">
        <v>94131</v>
      </c>
      <c r="AO58" s="334">
        <v>1.8</v>
      </c>
      <c r="AP58" s="335">
        <v>51153</v>
      </c>
      <c r="AQ58" s="336">
        <v>-15.4</v>
      </c>
      <c r="AR58" s="337">
        <v>17.2</v>
      </c>
    </row>
    <row r="59" spans="1:44" x14ac:dyDescent="0.15">
      <c r="A59" s="259"/>
      <c r="AK59" s="315" t="s">
        <v>557</v>
      </c>
      <c r="AL59" s="316"/>
      <c r="AM59" s="324">
        <v>3245085</v>
      </c>
      <c r="AN59" s="325">
        <v>205893</v>
      </c>
      <c r="AO59" s="326">
        <v>-19</v>
      </c>
      <c r="AP59" s="327">
        <v>80959</v>
      </c>
      <c r="AQ59" s="328">
        <v>-25.3</v>
      </c>
      <c r="AR59" s="329">
        <v>6.3</v>
      </c>
    </row>
    <row r="60" spans="1:44" x14ac:dyDescent="0.15">
      <c r="A60" s="259"/>
      <c r="AK60" s="330"/>
      <c r="AL60" s="331" t="s">
        <v>553</v>
      </c>
      <c r="AM60" s="332">
        <v>1793591</v>
      </c>
      <c r="AN60" s="333">
        <v>113799</v>
      </c>
      <c r="AO60" s="334">
        <v>20.9</v>
      </c>
      <c r="AP60" s="335">
        <v>43928</v>
      </c>
      <c r="AQ60" s="336">
        <v>-14.1</v>
      </c>
      <c r="AR60" s="337">
        <v>35</v>
      </c>
    </row>
    <row r="61" spans="1:44" x14ac:dyDescent="0.15">
      <c r="A61" s="259"/>
      <c r="AK61" s="315" t="s">
        <v>558</v>
      </c>
      <c r="AL61" s="338"/>
      <c r="AM61" s="324">
        <v>3295844</v>
      </c>
      <c r="AN61" s="325">
        <v>201054</v>
      </c>
      <c r="AO61" s="326">
        <v>11.5</v>
      </c>
      <c r="AP61" s="327">
        <v>105323</v>
      </c>
      <c r="AQ61" s="339">
        <v>-4.0999999999999996</v>
      </c>
      <c r="AR61" s="329">
        <v>15.6</v>
      </c>
    </row>
    <row r="62" spans="1:44" x14ac:dyDescent="0.15">
      <c r="A62" s="259"/>
      <c r="AK62" s="330"/>
      <c r="AL62" s="331" t="s">
        <v>553</v>
      </c>
      <c r="AM62" s="332">
        <v>1522867</v>
      </c>
      <c r="AN62" s="333">
        <v>92814</v>
      </c>
      <c r="AO62" s="334">
        <v>16.899999999999999</v>
      </c>
      <c r="AP62" s="335">
        <v>52364</v>
      </c>
      <c r="AQ62" s="336">
        <v>-4.3</v>
      </c>
      <c r="AR62" s="337">
        <v>21.2</v>
      </c>
    </row>
    <row r="63" spans="1:44" x14ac:dyDescent="0.15">
      <c r="A63" s="259"/>
    </row>
    <row r="64" spans="1:44" x14ac:dyDescent="0.15">
      <c r="A64" s="259"/>
    </row>
    <row r="65" spans="1:46" x14ac:dyDescent="0.15">
      <c r="A65" s="259"/>
    </row>
    <row r="66" spans="1:46" x14ac:dyDescent="0.15">
      <c r="A66" s="340"/>
      <c r="B66" s="311"/>
      <c r="C66" s="311"/>
      <c r="D66" s="311"/>
      <c r="E66" s="311"/>
      <c r="F66" s="311"/>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1"/>
      <c r="AE66" s="311"/>
      <c r="AF66" s="311"/>
      <c r="AG66" s="311"/>
      <c r="AH66" s="311"/>
      <c r="AI66" s="311"/>
      <c r="AJ66" s="311"/>
      <c r="AK66" s="311"/>
      <c r="AL66" s="311"/>
      <c r="AM66" s="311"/>
      <c r="AN66" s="311"/>
      <c r="AO66" s="311"/>
      <c r="AP66" s="311"/>
      <c r="AQ66" s="311"/>
      <c r="AR66" s="311"/>
      <c r="AS66" s="341"/>
    </row>
    <row r="67" spans="1:46" ht="13.5" hidden="1" customHeight="1" x14ac:dyDescent="0.15">
      <c r="AS67" s="255"/>
      <c r="AT67" s="255"/>
    </row>
    <row r="70" spans="1:46" hidden="1" x14ac:dyDescent="0.15"/>
    <row r="71" spans="1:46" hidden="1" x14ac:dyDescent="0.15"/>
    <row r="72" spans="1:46" hidden="1" x14ac:dyDescent="0.15"/>
    <row r="73" spans="1:46" hidden="1" x14ac:dyDescent="0.15"/>
  </sheetData>
  <sheetProtection algorithmName="SHA-512" hashValue="inAVozWkMQau86fU/92hBWzHGusvnALfEmof9ifVRcG3c3Uxw094aCf/g5/r6VvYqNJX12WY2x1WAUdI+ZBDIQ==" saltValue="xtTjoBodxwKdVZWX6RtlMg=="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85" zoomScaleNormal="85" zoomScaleSheetLayoutView="55" workbookViewId="0"/>
  </sheetViews>
  <sheetFormatPr defaultColWidth="0" defaultRowHeight="13.5" customHeight="1" zeroHeight="1" x14ac:dyDescent="0.15"/>
  <cols>
    <col min="1" max="125" width="2.5" style="254" customWidth="1"/>
    <col min="126" max="16384" width="9" style="253" hidden="1"/>
  </cols>
  <sheetData>
    <row r="1" spans="2:125" ht="13.5" customHeight="1" x14ac:dyDescent="0.15">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c r="DQ1" s="253"/>
      <c r="DR1" s="253"/>
      <c r="DS1" s="253"/>
      <c r="DT1" s="253"/>
      <c r="DU1" s="253"/>
    </row>
    <row r="2" spans="2:125" x14ac:dyDescent="0.15">
      <c r="B2" s="253"/>
      <c r="DG2" s="253"/>
    </row>
    <row r="3" spans="2:125" x14ac:dyDescent="0.15">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3"/>
      <c r="AF3" s="253"/>
      <c r="AG3" s="253"/>
      <c r="AH3" s="253"/>
      <c r="AI3" s="253"/>
      <c r="AJ3" s="253"/>
      <c r="AK3" s="253"/>
      <c r="AL3" s="253"/>
      <c r="AM3" s="253"/>
      <c r="AN3" s="253"/>
      <c r="AO3" s="253"/>
      <c r="AP3" s="253"/>
      <c r="AQ3" s="253"/>
      <c r="AR3" s="253"/>
      <c r="AS3" s="253"/>
      <c r="AT3" s="253"/>
      <c r="AU3" s="253"/>
      <c r="AV3" s="253"/>
      <c r="AW3" s="253"/>
      <c r="AX3" s="253"/>
      <c r="AY3" s="253"/>
      <c r="AZ3" s="253"/>
      <c r="BA3" s="253"/>
      <c r="BB3" s="253"/>
      <c r="BC3" s="253"/>
      <c r="BD3" s="253"/>
      <c r="BE3" s="253"/>
      <c r="BF3" s="253"/>
      <c r="BG3" s="253"/>
      <c r="BH3" s="253"/>
      <c r="BI3" s="253"/>
      <c r="BJ3" s="253"/>
      <c r="BK3" s="253"/>
      <c r="BL3" s="253"/>
      <c r="BM3" s="253"/>
      <c r="BN3" s="253"/>
      <c r="BO3" s="253"/>
      <c r="BP3" s="253"/>
      <c r="BQ3" s="253"/>
      <c r="BR3" s="253"/>
      <c r="BS3" s="253"/>
      <c r="BT3" s="253"/>
      <c r="BU3" s="253"/>
      <c r="BV3" s="253"/>
      <c r="BW3" s="253"/>
      <c r="BX3" s="253"/>
      <c r="BY3" s="253"/>
      <c r="BZ3" s="253"/>
      <c r="CA3" s="253"/>
      <c r="CB3" s="253"/>
      <c r="CC3" s="253"/>
      <c r="CD3" s="253"/>
      <c r="CE3" s="253"/>
      <c r="CF3" s="253"/>
      <c r="CG3" s="253"/>
      <c r="CH3" s="253"/>
      <c r="CI3" s="253"/>
      <c r="CJ3" s="253"/>
      <c r="CK3" s="253"/>
      <c r="CL3" s="253"/>
      <c r="CM3" s="253"/>
      <c r="CN3" s="253"/>
      <c r="CO3" s="253"/>
      <c r="CP3" s="253"/>
      <c r="CQ3" s="253"/>
      <c r="CR3" s="253"/>
      <c r="CS3" s="253"/>
      <c r="CT3" s="253"/>
      <c r="CU3" s="253"/>
      <c r="CV3" s="253"/>
      <c r="CW3" s="253"/>
      <c r="CX3" s="253"/>
      <c r="CY3" s="253"/>
      <c r="CZ3" s="253"/>
      <c r="DA3" s="253"/>
      <c r="DB3" s="253"/>
      <c r="DC3" s="253"/>
      <c r="DD3" s="253"/>
      <c r="DE3" s="253"/>
      <c r="DF3" s="253"/>
      <c r="DH3" s="253"/>
      <c r="DI3" s="253"/>
      <c r="DJ3" s="253"/>
      <c r="DK3" s="253"/>
      <c r="DL3" s="253"/>
      <c r="DM3" s="253"/>
      <c r="DN3" s="253"/>
      <c r="DO3" s="253"/>
      <c r="DP3" s="253"/>
      <c r="DQ3" s="253"/>
      <c r="DR3" s="253"/>
      <c r="DS3" s="253"/>
      <c r="DT3" s="253"/>
      <c r="DU3" s="253"/>
    </row>
    <row r="4" spans="2:125" x14ac:dyDescent="0.15"/>
    <row r="5" spans="2:125" x14ac:dyDescent="0.15"/>
    <row r="6" spans="2:125" x14ac:dyDescent="0.15"/>
    <row r="7" spans="2:125" x14ac:dyDescent="0.15"/>
    <row r="8" spans="2:125" x14ac:dyDescent="0.15"/>
    <row r="9" spans="2:125" x14ac:dyDescent="0.15">
      <c r="DU9" s="253"/>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3"/>
    </row>
    <row r="18" spans="125:125" x14ac:dyDescent="0.15"/>
    <row r="19" spans="125:125" x14ac:dyDescent="0.15"/>
    <row r="20" spans="125:125" x14ac:dyDescent="0.15">
      <c r="DU20" s="253"/>
    </row>
    <row r="21" spans="125:125" x14ac:dyDescent="0.15">
      <c r="DU21" s="253"/>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3"/>
    </row>
    <row r="29" spans="125:125" x14ac:dyDescent="0.15"/>
    <row r="30" spans="125:125" x14ac:dyDescent="0.15"/>
    <row r="31" spans="125:125" x14ac:dyDescent="0.15"/>
    <row r="32" spans="125:125" x14ac:dyDescent="0.15"/>
    <row r="33" spans="2:125" x14ac:dyDescent="0.15">
      <c r="B33" s="253"/>
      <c r="G33" s="253"/>
      <c r="I33" s="253"/>
    </row>
    <row r="34" spans="2:125" x14ac:dyDescent="0.15">
      <c r="C34" s="253"/>
      <c r="P34" s="253"/>
      <c r="DE34" s="253"/>
      <c r="DH34" s="253"/>
    </row>
    <row r="35" spans="2:125" x14ac:dyDescent="0.15">
      <c r="D35" s="253"/>
      <c r="E35" s="253"/>
      <c r="DG35" s="253"/>
      <c r="DJ35" s="253"/>
      <c r="DP35" s="253"/>
      <c r="DQ35" s="253"/>
      <c r="DR35" s="253"/>
      <c r="DS35" s="253"/>
      <c r="DT35" s="253"/>
      <c r="DU35" s="253"/>
    </row>
    <row r="36" spans="2:125" x14ac:dyDescent="0.15">
      <c r="F36" s="253"/>
      <c r="H36" s="253"/>
      <c r="J36" s="253"/>
      <c r="K36" s="253"/>
      <c r="L36" s="253"/>
      <c r="M36" s="253"/>
      <c r="N36" s="253"/>
      <c r="O36" s="253"/>
      <c r="Q36" s="253"/>
      <c r="R36" s="253"/>
      <c r="S36" s="253"/>
      <c r="T36" s="253"/>
      <c r="U36" s="253"/>
      <c r="V36" s="253"/>
      <c r="W36" s="253"/>
      <c r="X36" s="253"/>
      <c r="Y36" s="253"/>
      <c r="Z36" s="253"/>
      <c r="AA36" s="253"/>
      <c r="AB36" s="253"/>
      <c r="AC36" s="253"/>
      <c r="AD36" s="253"/>
      <c r="AE36" s="253"/>
      <c r="AF36" s="253"/>
      <c r="AG36" s="253"/>
      <c r="AH36" s="253"/>
      <c r="AI36" s="253"/>
      <c r="AJ36" s="253"/>
      <c r="AK36" s="253"/>
      <c r="AL36" s="253"/>
      <c r="AM36" s="253"/>
      <c r="AN36" s="253"/>
      <c r="AO36" s="253"/>
      <c r="AP36" s="253"/>
      <c r="AQ36" s="253"/>
      <c r="AR36" s="253"/>
      <c r="AS36" s="253"/>
      <c r="AT36" s="253"/>
      <c r="AU36" s="253"/>
      <c r="AV36" s="253"/>
      <c r="AW36" s="253"/>
      <c r="AX36" s="253"/>
      <c r="AY36" s="253"/>
      <c r="AZ36" s="253"/>
      <c r="BA36" s="253"/>
      <c r="BB36" s="253"/>
      <c r="BC36" s="253"/>
      <c r="BD36" s="253"/>
      <c r="BE36" s="253"/>
      <c r="BF36" s="253"/>
      <c r="BG36" s="253"/>
      <c r="BH36" s="253"/>
      <c r="BI36" s="253"/>
      <c r="BJ36" s="253"/>
      <c r="BK36" s="253"/>
      <c r="BL36" s="253"/>
      <c r="BM36" s="253"/>
      <c r="BN36" s="253"/>
      <c r="BO36" s="253"/>
      <c r="BP36" s="253"/>
      <c r="BQ36" s="253"/>
      <c r="BR36" s="253"/>
      <c r="BS36" s="253"/>
      <c r="BT36" s="253"/>
      <c r="BU36" s="253"/>
      <c r="BV36" s="253"/>
      <c r="BW36" s="253"/>
      <c r="BX36" s="253"/>
      <c r="BY36" s="253"/>
      <c r="BZ36" s="253"/>
      <c r="CA36" s="253"/>
      <c r="CB36" s="253"/>
      <c r="CC36" s="253"/>
      <c r="CD36" s="253"/>
      <c r="CE36" s="253"/>
      <c r="CF36" s="253"/>
      <c r="CG36" s="253"/>
      <c r="CH36" s="253"/>
      <c r="CI36" s="253"/>
      <c r="CJ36" s="253"/>
      <c r="CK36" s="253"/>
      <c r="CL36" s="253"/>
      <c r="CM36" s="253"/>
      <c r="CN36" s="253"/>
      <c r="CO36" s="253"/>
      <c r="CP36" s="253"/>
      <c r="CQ36" s="253"/>
      <c r="CR36" s="253"/>
      <c r="CS36" s="253"/>
      <c r="CT36" s="253"/>
      <c r="CU36" s="253"/>
      <c r="CV36" s="253"/>
      <c r="CW36" s="253"/>
      <c r="CX36" s="253"/>
      <c r="CY36" s="253"/>
      <c r="CZ36" s="253"/>
      <c r="DA36" s="253"/>
      <c r="DB36" s="253"/>
      <c r="DC36" s="253"/>
      <c r="DD36" s="253"/>
      <c r="DF36" s="253"/>
      <c r="DI36" s="253"/>
      <c r="DK36" s="253"/>
      <c r="DL36" s="253"/>
      <c r="DM36" s="253"/>
      <c r="DN36" s="253"/>
      <c r="DO36" s="253"/>
      <c r="DP36" s="253"/>
      <c r="DQ36" s="253"/>
      <c r="DR36" s="253"/>
      <c r="DS36" s="253"/>
      <c r="DT36" s="253"/>
      <c r="DU36" s="253"/>
    </row>
    <row r="37" spans="2:125" x14ac:dyDescent="0.15">
      <c r="DU37" s="253"/>
    </row>
    <row r="38" spans="2:125" x14ac:dyDescent="0.15">
      <c r="DT38" s="253"/>
      <c r="DU38" s="253"/>
    </row>
    <row r="39" spans="2:125" x14ac:dyDescent="0.15"/>
    <row r="40" spans="2:125" x14ac:dyDescent="0.15">
      <c r="DH40" s="253"/>
    </row>
    <row r="41" spans="2:125" x14ac:dyDescent="0.15">
      <c r="DE41" s="253"/>
    </row>
    <row r="42" spans="2:125" x14ac:dyDescent="0.15">
      <c r="DG42" s="253"/>
      <c r="DJ42" s="253"/>
    </row>
    <row r="43" spans="2:125" x14ac:dyDescent="0.15">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c r="BK43" s="253"/>
      <c r="BL43" s="253"/>
      <c r="BM43" s="253"/>
      <c r="BN43" s="253"/>
      <c r="BO43" s="253"/>
      <c r="BP43" s="253"/>
      <c r="BQ43" s="253"/>
      <c r="BR43" s="253"/>
      <c r="BS43" s="253"/>
      <c r="BT43" s="253"/>
      <c r="BU43" s="253"/>
      <c r="BV43" s="253"/>
      <c r="BW43" s="253"/>
      <c r="BX43" s="253"/>
      <c r="BY43" s="253"/>
      <c r="BZ43" s="253"/>
      <c r="CA43" s="253"/>
      <c r="CB43" s="253"/>
      <c r="CC43" s="253"/>
      <c r="CD43" s="253"/>
      <c r="CE43" s="253"/>
      <c r="CF43" s="253"/>
      <c r="CG43" s="253"/>
      <c r="CH43" s="253"/>
      <c r="CI43" s="253"/>
      <c r="CJ43" s="253"/>
      <c r="CK43" s="253"/>
      <c r="CL43" s="253"/>
      <c r="CM43" s="253"/>
      <c r="CN43" s="253"/>
      <c r="CO43" s="253"/>
      <c r="CP43" s="253"/>
      <c r="CQ43" s="253"/>
      <c r="CR43" s="253"/>
      <c r="CS43" s="253"/>
      <c r="CT43" s="253"/>
      <c r="CU43" s="253"/>
      <c r="CV43" s="253"/>
      <c r="CW43" s="253"/>
      <c r="CX43" s="253"/>
      <c r="CY43" s="253"/>
      <c r="CZ43" s="253"/>
      <c r="DA43" s="253"/>
      <c r="DB43" s="253"/>
      <c r="DC43" s="253"/>
      <c r="DD43" s="253"/>
      <c r="DF43" s="253"/>
      <c r="DI43" s="253"/>
      <c r="DK43" s="253"/>
      <c r="DL43" s="253"/>
      <c r="DM43" s="253"/>
      <c r="DN43" s="253"/>
      <c r="DO43" s="253"/>
      <c r="DP43" s="253"/>
      <c r="DQ43" s="253"/>
      <c r="DR43" s="253"/>
      <c r="DS43" s="253"/>
      <c r="DT43" s="253"/>
      <c r="DU43" s="253"/>
    </row>
    <row r="44" spans="2:125" x14ac:dyDescent="0.15">
      <c r="DU44" s="253"/>
    </row>
    <row r="45" spans="2:125" x14ac:dyDescent="0.15"/>
    <row r="46" spans="2:125" x14ac:dyDescent="0.15"/>
    <row r="47" spans="2:125" x14ac:dyDescent="0.15"/>
    <row r="48" spans="2:125" x14ac:dyDescent="0.15">
      <c r="DT48" s="253"/>
      <c r="DU48" s="253"/>
    </row>
    <row r="49" spans="120:125" x14ac:dyDescent="0.15">
      <c r="DU49" s="253"/>
    </row>
    <row r="50" spans="120:125" x14ac:dyDescent="0.15">
      <c r="DU50" s="253"/>
    </row>
    <row r="51" spans="120:125" x14ac:dyDescent="0.15">
      <c r="DP51" s="253"/>
      <c r="DQ51" s="253"/>
      <c r="DR51" s="253"/>
      <c r="DS51" s="253"/>
      <c r="DT51" s="253"/>
      <c r="DU51" s="253"/>
    </row>
    <row r="52" spans="120:125" x14ac:dyDescent="0.15"/>
    <row r="53" spans="120:125" x14ac:dyDescent="0.15"/>
    <row r="54" spans="120:125" x14ac:dyDescent="0.15">
      <c r="DU54" s="253"/>
    </row>
    <row r="55" spans="120:125" x14ac:dyDescent="0.15"/>
    <row r="56" spans="120:125" x14ac:dyDescent="0.15"/>
    <row r="57" spans="120:125" x14ac:dyDescent="0.15"/>
    <row r="58" spans="120:125" x14ac:dyDescent="0.15">
      <c r="DU58" s="253"/>
    </row>
    <row r="59" spans="120:125" x14ac:dyDescent="0.15"/>
    <row r="60" spans="120:125" x14ac:dyDescent="0.15"/>
    <row r="61" spans="120:125" x14ac:dyDescent="0.15"/>
    <row r="62" spans="120:125" x14ac:dyDescent="0.15"/>
    <row r="63" spans="120:125" x14ac:dyDescent="0.15">
      <c r="DU63" s="253"/>
    </row>
    <row r="64" spans="120:125" x14ac:dyDescent="0.15">
      <c r="DT64" s="253"/>
      <c r="DU64" s="253"/>
    </row>
    <row r="65" spans="123:125" x14ac:dyDescent="0.15"/>
    <row r="66" spans="123:125" x14ac:dyDescent="0.15"/>
    <row r="67" spans="123:125" x14ac:dyDescent="0.15"/>
    <row r="68" spans="123:125" x14ac:dyDescent="0.15"/>
    <row r="69" spans="123:125" x14ac:dyDescent="0.15">
      <c r="DS69" s="253"/>
      <c r="DT69" s="253"/>
      <c r="DU69" s="253"/>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3"/>
    </row>
    <row r="83" spans="116:125" x14ac:dyDescent="0.15">
      <c r="DM83" s="253"/>
      <c r="DN83" s="253"/>
      <c r="DO83" s="253"/>
      <c r="DP83" s="253"/>
      <c r="DQ83" s="253"/>
      <c r="DR83" s="253"/>
      <c r="DS83" s="253"/>
      <c r="DT83" s="253"/>
      <c r="DU83" s="253"/>
    </row>
    <row r="84" spans="116:125" x14ac:dyDescent="0.15"/>
    <row r="85" spans="116:125" x14ac:dyDescent="0.15"/>
    <row r="86" spans="116:125" x14ac:dyDescent="0.15"/>
    <row r="87" spans="116:125" x14ac:dyDescent="0.15"/>
    <row r="88" spans="116:125" x14ac:dyDescent="0.15">
      <c r="DU88" s="253"/>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3"/>
      <c r="DT94" s="253"/>
      <c r="DU94" s="253"/>
    </row>
    <row r="95" spans="116:125" ht="13.5" customHeight="1" x14ac:dyDescent="0.15">
      <c r="DU95" s="253"/>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3"/>
    </row>
    <row r="102" spans="124:125" ht="13.5" customHeight="1" x14ac:dyDescent="0.15"/>
    <row r="103" spans="124:125" ht="13.5" customHeight="1" x14ac:dyDescent="0.15"/>
    <row r="104" spans="124:125" ht="13.5" customHeight="1" x14ac:dyDescent="0.15">
      <c r="DT104" s="253"/>
      <c r="DU104" s="253"/>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3" t="s">
        <v>560</v>
      </c>
    </row>
    <row r="121" spans="125:125" ht="13.5" hidden="1" customHeight="1" x14ac:dyDescent="0.15">
      <c r="DU121" s="253"/>
    </row>
  </sheetData>
  <sheetProtection algorithmName="SHA-512" hashValue="9MXRcHyH5t8b3pmk7bCb09ncG6gaoSm7AID3+bSDWCz30laTn9ci7Bd7M840csttDkUb/VDlAh7+pBnZge15kA==" saltValue="kN7Ut7dAcIwTomueiMibrQ==" spinCount="100000" sheet="1" objects="1" scenarios="1"/>
  <dataConsolidate/>
  <phoneticPr fontId="2"/>
  <printOptions horizontalCentered="1" verticalCentered="1"/>
  <pageMargins left="0" right="0" top="0.19685039370078741" bottom="0" header="0.39370078740157483" footer="0"/>
  <pageSetup paperSize="9" scale="39" orientation="landscape"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85" zoomScaleNormal="85" zoomScaleSheetLayoutView="55" workbookViewId="0"/>
  </sheetViews>
  <sheetFormatPr defaultColWidth="0" defaultRowHeight="13.5" customHeight="1" zeroHeight="1" x14ac:dyDescent="0.15"/>
  <cols>
    <col min="1" max="125" width="2.5" style="254" customWidth="1"/>
    <col min="126" max="142" width="0" style="253" hidden="1" customWidth="1"/>
    <col min="143" max="16384" width="9" style="253" hidden="1"/>
  </cols>
  <sheetData>
    <row r="1" spans="1:125" ht="13.5" customHeight="1" x14ac:dyDescent="0.15">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c r="DQ1" s="253"/>
      <c r="DR1" s="253"/>
      <c r="DS1" s="253"/>
      <c r="DT1" s="253"/>
      <c r="DU1" s="253"/>
    </row>
    <row r="2" spans="1:125" x14ac:dyDescent="0.15">
      <c r="B2" s="253"/>
      <c r="T2" s="253"/>
    </row>
    <row r="3" spans="1:125" x14ac:dyDescent="0.15">
      <c r="C3" s="253"/>
      <c r="D3" s="253"/>
      <c r="E3" s="253"/>
      <c r="F3" s="253"/>
      <c r="G3" s="253"/>
      <c r="H3" s="253"/>
      <c r="I3" s="253"/>
      <c r="J3" s="253"/>
      <c r="K3" s="253"/>
      <c r="L3" s="253"/>
      <c r="M3" s="253"/>
      <c r="N3" s="253"/>
      <c r="O3" s="253"/>
      <c r="P3" s="253"/>
      <c r="Q3" s="253"/>
      <c r="R3" s="253"/>
      <c r="S3" s="253"/>
      <c r="U3" s="253"/>
      <c r="V3" s="253"/>
      <c r="W3" s="253"/>
      <c r="X3" s="253"/>
      <c r="Y3" s="253"/>
      <c r="Z3" s="253"/>
      <c r="AA3" s="253"/>
      <c r="AB3" s="253"/>
      <c r="AC3" s="253"/>
      <c r="AD3" s="253"/>
      <c r="AE3" s="253"/>
      <c r="AF3" s="253"/>
      <c r="AG3" s="253"/>
      <c r="AH3" s="253"/>
      <c r="AI3" s="253"/>
      <c r="AJ3" s="253"/>
      <c r="AK3" s="253"/>
      <c r="AL3" s="253"/>
      <c r="AM3" s="253"/>
      <c r="AN3" s="253"/>
      <c r="AO3" s="253"/>
      <c r="AP3" s="253"/>
      <c r="AQ3" s="253"/>
      <c r="AR3" s="253"/>
      <c r="AS3" s="253"/>
      <c r="AT3" s="253"/>
      <c r="AU3" s="253"/>
      <c r="AV3" s="253"/>
      <c r="AW3" s="253"/>
      <c r="AX3" s="253"/>
      <c r="AY3" s="253"/>
      <c r="AZ3" s="253"/>
      <c r="BA3" s="253"/>
      <c r="BB3" s="253"/>
      <c r="BC3" s="253"/>
      <c r="BD3" s="253"/>
      <c r="BE3" s="253"/>
      <c r="BF3" s="253"/>
      <c r="BG3" s="253"/>
      <c r="BH3" s="253"/>
      <c r="BI3" s="253"/>
      <c r="BJ3" s="253"/>
      <c r="BK3" s="253"/>
      <c r="BL3" s="253"/>
      <c r="BM3" s="253"/>
      <c r="BN3" s="253"/>
      <c r="BO3" s="253"/>
      <c r="BP3" s="253"/>
      <c r="BQ3" s="253"/>
      <c r="BR3" s="253"/>
      <c r="BS3" s="253"/>
      <c r="BT3" s="253"/>
      <c r="BU3" s="253"/>
      <c r="BV3" s="253"/>
      <c r="BW3" s="253"/>
      <c r="BX3" s="253"/>
      <c r="BY3" s="253"/>
      <c r="BZ3" s="253"/>
      <c r="CA3" s="253"/>
      <c r="CB3" s="253"/>
      <c r="CC3" s="253"/>
      <c r="CD3" s="253"/>
      <c r="CE3" s="253"/>
      <c r="CF3" s="253"/>
      <c r="CG3" s="253"/>
      <c r="CH3" s="253"/>
      <c r="CI3" s="253"/>
      <c r="CJ3" s="253"/>
      <c r="CK3" s="253"/>
      <c r="CL3" s="253"/>
      <c r="CM3" s="253"/>
      <c r="CN3" s="253"/>
      <c r="CO3" s="253"/>
      <c r="CP3" s="253"/>
      <c r="CQ3" s="253"/>
      <c r="CR3" s="253"/>
      <c r="CS3" s="253"/>
      <c r="CT3" s="253"/>
      <c r="CU3" s="253"/>
      <c r="CV3" s="253"/>
      <c r="CW3" s="253"/>
      <c r="CX3" s="253"/>
      <c r="CY3" s="253"/>
      <c r="CZ3" s="253"/>
      <c r="DA3" s="253"/>
      <c r="DB3" s="253"/>
      <c r="DC3" s="253"/>
      <c r="DD3" s="253"/>
      <c r="DE3" s="253"/>
      <c r="DF3" s="253"/>
      <c r="DG3" s="253"/>
      <c r="DH3" s="253"/>
      <c r="DI3" s="253"/>
      <c r="DJ3" s="253"/>
      <c r="DK3" s="253"/>
      <c r="DL3" s="253"/>
      <c r="DM3" s="253"/>
      <c r="DN3" s="253"/>
      <c r="DO3" s="253"/>
      <c r="DP3" s="253"/>
      <c r="DQ3" s="253"/>
      <c r="DR3" s="253"/>
      <c r="DS3" s="253"/>
      <c r="DT3" s="253"/>
      <c r="DU3" s="253"/>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3"/>
      <c r="G33" s="253"/>
      <c r="I33" s="253"/>
    </row>
    <row r="34" spans="2:125" x14ac:dyDescent="0.15">
      <c r="C34" s="253"/>
      <c r="P34" s="253"/>
      <c r="R34" s="253"/>
      <c r="U34" s="253"/>
    </row>
    <row r="35" spans="2:125" x14ac:dyDescent="0.15">
      <c r="D35" s="253"/>
      <c r="E35" s="253"/>
      <c r="T35" s="253"/>
      <c r="W35" s="253"/>
      <c r="X35" s="253"/>
      <c r="Y35" s="253"/>
      <c r="Z35" s="253"/>
      <c r="AA35" s="253"/>
      <c r="AB35" s="253"/>
      <c r="AC35" s="253"/>
      <c r="AD35" s="253"/>
      <c r="AE35" s="253"/>
      <c r="AF35" s="253"/>
      <c r="AG35" s="253"/>
      <c r="AH35" s="253"/>
      <c r="AI35" s="253"/>
      <c r="AJ35" s="253"/>
      <c r="AK35" s="253"/>
      <c r="AL35" s="253"/>
      <c r="AM35" s="253"/>
      <c r="AN35" s="253"/>
      <c r="AO35" s="253"/>
      <c r="AP35" s="253"/>
      <c r="AQ35" s="253"/>
      <c r="AR35" s="253"/>
      <c r="AS35" s="253"/>
      <c r="AT35" s="253"/>
      <c r="AU35" s="253"/>
      <c r="AV35" s="253"/>
      <c r="AW35" s="253"/>
      <c r="AX35" s="253"/>
      <c r="AY35" s="253"/>
      <c r="AZ35" s="253"/>
      <c r="BA35" s="253"/>
      <c r="BB35" s="253"/>
      <c r="BC35" s="253"/>
      <c r="BD35" s="253"/>
      <c r="BE35" s="253"/>
      <c r="BF35" s="253"/>
      <c r="BG35" s="253"/>
      <c r="BH35" s="253"/>
      <c r="BI35" s="253"/>
      <c r="BJ35" s="253"/>
      <c r="BK35" s="253"/>
      <c r="BL35" s="253"/>
      <c r="BM35" s="253"/>
      <c r="BN35" s="253"/>
      <c r="BO35" s="253"/>
      <c r="BP35" s="253"/>
      <c r="BQ35" s="253"/>
      <c r="BR35" s="253"/>
      <c r="BS35" s="253"/>
      <c r="BT35" s="253"/>
      <c r="BU35" s="253"/>
      <c r="BV35" s="253"/>
      <c r="BW35" s="253"/>
      <c r="BX35" s="253"/>
      <c r="BY35" s="253"/>
      <c r="BZ35" s="253"/>
      <c r="CA35" s="253"/>
      <c r="CB35" s="253"/>
      <c r="CC35" s="253"/>
      <c r="CD35" s="253"/>
      <c r="CE35" s="253"/>
      <c r="CF35" s="253"/>
      <c r="CG35" s="253"/>
      <c r="CH35" s="253"/>
      <c r="CI35" s="253"/>
      <c r="CJ35" s="253"/>
      <c r="CK35" s="253"/>
      <c r="CL35" s="253"/>
      <c r="CM35" s="253"/>
      <c r="CN35" s="253"/>
      <c r="CO35" s="253"/>
      <c r="CP35" s="253"/>
      <c r="CQ35" s="253"/>
      <c r="CR35" s="253"/>
      <c r="CS35" s="253"/>
      <c r="CT35" s="253"/>
      <c r="CU35" s="253"/>
      <c r="CV35" s="253"/>
      <c r="CW35" s="253"/>
      <c r="CX35" s="253"/>
      <c r="CY35" s="253"/>
      <c r="CZ35" s="253"/>
      <c r="DA35" s="253"/>
      <c r="DB35" s="253"/>
      <c r="DC35" s="253"/>
      <c r="DD35" s="253"/>
      <c r="DE35" s="253"/>
      <c r="DF35" s="253"/>
      <c r="DG35" s="253"/>
      <c r="DH35" s="253"/>
      <c r="DI35" s="253"/>
      <c r="DJ35" s="253"/>
      <c r="DK35" s="253"/>
      <c r="DL35" s="253"/>
      <c r="DM35" s="253"/>
      <c r="DN35" s="253"/>
      <c r="DO35" s="253"/>
      <c r="DP35" s="253"/>
      <c r="DQ35" s="253"/>
      <c r="DR35" s="253"/>
      <c r="DS35" s="253"/>
      <c r="DT35" s="253"/>
      <c r="DU35" s="253"/>
    </row>
    <row r="36" spans="2:125" x14ac:dyDescent="0.15">
      <c r="F36" s="253"/>
      <c r="H36" s="253"/>
      <c r="J36" s="253"/>
      <c r="K36" s="253"/>
      <c r="L36" s="253"/>
      <c r="M36" s="253"/>
      <c r="N36" s="253"/>
      <c r="O36" s="253"/>
      <c r="Q36" s="253"/>
      <c r="S36" s="253"/>
      <c r="V36" s="253"/>
    </row>
    <row r="37" spans="2:125" x14ac:dyDescent="0.15"/>
    <row r="38" spans="2:125" x14ac:dyDescent="0.15"/>
    <row r="39" spans="2:125" x14ac:dyDescent="0.15"/>
    <row r="40" spans="2:125" x14ac:dyDescent="0.15">
      <c r="U40" s="253"/>
    </row>
    <row r="41" spans="2:125" x14ac:dyDescent="0.15">
      <c r="R41" s="253"/>
    </row>
    <row r="42" spans="2:125" x14ac:dyDescent="0.15">
      <c r="T42" s="253"/>
      <c r="W42" s="253"/>
      <c r="X42" s="253"/>
      <c r="Y42" s="253"/>
      <c r="Z42" s="253"/>
      <c r="AA42" s="253"/>
      <c r="AB42" s="253"/>
      <c r="AC42" s="253"/>
      <c r="AD42" s="253"/>
      <c r="AE42" s="253"/>
      <c r="AF42" s="253"/>
      <c r="AG42" s="253"/>
      <c r="AH42" s="253"/>
      <c r="AI42" s="253"/>
      <c r="AJ42" s="253"/>
      <c r="AK42" s="253"/>
      <c r="AL42" s="253"/>
      <c r="AM42" s="253"/>
      <c r="AN42" s="253"/>
      <c r="AO42" s="253"/>
      <c r="AP42" s="253"/>
      <c r="AQ42" s="253"/>
      <c r="AR42" s="253"/>
      <c r="AS42" s="253"/>
      <c r="AT42" s="253"/>
      <c r="AU42" s="253"/>
      <c r="AV42" s="253"/>
      <c r="AW42" s="253"/>
      <c r="AX42" s="253"/>
      <c r="AY42" s="253"/>
      <c r="AZ42" s="253"/>
      <c r="BA42" s="253"/>
      <c r="BB42" s="253"/>
      <c r="BC42" s="253"/>
      <c r="BD42" s="253"/>
      <c r="BE42" s="253"/>
      <c r="BF42" s="253"/>
      <c r="BG42" s="253"/>
      <c r="BH42" s="253"/>
      <c r="BI42" s="253"/>
      <c r="BJ42" s="253"/>
      <c r="BK42" s="253"/>
      <c r="BL42" s="253"/>
      <c r="BM42" s="253"/>
      <c r="BN42" s="253"/>
      <c r="BO42" s="253"/>
      <c r="BP42" s="253"/>
      <c r="BQ42" s="253"/>
      <c r="BR42" s="253"/>
      <c r="BS42" s="253"/>
      <c r="BT42" s="253"/>
      <c r="BU42" s="253"/>
      <c r="BV42" s="253"/>
      <c r="BW42" s="253"/>
      <c r="BX42" s="253"/>
      <c r="BY42" s="253"/>
      <c r="BZ42" s="253"/>
      <c r="CA42" s="253"/>
      <c r="CB42" s="253"/>
      <c r="CC42" s="253"/>
      <c r="CD42" s="253"/>
      <c r="CE42" s="253"/>
      <c r="CF42" s="253"/>
      <c r="CG42" s="253"/>
      <c r="CH42" s="253"/>
      <c r="CI42" s="253"/>
      <c r="CJ42" s="253"/>
      <c r="CK42" s="253"/>
      <c r="CL42" s="253"/>
      <c r="CM42" s="253"/>
      <c r="CN42" s="253"/>
      <c r="CO42" s="253"/>
      <c r="CP42" s="253"/>
      <c r="CQ42" s="253"/>
      <c r="CR42" s="253"/>
      <c r="CS42" s="253"/>
      <c r="CT42" s="253"/>
      <c r="CU42" s="253"/>
      <c r="CV42" s="253"/>
      <c r="CW42" s="253"/>
      <c r="CX42" s="253"/>
      <c r="CY42" s="253"/>
      <c r="CZ42" s="253"/>
      <c r="DA42" s="253"/>
      <c r="DB42" s="253"/>
      <c r="DC42" s="253"/>
      <c r="DD42" s="253"/>
      <c r="DE42" s="253"/>
      <c r="DF42" s="253"/>
      <c r="DG42" s="253"/>
      <c r="DH42" s="253"/>
      <c r="DI42" s="253"/>
      <c r="DJ42" s="253"/>
      <c r="DK42" s="253"/>
      <c r="DL42" s="253"/>
      <c r="DM42" s="253"/>
      <c r="DN42" s="253"/>
      <c r="DO42" s="253"/>
      <c r="DP42" s="253"/>
      <c r="DQ42" s="253"/>
      <c r="DR42" s="253"/>
      <c r="DS42" s="253"/>
      <c r="DT42" s="253"/>
      <c r="DU42" s="253"/>
    </row>
    <row r="43" spans="2:125" x14ac:dyDescent="0.15">
      <c r="Q43" s="253"/>
      <c r="S43" s="253"/>
      <c r="V43" s="253"/>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4" t="s">
        <v>561</v>
      </c>
    </row>
  </sheetData>
  <sheetProtection algorithmName="SHA-512" hashValue="6ukQ3YTb7qcfSlC7nx3i2yxmPHHy4AAb6yQDea6t6/Hd2BrzDZj/tsvixhvEVPmcEwGZzazdBjkgvq0nb5XWMA==" saltValue="pNPLbidqgsg91A9ZZN7YuQ==" spinCount="100000" sheet="1" objects="1" scenarios="1"/>
  <dataConsolidate/>
  <phoneticPr fontId="2"/>
  <printOptions horizontalCentered="1" verticalCentered="1"/>
  <pageMargins left="0" right="0" top="0.19685039370078741" bottom="0" header="0.39370078740157483" footer="0"/>
  <pageSetup paperSize="9" scale="39" orientation="landscape"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70" zoomScaleNormal="7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562</v>
      </c>
      <c r="G46" s="8" t="s">
        <v>563</v>
      </c>
      <c r="H46" s="8" t="s">
        <v>564</v>
      </c>
      <c r="I46" s="8" t="s">
        <v>565</v>
      </c>
      <c r="J46" s="9" t="s">
        <v>566</v>
      </c>
    </row>
    <row r="47" spans="2:10" ht="57.75" customHeight="1" x14ac:dyDescent="0.15">
      <c r="B47" s="10"/>
      <c r="C47" s="1126" t="s">
        <v>3</v>
      </c>
      <c r="D47" s="1126"/>
      <c r="E47" s="1127"/>
      <c r="F47" s="11">
        <v>43.2</v>
      </c>
      <c r="G47" s="12">
        <v>46.17</v>
      </c>
      <c r="H47" s="12">
        <v>47.02</v>
      </c>
      <c r="I47" s="12">
        <v>47.42</v>
      </c>
      <c r="J47" s="13">
        <v>48.55</v>
      </c>
    </row>
    <row r="48" spans="2:10" ht="57.75" customHeight="1" x14ac:dyDescent="0.15">
      <c r="B48" s="14"/>
      <c r="C48" s="1128" t="s">
        <v>4</v>
      </c>
      <c r="D48" s="1128"/>
      <c r="E48" s="1129"/>
      <c r="F48" s="15">
        <v>4.38</v>
      </c>
      <c r="G48" s="16">
        <v>5.58</v>
      </c>
      <c r="H48" s="16">
        <v>4.41</v>
      </c>
      <c r="I48" s="16">
        <v>6.19</v>
      </c>
      <c r="J48" s="17">
        <v>6.21</v>
      </c>
    </row>
    <row r="49" spans="2:10" ht="57.75" customHeight="1" thickBot="1" x14ac:dyDescent="0.2">
      <c r="B49" s="18"/>
      <c r="C49" s="1130" t="s">
        <v>5</v>
      </c>
      <c r="D49" s="1130"/>
      <c r="E49" s="1131"/>
      <c r="F49" s="19">
        <v>1.95</v>
      </c>
      <c r="G49" s="20">
        <v>4.17</v>
      </c>
      <c r="H49" s="20">
        <v>1.56</v>
      </c>
      <c r="I49" s="20">
        <v>6.25</v>
      </c>
      <c r="J49" s="21" t="s">
        <v>567</v>
      </c>
    </row>
    <row r="50" spans="2:10" x14ac:dyDescent="0.15"/>
  </sheetData>
  <sheetProtection algorithmName="SHA-512" hashValue="41qGXjaGaElTSdNfILRYcyIYjUso4a83Sl8BGCjY451KJwCDAe9pasnmEICPk1mNvxDXY1D0hSd9/UQH06wdkg==" saltValue="k9kjTTahmpkaglXPS66dJ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70" zoomScaleNormal="7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562</v>
      </c>
      <c r="G33" s="29" t="s">
        <v>563</v>
      </c>
      <c r="H33" s="29" t="s">
        <v>564</v>
      </c>
      <c r="I33" s="29" t="s">
        <v>565</v>
      </c>
      <c r="J33" s="30" t="s">
        <v>566</v>
      </c>
      <c r="K33" s="22"/>
      <c r="L33" s="22"/>
      <c r="M33" s="22"/>
      <c r="N33" s="22"/>
      <c r="O33" s="22"/>
      <c r="P33" s="22"/>
    </row>
    <row r="34" spans="1:16" ht="39" customHeight="1" x14ac:dyDescent="0.15">
      <c r="A34" s="22"/>
      <c r="B34" s="31"/>
      <c r="C34" s="1136" t="s">
        <v>568</v>
      </c>
      <c r="D34" s="1136"/>
      <c r="E34" s="1137"/>
      <c r="F34" s="32">
        <v>4.38</v>
      </c>
      <c r="G34" s="33">
        <v>5.57</v>
      </c>
      <c r="H34" s="33">
        <v>4.4000000000000004</v>
      </c>
      <c r="I34" s="33">
        <v>6.19</v>
      </c>
      <c r="J34" s="34">
        <v>6.21</v>
      </c>
      <c r="K34" s="22"/>
      <c r="L34" s="22"/>
      <c r="M34" s="22"/>
      <c r="N34" s="22"/>
      <c r="O34" s="22"/>
      <c r="P34" s="22"/>
    </row>
    <row r="35" spans="1:16" ht="39" customHeight="1" x14ac:dyDescent="0.15">
      <c r="A35" s="22"/>
      <c r="B35" s="35"/>
      <c r="C35" s="1132" t="s">
        <v>569</v>
      </c>
      <c r="D35" s="1132"/>
      <c r="E35" s="1133"/>
      <c r="F35" s="36">
        <v>4.13</v>
      </c>
      <c r="G35" s="37">
        <v>4.05</v>
      </c>
      <c r="H35" s="37">
        <v>4</v>
      </c>
      <c r="I35" s="37">
        <v>3.74</v>
      </c>
      <c r="J35" s="38">
        <v>4.28</v>
      </c>
      <c r="K35" s="22"/>
      <c r="L35" s="22"/>
      <c r="M35" s="22"/>
      <c r="N35" s="22"/>
      <c r="O35" s="22"/>
      <c r="P35" s="22"/>
    </row>
    <row r="36" spans="1:16" ht="39" customHeight="1" x14ac:dyDescent="0.15">
      <c r="A36" s="22"/>
      <c r="B36" s="35"/>
      <c r="C36" s="1132" t="s">
        <v>570</v>
      </c>
      <c r="D36" s="1132"/>
      <c r="E36" s="1133"/>
      <c r="F36" s="36">
        <v>1.2</v>
      </c>
      <c r="G36" s="37">
        <v>0.8</v>
      </c>
      <c r="H36" s="37">
        <v>1.45</v>
      </c>
      <c r="I36" s="37">
        <v>1.7</v>
      </c>
      <c r="J36" s="38">
        <v>1.42</v>
      </c>
      <c r="K36" s="22"/>
      <c r="L36" s="22"/>
      <c r="M36" s="22"/>
      <c r="N36" s="22"/>
      <c r="O36" s="22"/>
      <c r="P36" s="22"/>
    </row>
    <row r="37" spans="1:16" ht="39" customHeight="1" x14ac:dyDescent="0.15">
      <c r="A37" s="22"/>
      <c r="B37" s="35"/>
      <c r="C37" s="1132" t="s">
        <v>571</v>
      </c>
      <c r="D37" s="1132"/>
      <c r="E37" s="1133"/>
      <c r="F37" s="36">
        <v>0.24</v>
      </c>
      <c r="G37" s="37">
        <v>0.17</v>
      </c>
      <c r="H37" s="37">
        <v>0.16</v>
      </c>
      <c r="I37" s="37">
        <v>0.16</v>
      </c>
      <c r="J37" s="38">
        <v>0.21</v>
      </c>
      <c r="K37" s="22"/>
      <c r="L37" s="22"/>
      <c r="M37" s="22"/>
      <c r="N37" s="22"/>
      <c r="O37" s="22"/>
      <c r="P37" s="22"/>
    </row>
    <row r="38" spans="1:16" ht="39" customHeight="1" x14ac:dyDescent="0.15">
      <c r="A38" s="22"/>
      <c r="B38" s="35"/>
      <c r="C38" s="1132" t="s">
        <v>572</v>
      </c>
      <c r="D38" s="1132"/>
      <c r="E38" s="1133"/>
      <c r="F38" s="36">
        <v>0.01</v>
      </c>
      <c r="G38" s="37">
        <v>0.06</v>
      </c>
      <c r="H38" s="37">
        <v>0.04</v>
      </c>
      <c r="I38" s="37">
        <v>0.04</v>
      </c>
      <c r="J38" s="38">
        <v>0.01</v>
      </c>
      <c r="K38" s="22"/>
      <c r="L38" s="22"/>
      <c r="M38" s="22"/>
      <c r="N38" s="22"/>
      <c r="O38" s="22"/>
      <c r="P38" s="22"/>
    </row>
    <row r="39" spans="1:16" ht="39" customHeight="1" x14ac:dyDescent="0.15">
      <c r="A39" s="22"/>
      <c r="B39" s="35"/>
      <c r="C39" s="1132" t="s">
        <v>573</v>
      </c>
      <c r="D39" s="1132"/>
      <c r="E39" s="1133"/>
      <c r="F39" s="36" t="s">
        <v>520</v>
      </c>
      <c r="G39" s="37" t="s">
        <v>520</v>
      </c>
      <c r="H39" s="37">
        <v>0.14000000000000001</v>
      </c>
      <c r="I39" s="37">
        <v>0</v>
      </c>
      <c r="J39" s="38">
        <v>0</v>
      </c>
      <c r="K39" s="22"/>
      <c r="L39" s="22"/>
      <c r="M39" s="22"/>
      <c r="N39" s="22"/>
      <c r="O39" s="22"/>
      <c r="P39" s="22"/>
    </row>
    <row r="40" spans="1:16" ht="39" customHeight="1" x14ac:dyDescent="0.15">
      <c r="A40" s="22"/>
      <c r="B40" s="35"/>
      <c r="C40" s="1132" t="s">
        <v>574</v>
      </c>
      <c r="D40" s="1132"/>
      <c r="E40" s="1133"/>
      <c r="F40" s="36">
        <v>0</v>
      </c>
      <c r="G40" s="37">
        <v>0</v>
      </c>
      <c r="H40" s="37">
        <v>0</v>
      </c>
      <c r="I40" s="37">
        <v>0</v>
      </c>
      <c r="J40" s="38">
        <v>0</v>
      </c>
      <c r="K40" s="22"/>
      <c r="L40" s="22"/>
      <c r="M40" s="22"/>
      <c r="N40" s="22"/>
      <c r="O40" s="22"/>
      <c r="P40" s="22"/>
    </row>
    <row r="41" spans="1:16" ht="39" customHeight="1" x14ac:dyDescent="0.15">
      <c r="A41" s="22"/>
      <c r="B41" s="35"/>
      <c r="C41" s="1132" t="s">
        <v>575</v>
      </c>
      <c r="D41" s="1132"/>
      <c r="E41" s="1133"/>
      <c r="F41" s="36">
        <v>0.06</v>
      </c>
      <c r="G41" s="37">
        <v>0.05</v>
      </c>
      <c r="H41" s="37">
        <v>0</v>
      </c>
      <c r="I41" s="37">
        <v>0</v>
      </c>
      <c r="J41" s="38">
        <v>0</v>
      </c>
      <c r="K41" s="22"/>
      <c r="L41" s="22"/>
      <c r="M41" s="22"/>
      <c r="N41" s="22"/>
      <c r="O41" s="22"/>
      <c r="P41" s="22"/>
    </row>
    <row r="42" spans="1:16" ht="39" customHeight="1" x14ac:dyDescent="0.15">
      <c r="A42" s="22"/>
      <c r="B42" s="39"/>
      <c r="C42" s="1132" t="s">
        <v>576</v>
      </c>
      <c r="D42" s="1132"/>
      <c r="E42" s="1133"/>
      <c r="F42" s="36" t="s">
        <v>520</v>
      </c>
      <c r="G42" s="37" t="s">
        <v>520</v>
      </c>
      <c r="H42" s="37" t="s">
        <v>520</v>
      </c>
      <c r="I42" s="37" t="s">
        <v>520</v>
      </c>
      <c r="J42" s="38" t="s">
        <v>520</v>
      </c>
      <c r="K42" s="22"/>
      <c r="L42" s="22"/>
      <c r="M42" s="22"/>
      <c r="N42" s="22"/>
      <c r="O42" s="22"/>
      <c r="P42" s="22"/>
    </row>
    <row r="43" spans="1:16" ht="39" customHeight="1" thickBot="1" x14ac:dyDescent="0.2">
      <c r="A43" s="22"/>
      <c r="B43" s="40"/>
      <c r="C43" s="1134" t="s">
        <v>577</v>
      </c>
      <c r="D43" s="1134"/>
      <c r="E43" s="1135"/>
      <c r="F43" s="41">
        <v>0</v>
      </c>
      <c r="G43" s="42">
        <v>0</v>
      </c>
      <c r="H43" s="42">
        <v>0</v>
      </c>
      <c r="I43" s="42">
        <v>0</v>
      </c>
      <c r="J43" s="43">
        <v>0</v>
      </c>
      <c r="K43" s="22"/>
      <c r="L43" s="22"/>
      <c r="M43" s="22"/>
      <c r="N43" s="22"/>
      <c r="O43" s="22"/>
      <c r="P43" s="22"/>
    </row>
    <row r="44" spans="1:16" ht="39" customHeight="1" x14ac:dyDescent="0.15">
      <c r="A44" s="22"/>
      <c r="B44" s="44" t="s">
        <v>8</v>
      </c>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7YxjodGBiTGIq7y/9E+2vzv908KXF27i8I/Ehiv/JZPhDUEg+0TXTbRcN6decCFjFufAJZhmerNBd0wGQsyqXA==" saltValue="jPo5fV/beDnwNpx3JWWhy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70" zoomScaleNormal="70" zoomScaleSheetLayoutView="55" workbookViewId="0"/>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9</v>
      </c>
      <c r="P43" s="46"/>
      <c r="Q43" s="46"/>
      <c r="R43" s="46"/>
      <c r="S43" s="46"/>
      <c r="T43" s="46"/>
      <c r="U43" s="46"/>
    </row>
    <row r="44" spans="1:21" ht="30.75" customHeight="1" thickBot="1" x14ac:dyDescent="0.2">
      <c r="A44" s="46"/>
      <c r="B44" s="49" t="s">
        <v>10</v>
      </c>
      <c r="C44" s="50"/>
      <c r="D44" s="50"/>
      <c r="E44" s="51"/>
      <c r="F44" s="51"/>
      <c r="G44" s="51"/>
      <c r="H44" s="51"/>
      <c r="I44" s="51"/>
      <c r="J44" s="52" t="s">
        <v>2</v>
      </c>
      <c r="K44" s="53" t="s">
        <v>562</v>
      </c>
      <c r="L44" s="54" t="s">
        <v>563</v>
      </c>
      <c r="M44" s="54" t="s">
        <v>564</v>
      </c>
      <c r="N44" s="54" t="s">
        <v>565</v>
      </c>
      <c r="O44" s="55" t="s">
        <v>566</v>
      </c>
      <c r="P44" s="46"/>
      <c r="Q44" s="46"/>
      <c r="R44" s="46"/>
      <c r="S44" s="46"/>
      <c r="T44" s="46"/>
      <c r="U44" s="46"/>
    </row>
    <row r="45" spans="1:21" ht="30.75" customHeight="1" x14ac:dyDescent="0.15">
      <c r="A45" s="46"/>
      <c r="B45" s="1161" t="s">
        <v>11</v>
      </c>
      <c r="C45" s="1162"/>
      <c r="D45" s="56"/>
      <c r="E45" s="1167" t="s">
        <v>12</v>
      </c>
      <c r="F45" s="1167"/>
      <c r="G45" s="1167"/>
      <c r="H45" s="1167"/>
      <c r="I45" s="1167"/>
      <c r="J45" s="1168"/>
      <c r="K45" s="57">
        <v>1934</v>
      </c>
      <c r="L45" s="58">
        <v>1956</v>
      </c>
      <c r="M45" s="58">
        <v>1982</v>
      </c>
      <c r="N45" s="58">
        <v>2007</v>
      </c>
      <c r="O45" s="59">
        <v>1845</v>
      </c>
      <c r="P45" s="46"/>
      <c r="Q45" s="46"/>
      <c r="R45" s="46"/>
      <c r="S45" s="46"/>
      <c r="T45" s="46"/>
      <c r="U45" s="46"/>
    </row>
    <row r="46" spans="1:21" ht="30.75" customHeight="1" x14ac:dyDescent="0.15">
      <c r="A46" s="46"/>
      <c r="B46" s="1163"/>
      <c r="C46" s="1164"/>
      <c r="D46" s="60"/>
      <c r="E46" s="1140" t="s">
        <v>13</v>
      </c>
      <c r="F46" s="1140"/>
      <c r="G46" s="1140"/>
      <c r="H46" s="1140"/>
      <c r="I46" s="1140"/>
      <c r="J46" s="1141"/>
      <c r="K46" s="61" t="s">
        <v>520</v>
      </c>
      <c r="L46" s="62" t="s">
        <v>520</v>
      </c>
      <c r="M46" s="62" t="s">
        <v>520</v>
      </c>
      <c r="N46" s="62" t="s">
        <v>520</v>
      </c>
      <c r="O46" s="63" t="s">
        <v>520</v>
      </c>
      <c r="P46" s="46"/>
      <c r="Q46" s="46"/>
      <c r="R46" s="46"/>
      <c r="S46" s="46"/>
      <c r="T46" s="46"/>
      <c r="U46" s="46"/>
    </row>
    <row r="47" spans="1:21" ht="30.75" customHeight="1" x14ac:dyDescent="0.15">
      <c r="A47" s="46"/>
      <c r="B47" s="1163"/>
      <c r="C47" s="1164"/>
      <c r="D47" s="60"/>
      <c r="E47" s="1140" t="s">
        <v>14</v>
      </c>
      <c r="F47" s="1140"/>
      <c r="G47" s="1140"/>
      <c r="H47" s="1140"/>
      <c r="I47" s="1140"/>
      <c r="J47" s="1141"/>
      <c r="K47" s="61" t="s">
        <v>520</v>
      </c>
      <c r="L47" s="62" t="s">
        <v>520</v>
      </c>
      <c r="M47" s="62" t="s">
        <v>520</v>
      </c>
      <c r="N47" s="62" t="s">
        <v>520</v>
      </c>
      <c r="O47" s="63" t="s">
        <v>520</v>
      </c>
      <c r="P47" s="46"/>
      <c r="Q47" s="46"/>
      <c r="R47" s="46"/>
      <c r="S47" s="46"/>
      <c r="T47" s="46"/>
      <c r="U47" s="46"/>
    </row>
    <row r="48" spans="1:21" ht="30.75" customHeight="1" x14ac:dyDescent="0.15">
      <c r="A48" s="46"/>
      <c r="B48" s="1163"/>
      <c r="C48" s="1164"/>
      <c r="D48" s="60"/>
      <c r="E48" s="1140" t="s">
        <v>15</v>
      </c>
      <c r="F48" s="1140"/>
      <c r="G48" s="1140"/>
      <c r="H48" s="1140"/>
      <c r="I48" s="1140"/>
      <c r="J48" s="1141"/>
      <c r="K48" s="61">
        <v>266</v>
      </c>
      <c r="L48" s="62">
        <v>285</v>
      </c>
      <c r="M48" s="62">
        <v>269</v>
      </c>
      <c r="N48" s="62">
        <v>280</v>
      </c>
      <c r="O48" s="63">
        <v>282</v>
      </c>
      <c r="P48" s="46"/>
      <c r="Q48" s="46"/>
      <c r="R48" s="46"/>
      <c r="S48" s="46"/>
      <c r="T48" s="46"/>
      <c r="U48" s="46"/>
    </row>
    <row r="49" spans="1:21" ht="30.75" customHeight="1" x14ac:dyDescent="0.15">
      <c r="A49" s="46"/>
      <c r="B49" s="1163"/>
      <c r="C49" s="1164"/>
      <c r="D49" s="60"/>
      <c r="E49" s="1140" t="s">
        <v>16</v>
      </c>
      <c r="F49" s="1140"/>
      <c r="G49" s="1140"/>
      <c r="H49" s="1140"/>
      <c r="I49" s="1140"/>
      <c r="J49" s="1141"/>
      <c r="K49" s="61">
        <v>1</v>
      </c>
      <c r="L49" s="62">
        <v>1</v>
      </c>
      <c r="M49" s="62">
        <v>1</v>
      </c>
      <c r="N49" s="62">
        <v>1</v>
      </c>
      <c r="O49" s="63">
        <v>1</v>
      </c>
      <c r="P49" s="46"/>
      <c r="Q49" s="46"/>
      <c r="R49" s="46"/>
      <c r="S49" s="46"/>
      <c r="T49" s="46"/>
      <c r="U49" s="46"/>
    </row>
    <row r="50" spans="1:21" ht="30.75" customHeight="1" x14ac:dyDescent="0.15">
      <c r="A50" s="46"/>
      <c r="B50" s="1163"/>
      <c r="C50" s="1164"/>
      <c r="D50" s="60"/>
      <c r="E50" s="1140" t="s">
        <v>17</v>
      </c>
      <c r="F50" s="1140"/>
      <c r="G50" s="1140"/>
      <c r="H50" s="1140"/>
      <c r="I50" s="1140"/>
      <c r="J50" s="1141"/>
      <c r="K50" s="61">
        <v>0</v>
      </c>
      <c r="L50" s="62">
        <v>0</v>
      </c>
      <c r="M50" s="62">
        <v>0</v>
      </c>
      <c r="N50" s="62">
        <v>0</v>
      </c>
      <c r="O50" s="63">
        <v>0</v>
      </c>
      <c r="P50" s="46"/>
      <c r="Q50" s="46"/>
      <c r="R50" s="46"/>
      <c r="S50" s="46"/>
      <c r="T50" s="46"/>
      <c r="U50" s="46"/>
    </row>
    <row r="51" spans="1:21" ht="30.75" customHeight="1" x14ac:dyDescent="0.15">
      <c r="A51" s="46"/>
      <c r="B51" s="1165"/>
      <c r="C51" s="1166"/>
      <c r="D51" s="64"/>
      <c r="E51" s="1140" t="s">
        <v>18</v>
      </c>
      <c r="F51" s="1140"/>
      <c r="G51" s="1140"/>
      <c r="H51" s="1140"/>
      <c r="I51" s="1140"/>
      <c r="J51" s="1141"/>
      <c r="K51" s="61">
        <v>0</v>
      </c>
      <c r="L51" s="62">
        <v>0</v>
      </c>
      <c r="M51" s="62">
        <v>0</v>
      </c>
      <c r="N51" s="62">
        <v>0</v>
      </c>
      <c r="O51" s="63">
        <v>0</v>
      </c>
      <c r="P51" s="46"/>
      <c r="Q51" s="46"/>
      <c r="R51" s="46"/>
      <c r="S51" s="46"/>
      <c r="T51" s="46"/>
      <c r="U51" s="46"/>
    </row>
    <row r="52" spans="1:21" ht="30.75" customHeight="1" x14ac:dyDescent="0.15">
      <c r="A52" s="46"/>
      <c r="B52" s="1138" t="s">
        <v>19</v>
      </c>
      <c r="C52" s="1139"/>
      <c r="D52" s="64"/>
      <c r="E52" s="1140" t="s">
        <v>20</v>
      </c>
      <c r="F52" s="1140"/>
      <c r="G52" s="1140"/>
      <c r="H52" s="1140"/>
      <c r="I52" s="1140"/>
      <c r="J52" s="1141"/>
      <c r="K52" s="61">
        <v>1801</v>
      </c>
      <c r="L52" s="62">
        <v>1799</v>
      </c>
      <c r="M52" s="62">
        <v>1830</v>
      </c>
      <c r="N52" s="62">
        <v>1833</v>
      </c>
      <c r="O52" s="63">
        <v>1672</v>
      </c>
      <c r="P52" s="46"/>
      <c r="Q52" s="46"/>
      <c r="R52" s="46"/>
      <c r="S52" s="46"/>
      <c r="T52" s="46"/>
      <c r="U52" s="46"/>
    </row>
    <row r="53" spans="1:21" ht="30.75" customHeight="1" thickBot="1" x14ac:dyDescent="0.2">
      <c r="A53" s="46"/>
      <c r="B53" s="1142" t="s">
        <v>21</v>
      </c>
      <c r="C53" s="1143"/>
      <c r="D53" s="65"/>
      <c r="E53" s="1144" t="s">
        <v>22</v>
      </c>
      <c r="F53" s="1144"/>
      <c r="G53" s="1144"/>
      <c r="H53" s="1144"/>
      <c r="I53" s="1144"/>
      <c r="J53" s="1145"/>
      <c r="K53" s="66">
        <v>400</v>
      </c>
      <c r="L53" s="67">
        <v>443</v>
      </c>
      <c r="M53" s="67">
        <v>422</v>
      </c>
      <c r="N53" s="67">
        <v>455</v>
      </c>
      <c r="O53" s="68">
        <v>456</v>
      </c>
      <c r="P53" s="46"/>
      <c r="Q53" s="46"/>
      <c r="R53" s="46"/>
      <c r="S53" s="46"/>
      <c r="T53" s="46"/>
      <c r="U53" s="46"/>
    </row>
    <row r="54" spans="1:21" ht="24" customHeight="1" x14ac:dyDescent="0.15">
      <c r="A54" s="46"/>
      <c r="B54" s="69" t="s">
        <v>23</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t="s">
        <v>24</v>
      </c>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25</v>
      </c>
      <c r="C56" s="71"/>
      <c r="D56" s="71"/>
      <c r="E56" s="71"/>
      <c r="F56" s="71"/>
      <c r="G56" s="71"/>
      <c r="H56" s="71"/>
      <c r="I56" s="71"/>
      <c r="J56" s="71"/>
      <c r="K56" s="72"/>
      <c r="L56" s="72"/>
      <c r="M56" s="72"/>
      <c r="N56" s="72"/>
      <c r="O56" s="73" t="s">
        <v>578</v>
      </c>
      <c r="P56" s="46"/>
      <c r="Q56" s="46"/>
      <c r="R56" s="46"/>
      <c r="S56" s="46"/>
      <c r="T56" s="46"/>
      <c r="U56" s="46"/>
    </row>
    <row r="57" spans="1:21" ht="31.5" customHeight="1" thickBot="1" x14ac:dyDescent="0.2">
      <c r="A57" s="46"/>
      <c r="B57" s="74"/>
      <c r="C57" s="75"/>
      <c r="D57" s="75"/>
      <c r="E57" s="76"/>
      <c r="F57" s="76"/>
      <c r="G57" s="76"/>
      <c r="H57" s="76"/>
      <c r="I57" s="76"/>
      <c r="J57" s="77" t="s">
        <v>2</v>
      </c>
      <c r="K57" s="78" t="s">
        <v>579</v>
      </c>
      <c r="L57" s="79" t="s">
        <v>580</v>
      </c>
      <c r="M57" s="79" t="s">
        <v>581</v>
      </c>
      <c r="N57" s="79" t="s">
        <v>582</v>
      </c>
      <c r="O57" s="80" t="s">
        <v>583</v>
      </c>
      <c r="P57" s="46"/>
      <c r="Q57" s="46"/>
      <c r="R57" s="46"/>
      <c r="S57" s="46"/>
      <c r="T57" s="46"/>
      <c r="U57" s="46"/>
    </row>
    <row r="58" spans="1:21" ht="31.5" customHeight="1" x14ac:dyDescent="0.15">
      <c r="B58" s="1146" t="s">
        <v>26</v>
      </c>
      <c r="C58" s="1147"/>
      <c r="D58" s="1152" t="s">
        <v>27</v>
      </c>
      <c r="E58" s="1153"/>
      <c r="F58" s="1153"/>
      <c r="G58" s="1153"/>
      <c r="H58" s="1153"/>
      <c r="I58" s="1153"/>
      <c r="J58" s="1154"/>
      <c r="K58" s="81"/>
      <c r="L58" s="82"/>
      <c r="M58" s="82"/>
      <c r="N58" s="82"/>
      <c r="O58" s="83"/>
    </row>
    <row r="59" spans="1:21" ht="31.5" customHeight="1" x14ac:dyDescent="0.15">
      <c r="B59" s="1148"/>
      <c r="C59" s="1149"/>
      <c r="D59" s="1155" t="s">
        <v>28</v>
      </c>
      <c r="E59" s="1156"/>
      <c r="F59" s="1156"/>
      <c r="G59" s="1156"/>
      <c r="H59" s="1156"/>
      <c r="I59" s="1156"/>
      <c r="J59" s="1157"/>
      <c r="K59" s="84"/>
      <c r="L59" s="85"/>
      <c r="M59" s="85"/>
      <c r="N59" s="85"/>
      <c r="O59" s="86"/>
    </row>
    <row r="60" spans="1:21" ht="31.5" customHeight="1" thickBot="1" x14ac:dyDescent="0.2">
      <c r="B60" s="1150"/>
      <c r="C60" s="1151"/>
      <c r="D60" s="1158" t="s">
        <v>29</v>
      </c>
      <c r="E60" s="1159"/>
      <c r="F60" s="1159"/>
      <c r="G60" s="1159"/>
      <c r="H60" s="1159"/>
      <c r="I60" s="1159"/>
      <c r="J60" s="1160"/>
      <c r="K60" s="87"/>
      <c r="L60" s="88"/>
      <c r="M60" s="88"/>
      <c r="N60" s="88"/>
      <c r="O60" s="89"/>
    </row>
    <row r="61" spans="1:21" ht="24" customHeight="1" x14ac:dyDescent="0.15">
      <c r="B61" s="90"/>
      <c r="C61" s="90"/>
      <c r="D61" s="91" t="s">
        <v>30</v>
      </c>
      <c r="E61" s="92"/>
      <c r="F61" s="92"/>
      <c r="G61" s="92"/>
      <c r="H61" s="92"/>
      <c r="I61" s="92"/>
      <c r="J61" s="92"/>
      <c r="K61" s="92"/>
      <c r="L61" s="92"/>
      <c r="M61" s="92"/>
      <c r="N61" s="92"/>
      <c r="O61" s="92"/>
    </row>
    <row r="62" spans="1:21" ht="24" customHeight="1" x14ac:dyDescent="0.15">
      <c r="B62" s="93"/>
      <c r="C62" s="93"/>
      <c r="D62" s="91" t="s">
        <v>31</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p5Riwbevc4PyipL7qXos7+l480flKjTRoQ+kBPCGT9kdFVWGfbGudmxwAX99tXIjPiBJuUOOhomWA6MJ7njD7w==" saltValue="dfaJRfv5/8Bi0Pkp7NrbqA=="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3" orientation="landscape"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70" zoomScaleNormal="70" zoomScaleSheetLayoutView="100" workbookViewId="0"/>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9</v>
      </c>
    </row>
    <row r="40" spans="2:13" ht="27.75" customHeight="1" thickBot="1" x14ac:dyDescent="0.2">
      <c r="B40" s="96" t="s">
        <v>10</v>
      </c>
      <c r="C40" s="97"/>
      <c r="D40" s="97"/>
      <c r="E40" s="98"/>
      <c r="F40" s="98"/>
      <c r="G40" s="98"/>
      <c r="H40" s="99" t="s">
        <v>2</v>
      </c>
      <c r="I40" s="100" t="s">
        <v>562</v>
      </c>
      <c r="J40" s="101" t="s">
        <v>563</v>
      </c>
      <c r="K40" s="101" t="s">
        <v>564</v>
      </c>
      <c r="L40" s="101" t="s">
        <v>565</v>
      </c>
      <c r="M40" s="102" t="s">
        <v>566</v>
      </c>
    </row>
    <row r="41" spans="2:13" ht="27.75" customHeight="1" x14ac:dyDescent="0.15">
      <c r="B41" s="1181" t="s">
        <v>32</v>
      </c>
      <c r="C41" s="1182"/>
      <c r="D41" s="103"/>
      <c r="E41" s="1183" t="s">
        <v>33</v>
      </c>
      <c r="F41" s="1183"/>
      <c r="G41" s="1183"/>
      <c r="H41" s="1184"/>
      <c r="I41" s="342">
        <v>18219</v>
      </c>
      <c r="J41" s="343">
        <v>17654</v>
      </c>
      <c r="K41" s="343">
        <v>17942</v>
      </c>
      <c r="L41" s="343">
        <v>17864</v>
      </c>
      <c r="M41" s="344">
        <v>17942</v>
      </c>
    </row>
    <row r="42" spans="2:13" ht="27.75" customHeight="1" x14ac:dyDescent="0.15">
      <c r="B42" s="1171"/>
      <c r="C42" s="1172"/>
      <c r="D42" s="104"/>
      <c r="E42" s="1175" t="s">
        <v>34</v>
      </c>
      <c r="F42" s="1175"/>
      <c r="G42" s="1175"/>
      <c r="H42" s="1176"/>
      <c r="I42" s="345" t="s">
        <v>520</v>
      </c>
      <c r="J42" s="346" t="s">
        <v>520</v>
      </c>
      <c r="K42" s="346" t="s">
        <v>520</v>
      </c>
      <c r="L42" s="346" t="s">
        <v>520</v>
      </c>
      <c r="M42" s="347" t="s">
        <v>520</v>
      </c>
    </row>
    <row r="43" spans="2:13" ht="27.75" customHeight="1" x14ac:dyDescent="0.15">
      <c r="B43" s="1171"/>
      <c r="C43" s="1172"/>
      <c r="D43" s="104"/>
      <c r="E43" s="1175" t="s">
        <v>35</v>
      </c>
      <c r="F43" s="1175"/>
      <c r="G43" s="1175"/>
      <c r="H43" s="1176"/>
      <c r="I43" s="345">
        <v>2740</v>
      </c>
      <c r="J43" s="346">
        <v>2602</v>
      </c>
      <c r="K43" s="346">
        <v>1480</v>
      </c>
      <c r="L43" s="346">
        <v>1801</v>
      </c>
      <c r="M43" s="347">
        <v>2110</v>
      </c>
    </row>
    <row r="44" spans="2:13" ht="27.75" customHeight="1" x14ac:dyDescent="0.15">
      <c r="B44" s="1171"/>
      <c r="C44" s="1172"/>
      <c r="D44" s="104"/>
      <c r="E44" s="1175" t="s">
        <v>36</v>
      </c>
      <c r="F44" s="1175"/>
      <c r="G44" s="1175"/>
      <c r="H44" s="1176"/>
      <c r="I44" s="345">
        <v>7</v>
      </c>
      <c r="J44" s="346">
        <v>6</v>
      </c>
      <c r="K44" s="346">
        <v>5</v>
      </c>
      <c r="L44" s="346">
        <v>4</v>
      </c>
      <c r="M44" s="347">
        <v>2</v>
      </c>
    </row>
    <row r="45" spans="2:13" ht="27.75" customHeight="1" x14ac:dyDescent="0.15">
      <c r="B45" s="1171"/>
      <c r="C45" s="1172"/>
      <c r="D45" s="104"/>
      <c r="E45" s="1175" t="s">
        <v>37</v>
      </c>
      <c r="F45" s="1175"/>
      <c r="G45" s="1175"/>
      <c r="H45" s="1176"/>
      <c r="I45" s="345">
        <v>1938</v>
      </c>
      <c r="J45" s="346">
        <v>1835</v>
      </c>
      <c r="K45" s="346">
        <v>1563</v>
      </c>
      <c r="L45" s="346">
        <v>1478</v>
      </c>
      <c r="M45" s="347">
        <v>1522</v>
      </c>
    </row>
    <row r="46" spans="2:13" ht="27.75" customHeight="1" x14ac:dyDescent="0.15">
      <c r="B46" s="1171"/>
      <c r="C46" s="1172"/>
      <c r="D46" s="105"/>
      <c r="E46" s="1175" t="s">
        <v>38</v>
      </c>
      <c r="F46" s="1175"/>
      <c r="G46" s="1175"/>
      <c r="H46" s="1176"/>
      <c r="I46" s="345" t="s">
        <v>520</v>
      </c>
      <c r="J46" s="346" t="s">
        <v>520</v>
      </c>
      <c r="K46" s="346" t="s">
        <v>520</v>
      </c>
      <c r="L46" s="346" t="s">
        <v>520</v>
      </c>
      <c r="M46" s="347" t="s">
        <v>520</v>
      </c>
    </row>
    <row r="47" spans="2:13" ht="27.75" customHeight="1" x14ac:dyDescent="0.15">
      <c r="B47" s="1171"/>
      <c r="C47" s="1172"/>
      <c r="D47" s="106"/>
      <c r="E47" s="1185" t="s">
        <v>39</v>
      </c>
      <c r="F47" s="1186"/>
      <c r="G47" s="1186"/>
      <c r="H47" s="1187"/>
      <c r="I47" s="345" t="s">
        <v>520</v>
      </c>
      <c r="J47" s="346" t="s">
        <v>520</v>
      </c>
      <c r="K47" s="346" t="s">
        <v>520</v>
      </c>
      <c r="L47" s="346" t="s">
        <v>520</v>
      </c>
      <c r="M47" s="347" t="s">
        <v>520</v>
      </c>
    </row>
    <row r="48" spans="2:13" ht="27.75" customHeight="1" x14ac:dyDescent="0.15">
      <c r="B48" s="1171"/>
      <c r="C48" s="1172"/>
      <c r="D48" s="104"/>
      <c r="E48" s="1175" t="s">
        <v>40</v>
      </c>
      <c r="F48" s="1175"/>
      <c r="G48" s="1175"/>
      <c r="H48" s="1176"/>
      <c r="I48" s="345" t="s">
        <v>520</v>
      </c>
      <c r="J48" s="346" t="s">
        <v>520</v>
      </c>
      <c r="K48" s="346" t="s">
        <v>520</v>
      </c>
      <c r="L48" s="346" t="s">
        <v>520</v>
      </c>
      <c r="M48" s="347" t="s">
        <v>520</v>
      </c>
    </row>
    <row r="49" spans="2:13" ht="27.75" customHeight="1" x14ac:dyDescent="0.15">
      <c r="B49" s="1173"/>
      <c r="C49" s="1174"/>
      <c r="D49" s="104"/>
      <c r="E49" s="1175" t="s">
        <v>41</v>
      </c>
      <c r="F49" s="1175"/>
      <c r="G49" s="1175"/>
      <c r="H49" s="1176"/>
      <c r="I49" s="345" t="s">
        <v>520</v>
      </c>
      <c r="J49" s="346" t="s">
        <v>520</v>
      </c>
      <c r="K49" s="346" t="s">
        <v>520</v>
      </c>
      <c r="L49" s="346" t="s">
        <v>520</v>
      </c>
      <c r="M49" s="347" t="s">
        <v>520</v>
      </c>
    </row>
    <row r="50" spans="2:13" ht="27.75" customHeight="1" x14ac:dyDescent="0.15">
      <c r="B50" s="1169" t="s">
        <v>42</v>
      </c>
      <c r="C50" s="1170"/>
      <c r="D50" s="107"/>
      <c r="E50" s="1175" t="s">
        <v>43</v>
      </c>
      <c r="F50" s="1175"/>
      <c r="G50" s="1175"/>
      <c r="H50" s="1176"/>
      <c r="I50" s="345">
        <v>9774</v>
      </c>
      <c r="J50" s="346">
        <v>9985</v>
      </c>
      <c r="K50" s="346">
        <v>10876</v>
      </c>
      <c r="L50" s="346">
        <v>11510</v>
      </c>
      <c r="M50" s="347">
        <v>11709</v>
      </c>
    </row>
    <row r="51" spans="2:13" ht="27.75" customHeight="1" x14ac:dyDescent="0.15">
      <c r="B51" s="1171"/>
      <c r="C51" s="1172"/>
      <c r="D51" s="104"/>
      <c r="E51" s="1175" t="s">
        <v>44</v>
      </c>
      <c r="F51" s="1175"/>
      <c r="G51" s="1175"/>
      <c r="H51" s="1176"/>
      <c r="I51" s="345">
        <v>657</v>
      </c>
      <c r="J51" s="346">
        <v>600</v>
      </c>
      <c r="K51" s="346">
        <v>670</v>
      </c>
      <c r="L51" s="346">
        <v>616</v>
      </c>
      <c r="M51" s="347">
        <v>575</v>
      </c>
    </row>
    <row r="52" spans="2:13" ht="27.75" customHeight="1" x14ac:dyDescent="0.15">
      <c r="B52" s="1173"/>
      <c r="C52" s="1174"/>
      <c r="D52" s="104"/>
      <c r="E52" s="1175" t="s">
        <v>45</v>
      </c>
      <c r="F52" s="1175"/>
      <c r="G52" s="1175"/>
      <c r="H52" s="1176"/>
      <c r="I52" s="345">
        <v>15869</v>
      </c>
      <c r="J52" s="346">
        <v>15440</v>
      </c>
      <c r="K52" s="346">
        <v>15535</v>
      </c>
      <c r="L52" s="346">
        <v>15204</v>
      </c>
      <c r="M52" s="347">
        <v>14808</v>
      </c>
    </row>
    <row r="53" spans="2:13" ht="27.75" customHeight="1" thickBot="1" x14ac:dyDescent="0.2">
      <c r="B53" s="1177" t="s">
        <v>46</v>
      </c>
      <c r="C53" s="1178"/>
      <c r="D53" s="108"/>
      <c r="E53" s="1179" t="s">
        <v>47</v>
      </c>
      <c r="F53" s="1179"/>
      <c r="G53" s="1179"/>
      <c r="H53" s="1180"/>
      <c r="I53" s="348">
        <v>-3396</v>
      </c>
      <c r="J53" s="349">
        <v>-3928</v>
      </c>
      <c r="K53" s="349">
        <v>-6093</v>
      </c>
      <c r="L53" s="349">
        <v>-6183</v>
      </c>
      <c r="M53" s="350">
        <v>-5516</v>
      </c>
    </row>
    <row r="54" spans="2:13" ht="27.75" customHeight="1" x14ac:dyDescent="0.15">
      <c r="B54" s="109" t="s">
        <v>48</v>
      </c>
      <c r="C54" s="110"/>
      <c r="D54" s="110"/>
      <c r="E54" s="111"/>
      <c r="F54" s="111"/>
      <c r="G54" s="111"/>
      <c r="H54" s="111"/>
      <c r="I54" s="112"/>
      <c r="J54" s="112"/>
      <c r="K54" s="112"/>
      <c r="L54" s="112"/>
      <c r="M54" s="112"/>
    </row>
    <row r="55" spans="2:13" x14ac:dyDescent="0.15"/>
  </sheetData>
  <sheetProtection algorithmName="SHA-512" hashValue="VXR7VeV/YM+gSVZ6ReCFbuMcMYXMZAebulhFwiPT0L/csGtYfpmd9x3EP1mx58/w3t1KXh2zYEGBvgumYr2DBg==" saltValue="hE58HxXdroSnyWxwp2aGpQ=="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55" zoomScaleNormal="55"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49</v>
      </c>
    </row>
    <row r="54" spans="2:8" ht="29.25" customHeight="1" thickBot="1" x14ac:dyDescent="0.25">
      <c r="B54" s="114" t="s">
        <v>1</v>
      </c>
      <c r="C54" s="115"/>
      <c r="D54" s="115"/>
      <c r="E54" s="116" t="s">
        <v>2</v>
      </c>
      <c r="F54" s="117" t="s">
        <v>564</v>
      </c>
      <c r="G54" s="117" t="s">
        <v>565</v>
      </c>
      <c r="H54" s="118" t="s">
        <v>566</v>
      </c>
    </row>
    <row r="55" spans="2:8" ht="52.5" customHeight="1" x14ac:dyDescent="0.15">
      <c r="B55" s="119"/>
      <c r="C55" s="1196" t="s">
        <v>50</v>
      </c>
      <c r="D55" s="1196"/>
      <c r="E55" s="1197"/>
      <c r="F55" s="120">
        <v>4216</v>
      </c>
      <c r="G55" s="120">
        <v>4421</v>
      </c>
      <c r="H55" s="121">
        <v>4311</v>
      </c>
    </row>
    <row r="56" spans="2:8" ht="52.5" customHeight="1" x14ac:dyDescent="0.15">
      <c r="B56" s="122"/>
      <c r="C56" s="1198" t="s">
        <v>51</v>
      </c>
      <c r="D56" s="1198"/>
      <c r="E56" s="1199"/>
      <c r="F56" s="123">
        <v>1077</v>
      </c>
      <c r="G56" s="123">
        <v>1155</v>
      </c>
      <c r="H56" s="124">
        <v>1137</v>
      </c>
    </row>
    <row r="57" spans="2:8" ht="53.25" customHeight="1" x14ac:dyDescent="0.15">
      <c r="B57" s="122"/>
      <c r="C57" s="1200" t="s">
        <v>52</v>
      </c>
      <c r="D57" s="1200"/>
      <c r="E57" s="1201"/>
      <c r="F57" s="125">
        <v>6705</v>
      </c>
      <c r="G57" s="125">
        <v>7179</v>
      </c>
      <c r="H57" s="126">
        <v>7643</v>
      </c>
    </row>
    <row r="58" spans="2:8" ht="45.75" customHeight="1" x14ac:dyDescent="0.15">
      <c r="B58" s="127"/>
      <c r="C58" s="1188" t="s">
        <v>588</v>
      </c>
      <c r="D58" s="1189"/>
      <c r="E58" s="1190"/>
      <c r="F58" s="128">
        <v>2333</v>
      </c>
      <c r="G58" s="128">
        <v>2676</v>
      </c>
      <c r="H58" s="129">
        <v>2679</v>
      </c>
    </row>
    <row r="59" spans="2:8" ht="45.75" customHeight="1" x14ac:dyDescent="0.15">
      <c r="B59" s="127"/>
      <c r="C59" s="1188" t="s">
        <v>589</v>
      </c>
      <c r="D59" s="1189"/>
      <c r="E59" s="1190"/>
      <c r="F59" s="128">
        <v>1514</v>
      </c>
      <c r="G59" s="128">
        <v>1560</v>
      </c>
      <c r="H59" s="129">
        <v>1929</v>
      </c>
    </row>
    <row r="60" spans="2:8" ht="45.75" customHeight="1" x14ac:dyDescent="0.15">
      <c r="B60" s="127"/>
      <c r="C60" s="1188" t="s">
        <v>590</v>
      </c>
      <c r="D60" s="1189"/>
      <c r="E60" s="1190"/>
      <c r="F60" s="128">
        <v>1619</v>
      </c>
      <c r="G60" s="128">
        <v>1619</v>
      </c>
      <c r="H60" s="129">
        <v>1619</v>
      </c>
    </row>
    <row r="61" spans="2:8" ht="45.75" customHeight="1" x14ac:dyDescent="0.15">
      <c r="B61" s="127"/>
      <c r="C61" s="1188" t="s">
        <v>591</v>
      </c>
      <c r="D61" s="1189"/>
      <c r="E61" s="1190"/>
      <c r="F61" s="128">
        <v>307</v>
      </c>
      <c r="G61" s="128">
        <v>433</v>
      </c>
      <c r="H61" s="129">
        <v>546</v>
      </c>
    </row>
    <row r="62" spans="2:8" ht="45.75" customHeight="1" thickBot="1" x14ac:dyDescent="0.2">
      <c r="B62" s="130"/>
      <c r="C62" s="1191" t="s">
        <v>592</v>
      </c>
      <c r="D62" s="1192"/>
      <c r="E62" s="1193"/>
      <c r="F62" s="131">
        <v>278</v>
      </c>
      <c r="G62" s="131">
        <v>278</v>
      </c>
      <c r="H62" s="132">
        <v>259</v>
      </c>
    </row>
    <row r="63" spans="2:8" ht="52.5" customHeight="1" thickBot="1" x14ac:dyDescent="0.2">
      <c r="B63" s="133"/>
      <c r="C63" s="1194" t="s">
        <v>53</v>
      </c>
      <c r="D63" s="1194"/>
      <c r="E63" s="1195"/>
      <c r="F63" s="134">
        <v>11999</v>
      </c>
      <c r="G63" s="134">
        <v>12755</v>
      </c>
      <c r="H63" s="135">
        <v>13091</v>
      </c>
    </row>
    <row r="64" spans="2:8" x14ac:dyDescent="0.15"/>
  </sheetData>
  <sheetProtection algorithmName="SHA-512" hashValue="Xr2gx7DIEG29cf7ClqWRhohLwpM4E20vRxgRfKHgZjXBstACXVeW/rcCjftmQ4WeFS7Nw/Ces2bbsTMA4gjW7Q==" saltValue="Uk5GnHrjlNfrt8hhON4M1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B425B-8F76-48FC-8EE6-DCA5648562D9}">
  <sheetPr>
    <pageSetUpPr fitToPage="1"/>
  </sheetPr>
  <dimension ref="A1:DE85"/>
  <sheetViews>
    <sheetView showGridLines="0" zoomScale="70" zoomScaleNormal="70" zoomScaleSheetLayoutView="55" workbookViewId="0"/>
  </sheetViews>
  <sheetFormatPr defaultColWidth="0" defaultRowHeight="13.5" customHeight="1" zeroHeight="1" x14ac:dyDescent="0.15"/>
  <cols>
    <col min="1" max="1" width="6.375" style="255" customWidth="1"/>
    <col min="2" max="107" width="2.5" style="255" customWidth="1"/>
    <col min="108" max="108" width="6.125" style="261" customWidth="1"/>
    <col min="109" max="109" width="5.875" style="259" customWidth="1"/>
    <col min="110" max="16384" width="8.625" style="255" hidden="1"/>
  </cols>
  <sheetData>
    <row r="1" spans="1:109" ht="42.75" customHeight="1" x14ac:dyDescent="0.15">
      <c r="A1" s="1202"/>
      <c r="B1" s="1203"/>
      <c r="DD1" s="255"/>
      <c r="DE1" s="255"/>
    </row>
    <row r="2" spans="1:109" ht="25.5" customHeight="1" x14ac:dyDescent="0.15">
      <c r="A2" s="1204"/>
      <c r="C2" s="1204"/>
      <c r="O2" s="1204"/>
      <c r="P2" s="1204"/>
      <c r="Q2" s="1204"/>
      <c r="R2" s="1204"/>
      <c r="S2" s="1204"/>
      <c r="T2" s="1204"/>
      <c r="U2" s="1204"/>
      <c r="V2" s="1204"/>
      <c r="W2" s="1204"/>
      <c r="X2" s="1204"/>
      <c r="Y2" s="1204"/>
      <c r="Z2" s="1204"/>
      <c r="AA2" s="1204"/>
      <c r="AB2" s="1204"/>
      <c r="AC2" s="1204"/>
      <c r="AD2" s="1204"/>
      <c r="AE2" s="1204"/>
      <c r="AF2" s="1204"/>
      <c r="AG2" s="1204"/>
      <c r="AH2" s="1204"/>
      <c r="AI2" s="1204"/>
      <c r="AU2" s="1204"/>
      <c r="BG2" s="1204"/>
      <c r="BS2" s="1204"/>
      <c r="CE2" s="1204"/>
      <c r="CQ2" s="1204"/>
      <c r="DD2" s="255"/>
      <c r="DE2" s="255"/>
    </row>
    <row r="3" spans="1:109" ht="25.5" customHeight="1" x14ac:dyDescent="0.15">
      <c r="A3" s="1204"/>
      <c r="C3" s="1204"/>
      <c r="O3" s="1204"/>
      <c r="P3" s="1204"/>
      <c r="Q3" s="1204"/>
      <c r="R3" s="1204"/>
      <c r="S3" s="1204"/>
      <c r="T3" s="1204"/>
      <c r="U3" s="1204"/>
      <c r="V3" s="1204"/>
      <c r="W3" s="1204"/>
      <c r="X3" s="1204"/>
      <c r="Y3" s="1204"/>
      <c r="Z3" s="1204"/>
      <c r="AA3" s="1204"/>
      <c r="AB3" s="1204"/>
      <c r="AC3" s="1204"/>
      <c r="AD3" s="1204"/>
      <c r="AE3" s="1204"/>
      <c r="AF3" s="1204"/>
      <c r="AG3" s="1204"/>
      <c r="AH3" s="1204"/>
      <c r="AI3" s="1204"/>
      <c r="AU3" s="1204"/>
      <c r="BG3" s="1204"/>
      <c r="BS3" s="1204"/>
      <c r="CE3" s="1204"/>
      <c r="CQ3" s="1204"/>
      <c r="DD3" s="255"/>
      <c r="DE3" s="255"/>
    </row>
    <row r="4" spans="1:109" s="253" customFormat="1" x14ac:dyDescent="0.15">
      <c r="A4" s="1204"/>
      <c r="B4" s="1204"/>
      <c r="C4" s="1204"/>
      <c r="D4" s="1204"/>
      <c r="E4" s="1204"/>
      <c r="F4" s="1204"/>
      <c r="G4" s="1204"/>
      <c r="H4" s="1204"/>
      <c r="I4" s="1204"/>
      <c r="J4" s="1204"/>
      <c r="K4" s="1204"/>
      <c r="L4" s="1204"/>
      <c r="M4" s="1204"/>
      <c r="N4" s="1204"/>
      <c r="O4" s="1204"/>
      <c r="P4" s="1204"/>
      <c r="Q4" s="1204"/>
      <c r="R4" s="1204"/>
      <c r="S4" s="1204"/>
      <c r="T4" s="1204"/>
      <c r="U4" s="1204"/>
      <c r="V4" s="1204"/>
      <c r="W4" s="1204"/>
      <c r="X4" s="1204"/>
      <c r="Y4" s="1204"/>
      <c r="Z4" s="1204"/>
      <c r="AA4" s="1204"/>
      <c r="AB4" s="1204"/>
      <c r="AC4" s="1204"/>
      <c r="AD4" s="1204"/>
      <c r="AE4" s="1204"/>
      <c r="AF4" s="1204"/>
      <c r="AG4" s="1204"/>
      <c r="AH4" s="1204"/>
      <c r="AI4" s="1204"/>
      <c r="AJ4" s="1204"/>
      <c r="AK4" s="1204"/>
      <c r="AL4" s="1204"/>
      <c r="AM4" s="1204"/>
      <c r="AN4" s="1204"/>
      <c r="AO4" s="1204"/>
      <c r="AP4" s="1204"/>
      <c r="AQ4" s="1204"/>
      <c r="AR4" s="1204"/>
      <c r="AS4" s="1204"/>
      <c r="AT4" s="1204"/>
      <c r="AU4" s="1204"/>
      <c r="AV4" s="1204"/>
      <c r="AW4" s="1204"/>
      <c r="AX4" s="1204"/>
      <c r="AY4" s="1204"/>
      <c r="AZ4" s="1204"/>
      <c r="BA4" s="1204"/>
      <c r="BB4" s="1204"/>
      <c r="BC4" s="1204"/>
      <c r="BD4" s="1204"/>
      <c r="BE4" s="1204"/>
      <c r="BF4" s="1204"/>
      <c r="BG4" s="1204"/>
      <c r="BH4" s="1204"/>
      <c r="BI4" s="1204"/>
      <c r="BJ4" s="1204"/>
      <c r="BK4" s="1204"/>
      <c r="BL4" s="1204"/>
      <c r="BM4" s="1204"/>
      <c r="BN4" s="1204"/>
      <c r="BO4" s="1204"/>
      <c r="BP4" s="1204"/>
      <c r="BQ4" s="1204"/>
      <c r="BR4" s="1204"/>
      <c r="BS4" s="1204"/>
      <c r="BT4" s="1204"/>
      <c r="BU4" s="1204"/>
      <c r="BV4" s="1204"/>
      <c r="BW4" s="1204"/>
      <c r="BX4" s="1204"/>
      <c r="BY4" s="1204"/>
      <c r="BZ4" s="1204"/>
      <c r="CA4" s="1204"/>
      <c r="CB4" s="1204"/>
      <c r="CC4" s="1204"/>
      <c r="CD4" s="1204"/>
      <c r="CE4" s="1204"/>
      <c r="CF4" s="1204"/>
      <c r="CG4" s="1204"/>
      <c r="CH4" s="1204"/>
      <c r="CI4" s="1204"/>
      <c r="CJ4" s="1204"/>
      <c r="CK4" s="1204"/>
      <c r="CL4" s="1204"/>
      <c r="CM4" s="1204"/>
      <c r="CN4" s="1204"/>
      <c r="CO4" s="1204"/>
      <c r="CP4" s="1204"/>
      <c r="CQ4" s="1204"/>
      <c r="CR4" s="1204"/>
      <c r="CS4" s="1204"/>
      <c r="CT4" s="1204"/>
      <c r="CU4" s="1204"/>
      <c r="CV4" s="1204"/>
      <c r="CW4" s="1204"/>
      <c r="CX4" s="1204"/>
      <c r="CY4" s="1204"/>
      <c r="CZ4" s="1204"/>
      <c r="DA4" s="1204"/>
      <c r="DB4" s="1204"/>
      <c r="DC4" s="1204"/>
      <c r="DD4" s="1204"/>
      <c r="DE4" s="1204"/>
    </row>
    <row r="5" spans="1:109" s="253" customFormat="1" x14ac:dyDescent="0.15">
      <c r="A5" s="1204"/>
      <c r="B5" s="1204"/>
      <c r="C5" s="1204"/>
      <c r="D5" s="1204"/>
      <c r="E5" s="1204"/>
      <c r="F5" s="1204"/>
      <c r="G5" s="1204"/>
      <c r="H5" s="1204"/>
      <c r="I5" s="1204"/>
      <c r="J5" s="1204"/>
      <c r="K5" s="1204"/>
      <c r="L5" s="1204"/>
      <c r="M5" s="1204"/>
      <c r="N5" s="1204"/>
      <c r="O5" s="1204"/>
      <c r="P5" s="1204"/>
      <c r="Q5" s="1204"/>
      <c r="R5" s="1204"/>
      <c r="S5" s="1204"/>
      <c r="T5" s="1204"/>
      <c r="U5" s="1204"/>
      <c r="V5" s="1204"/>
      <c r="W5" s="1204"/>
      <c r="X5" s="1204"/>
      <c r="Y5" s="1204"/>
      <c r="Z5" s="1204"/>
      <c r="AA5" s="1204"/>
      <c r="AB5" s="1204"/>
      <c r="AC5" s="1204"/>
      <c r="AD5" s="1204"/>
      <c r="AE5" s="1204"/>
      <c r="AF5" s="1204"/>
      <c r="AG5" s="1204"/>
      <c r="AH5" s="1204"/>
      <c r="AI5" s="1204"/>
      <c r="AJ5" s="1204"/>
      <c r="AK5" s="1204"/>
      <c r="AL5" s="1204"/>
      <c r="AM5" s="1204"/>
      <c r="AN5" s="1204"/>
      <c r="AO5" s="1204"/>
      <c r="AP5" s="1204"/>
      <c r="AQ5" s="1204"/>
      <c r="AR5" s="1204"/>
      <c r="AS5" s="1204"/>
      <c r="AT5" s="1204"/>
      <c r="AU5" s="1204"/>
      <c r="AV5" s="1204"/>
      <c r="AW5" s="1204"/>
      <c r="AX5" s="1204"/>
      <c r="AY5" s="1204"/>
      <c r="AZ5" s="1204"/>
      <c r="BA5" s="1204"/>
      <c r="BB5" s="1204"/>
      <c r="BC5" s="1204"/>
      <c r="BD5" s="1204"/>
      <c r="BE5" s="1204"/>
      <c r="BF5" s="1204"/>
      <c r="BG5" s="1204"/>
      <c r="BH5" s="1204"/>
      <c r="BI5" s="1204"/>
      <c r="BJ5" s="1204"/>
      <c r="BK5" s="1204"/>
      <c r="BL5" s="1204"/>
      <c r="BM5" s="1204"/>
      <c r="BN5" s="1204"/>
      <c r="BO5" s="1204"/>
      <c r="BP5" s="1204"/>
      <c r="BQ5" s="1204"/>
      <c r="BR5" s="1204"/>
      <c r="BS5" s="1204"/>
      <c r="BT5" s="1204"/>
      <c r="BU5" s="1204"/>
      <c r="BV5" s="1204"/>
      <c r="BW5" s="1204"/>
      <c r="BX5" s="1204"/>
      <c r="BY5" s="1204"/>
      <c r="BZ5" s="1204"/>
      <c r="CA5" s="1204"/>
      <c r="CB5" s="1204"/>
      <c r="CC5" s="1204"/>
      <c r="CD5" s="1204"/>
      <c r="CE5" s="1204"/>
      <c r="CF5" s="1204"/>
      <c r="CG5" s="1204"/>
      <c r="CH5" s="1204"/>
      <c r="CI5" s="1204"/>
      <c r="CJ5" s="1204"/>
      <c r="CK5" s="1204"/>
      <c r="CL5" s="1204"/>
      <c r="CM5" s="1204"/>
      <c r="CN5" s="1204"/>
      <c r="CO5" s="1204"/>
      <c r="CP5" s="1204"/>
      <c r="CQ5" s="1204"/>
      <c r="CR5" s="1204"/>
      <c r="CS5" s="1204"/>
      <c r="CT5" s="1204"/>
      <c r="CU5" s="1204"/>
      <c r="CV5" s="1204"/>
      <c r="CW5" s="1204"/>
      <c r="CX5" s="1204"/>
      <c r="CY5" s="1204"/>
      <c r="CZ5" s="1204"/>
      <c r="DA5" s="1204"/>
      <c r="DB5" s="1204"/>
      <c r="DC5" s="1204"/>
      <c r="DD5" s="1204"/>
      <c r="DE5" s="1204"/>
    </row>
    <row r="6" spans="1:109" s="253" customFormat="1" x14ac:dyDescent="0.15">
      <c r="A6" s="1204"/>
      <c r="B6" s="1204"/>
      <c r="C6" s="1204"/>
      <c r="D6" s="1204"/>
      <c r="E6" s="1204"/>
      <c r="F6" s="1204"/>
      <c r="G6" s="1204"/>
      <c r="H6" s="1204"/>
      <c r="I6" s="1204"/>
      <c r="J6" s="1204"/>
      <c r="K6" s="1204"/>
      <c r="L6" s="1204"/>
      <c r="M6" s="1204"/>
      <c r="N6" s="1204"/>
      <c r="O6" s="1204"/>
      <c r="P6" s="1204"/>
      <c r="Q6" s="1204"/>
      <c r="R6" s="1204"/>
      <c r="S6" s="1204"/>
      <c r="T6" s="1204"/>
      <c r="U6" s="1204"/>
      <c r="V6" s="1204"/>
      <c r="W6" s="1204"/>
      <c r="X6" s="1204"/>
      <c r="Y6" s="1204"/>
      <c r="Z6" s="1204"/>
      <c r="AA6" s="1204"/>
      <c r="AB6" s="1204"/>
      <c r="AC6" s="1204"/>
      <c r="AD6" s="1204"/>
      <c r="AE6" s="1204"/>
      <c r="AF6" s="1204"/>
      <c r="AG6" s="1204"/>
      <c r="AH6" s="1204"/>
      <c r="AI6" s="1204"/>
      <c r="AJ6" s="1204"/>
      <c r="AK6" s="1204"/>
      <c r="AL6" s="1204"/>
      <c r="AM6" s="1204"/>
      <c r="AN6" s="1204"/>
      <c r="AO6" s="1204"/>
      <c r="AP6" s="1204"/>
      <c r="AQ6" s="1204"/>
      <c r="AR6" s="1204"/>
      <c r="AS6" s="1204"/>
      <c r="AT6" s="1204"/>
      <c r="AU6" s="1204"/>
      <c r="AV6" s="1204"/>
      <c r="AW6" s="1204"/>
      <c r="AX6" s="1204"/>
      <c r="AY6" s="1204"/>
      <c r="AZ6" s="1204"/>
      <c r="BA6" s="1204"/>
      <c r="BB6" s="1204"/>
      <c r="BC6" s="1204"/>
      <c r="BD6" s="1204"/>
      <c r="BE6" s="1204"/>
      <c r="BF6" s="1204"/>
      <c r="BG6" s="1204"/>
      <c r="BH6" s="1204"/>
      <c r="BI6" s="1204"/>
      <c r="BJ6" s="1204"/>
      <c r="BK6" s="1204"/>
      <c r="BL6" s="1204"/>
      <c r="BM6" s="1204"/>
      <c r="BN6" s="1204"/>
      <c r="BO6" s="1204"/>
      <c r="BP6" s="1204"/>
      <c r="BQ6" s="1204"/>
      <c r="BR6" s="1204"/>
      <c r="BS6" s="1204"/>
      <c r="BT6" s="1204"/>
      <c r="BU6" s="1204"/>
      <c r="BV6" s="1204"/>
      <c r="BW6" s="1204"/>
      <c r="BX6" s="1204"/>
      <c r="BY6" s="1204"/>
      <c r="BZ6" s="1204"/>
      <c r="CA6" s="1204"/>
      <c r="CB6" s="1204"/>
      <c r="CC6" s="1204"/>
      <c r="CD6" s="1204"/>
      <c r="CE6" s="1204"/>
      <c r="CF6" s="1204"/>
      <c r="CG6" s="1204"/>
      <c r="CH6" s="1204"/>
      <c r="CI6" s="1204"/>
      <c r="CJ6" s="1204"/>
      <c r="CK6" s="1204"/>
      <c r="CL6" s="1204"/>
      <c r="CM6" s="1204"/>
      <c r="CN6" s="1204"/>
      <c r="CO6" s="1204"/>
      <c r="CP6" s="1204"/>
      <c r="CQ6" s="1204"/>
      <c r="CR6" s="1204"/>
      <c r="CS6" s="1204"/>
      <c r="CT6" s="1204"/>
      <c r="CU6" s="1204"/>
      <c r="CV6" s="1204"/>
      <c r="CW6" s="1204"/>
      <c r="CX6" s="1204"/>
      <c r="CY6" s="1204"/>
      <c r="CZ6" s="1204"/>
      <c r="DA6" s="1204"/>
      <c r="DB6" s="1204"/>
      <c r="DC6" s="1204"/>
      <c r="DD6" s="1204"/>
      <c r="DE6" s="1204"/>
    </row>
    <row r="7" spans="1:109" s="253" customFormat="1" x14ac:dyDescent="0.15">
      <c r="A7" s="1204"/>
      <c r="B7" s="1204"/>
      <c r="C7" s="1204"/>
      <c r="D7" s="1204"/>
      <c r="E7" s="1204"/>
      <c r="F7" s="1204"/>
      <c r="G7" s="1204"/>
      <c r="H7" s="1204"/>
      <c r="I7" s="1204"/>
      <c r="J7" s="1204"/>
      <c r="K7" s="1204"/>
      <c r="L7" s="1204"/>
      <c r="M7" s="1204"/>
      <c r="N7" s="1204"/>
      <c r="O7" s="1204"/>
      <c r="P7" s="1204"/>
      <c r="Q7" s="1204"/>
      <c r="R7" s="1204"/>
      <c r="S7" s="1204"/>
      <c r="T7" s="1204"/>
      <c r="U7" s="1204"/>
      <c r="V7" s="1204"/>
      <c r="W7" s="1204"/>
      <c r="X7" s="1204"/>
      <c r="Y7" s="1204"/>
      <c r="Z7" s="1204"/>
      <c r="AA7" s="1204"/>
      <c r="AB7" s="1204"/>
      <c r="AC7" s="1204"/>
      <c r="AD7" s="1204"/>
      <c r="AE7" s="1204"/>
      <c r="AF7" s="1204"/>
      <c r="AG7" s="1204"/>
      <c r="AH7" s="1204"/>
      <c r="AI7" s="1204"/>
      <c r="AJ7" s="1204"/>
      <c r="AK7" s="1204"/>
      <c r="AL7" s="1204"/>
      <c r="AM7" s="1204"/>
      <c r="AN7" s="1204"/>
      <c r="AO7" s="1204"/>
      <c r="AP7" s="1204"/>
      <c r="AQ7" s="1204"/>
      <c r="AR7" s="1204"/>
      <c r="AS7" s="1204"/>
      <c r="AT7" s="1204"/>
      <c r="AU7" s="1204"/>
      <c r="AV7" s="1204"/>
      <c r="AW7" s="1204"/>
      <c r="AX7" s="1204"/>
      <c r="AY7" s="1204"/>
      <c r="AZ7" s="1204"/>
      <c r="BA7" s="1204"/>
      <c r="BB7" s="1204"/>
      <c r="BC7" s="1204"/>
      <c r="BD7" s="1204"/>
      <c r="BE7" s="1204"/>
      <c r="BF7" s="1204"/>
      <c r="BG7" s="1204"/>
      <c r="BH7" s="1204"/>
      <c r="BI7" s="1204"/>
      <c r="BJ7" s="1204"/>
      <c r="BK7" s="1204"/>
      <c r="BL7" s="1204"/>
      <c r="BM7" s="1204"/>
      <c r="BN7" s="1204"/>
      <c r="BO7" s="1204"/>
      <c r="BP7" s="1204"/>
      <c r="BQ7" s="1204"/>
      <c r="BR7" s="1204"/>
      <c r="BS7" s="1204"/>
      <c r="BT7" s="1204"/>
      <c r="BU7" s="1204"/>
      <c r="BV7" s="1204"/>
      <c r="BW7" s="1204"/>
      <c r="BX7" s="1204"/>
      <c r="BY7" s="1204"/>
      <c r="BZ7" s="1204"/>
      <c r="CA7" s="1204"/>
      <c r="CB7" s="1204"/>
      <c r="CC7" s="1204"/>
      <c r="CD7" s="1204"/>
      <c r="CE7" s="1204"/>
      <c r="CF7" s="1204"/>
      <c r="CG7" s="1204"/>
      <c r="CH7" s="1204"/>
      <c r="CI7" s="1204"/>
      <c r="CJ7" s="1204"/>
      <c r="CK7" s="1204"/>
      <c r="CL7" s="1204"/>
      <c r="CM7" s="1204"/>
      <c r="CN7" s="1204"/>
      <c r="CO7" s="1204"/>
      <c r="CP7" s="1204"/>
      <c r="CQ7" s="1204"/>
      <c r="CR7" s="1204"/>
      <c r="CS7" s="1204"/>
      <c r="CT7" s="1204"/>
      <c r="CU7" s="1204"/>
      <c r="CV7" s="1204"/>
      <c r="CW7" s="1204"/>
      <c r="CX7" s="1204"/>
      <c r="CY7" s="1204"/>
      <c r="CZ7" s="1204"/>
      <c r="DA7" s="1204"/>
      <c r="DB7" s="1204"/>
      <c r="DC7" s="1204"/>
      <c r="DD7" s="1204"/>
      <c r="DE7" s="1204"/>
    </row>
    <row r="8" spans="1:109" s="253" customFormat="1" x14ac:dyDescent="0.15">
      <c r="A8" s="1204"/>
      <c r="B8" s="1204"/>
      <c r="C8" s="1204"/>
      <c r="D8" s="1204"/>
      <c r="E8" s="1204"/>
      <c r="F8" s="1204"/>
      <c r="G8" s="1204"/>
      <c r="H8" s="1204"/>
      <c r="I8" s="1204"/>
      <c r="J8" s="1204"/>
      <c r="K8" s="1204"/>
      <c r="L8" s="1204"/>
      <c r="M8" s="1204"/>
      <c r="N8" s="1204"/>
      <c r="O8" s="1204"/>
      <c r="P8" s="1204"/>
      <c r="Q8" s="1204"/>
      <c r="R8" s="1204"/>
      <c r="S8" s="1204"/>
      <c r="T8" s="1204"/>
      <c r="U8" s="1204"/>
      <c r="V8" s="1204"/>
      <c r="W8" s="1204"/>
      <c r="X8" s="1204"/>
      <c r="Y8" s="1204"/>
      <c r="Z8" s="1204"/>
      <c r="AA8" s="1204"/>
      <c r="AB8" s="1204"/>
      <c r="AC8" s="1204"/>
      <c r="AD8" s="1204"/>
      <c r="AE8" s="1204"/>
      <c r="AF8" s="1204"/>
      <c r="AG8" s="1204"/>
      <c r="AH8" s="1204"/>
      <c r="AI8" s="1204"/>
      <c r="AJ8" s="1204"/>
      <c r="AK8" s="1204"/>
      <c r="AL8" s="1204"/>
      <c r="AM8" s="1204"/>
      <c r="AN8" s="1204"/>
      <c r="AO8" s="1204"/>
      <c r="AP8" s="1204"/>
      <c r="AQ8" s="1204"/>
      <c r="AR8" s="1204"/>
      <c r="AS8" s="1204"/>
      <c r="AT8" s="1204"/>
      <c r="AU8" s="1204"/>
      <c r="AV8" s="1204"/>
      <c r="AW8" s="1204"/>
      <c r="AX8" s="1204"/>
      <c r="AY8" s="1204"/>
      <c r="AZ8" s="1204"/>
      <c r="BA8" s="1204"/>
      <c r="BB8" s="1204"/>
      <c r="BC8" s="1204"/>
      <c r="BD8" s="1204"/>
      <c r="BE8" s="1204"/>
      <c r="BF8" s="1204"/>
      <c r="BG8" s="1204"/>
      <c r="BH8" s="1204"/>
      <c r="BI8" s="1204"/>
      <c r="BJ8" s="1204"/>
      <c r="BK8" s="1204"/>
      <c r="BL8" s="1204"/>
      <c r="BM8" s="1204"/>
      <c r="BN8" s="1204"/>
      <c r="BO8" s="1204"/>
      <c r="BP8" s="1204"/>
      <c r="BQ8" s="1204"/>
      <c r="BR8" s="1204"/>
      <c r="BS8" s="1204"/>
      <c r="BT8" s="1204"/>
      <c r="BU8" s="1204"/>
      <c r="BV8" s="1204"/>
      <c r="BW8" s="1204"/>
      <c r="BX8" s="1204"/>
      <c r="BY8" s="1204"/>
      <c r="BZ8" s="1204"/>
      <c r="CA8" s="1204"/>
      <c r="CB8" s="1204"/>
      <c r="CC8" s="1204"/>
      <c r="CD8" s="1204"/>
      <c r="CE8" s="1204"/>
      <c r="CF8" s="1204"/>
      <c r="CG8" s="1204"/>
      <c r="CH8" s="1204"/>
      <c r="CI8" s="1204"/>
      <c r="CJ8" s="1204"/>
      <c r="CK8" s="1204"/>
      <c r="CL8" s="1204"/>
      <c r="CM8" s="1204"/>
      <c r="CN8" s="1204"/>
      <c r="CO8" s="1204"/>
      <c r="CP8" s="1204"/>
      <c r="CQ8" s="1204"/>
      <c r="CR8" s="1204"/>
      <c r="CS8" s="1204"/>
      <c r="CT8" s="1204"/>
      <c r="CU8" s="1204"/>
      <c r="CV8" s="1204"/>
      <c r="CW8" s="1204"/>
      <c r="CX8" s="1204"/>
      <c r="CY8" s="1204"/>
      <c r="CZ8" s="1204"/>
      <c r="DA8" s="1204"/>
      <c r="DB8" s="1204"/>
      <c r="DC8" s="1204"/>
      <c r="DD8" s="1204"/>
      <c r="DE8" s="1204"/>
    </row>
    <row r="9" spans="1:109" s="253" customFormat="1" x14ac:dyDescent="0.15">
      <c r="A9" s="1204"/>
      <c r="B9" s="1204"/>
      <c r="C9" s="1204"/>
      <c r="D9" s="1204"/>
      <c r="E9" s="1204"/>
      <c r="F9" s="1204"/>
      <c r="G9" s="1204"/>
      <c r="H9" s="1204"/>
      <c r="I9" s="1204"/>
      <c r="J9" s="1204"/>
      <c r="K9" s="1204"/>
      <c r="L9" s="1204"/>
      <c r="M9" s="1204"/>
      <c r="N9" s="1204"/>
      <c r="O9" s="1204"/>
      <c r="P9" s="1204"/>
      <c r="Q9" s="1204"/>
      <c r="R9" s="1204"/>
      <c r="S9" s="1204"/>
      <c r="T9" s="1204"/>
      <c r="U9" s="1204"/>
      <c r="V9" s="1204"/>
      <c r="W9" s="1204"/>
      <c r="X9" s="1204"/>
      <c r="Y9" s="1204"/>
      <c r="Z9" s="1204"/>
      <c r="AA9" s="1204"/>
      <c r="AB9" s="1204"/>
      <c r="AC9" s="1204"/>
      <c r="AD9" s="1204"/>
      <c r="AE9" s="1204"/>
      <c r="AF9" s="1204"/>
      <c r="AG9" s="1204"/>
      <c r="AH9" s="1204"/>
      <c r="AI9" s="1204"/>
      <c r="AJ9" s="1204"/>
      <c r="AK9" s="1204"/>
      <c r="AL9" s="1204"/>
      <c r="AM9" s="1204"/>
      <c r="AN9" s="1204"/>
      <c r="AO9" s="1204"/>
      <c r="AP9" s="1204"/>
      <c r="AQ9" s="1204"/>
      <c r="AR9" s="1204"/>
      <c r="AS9" s="1204"/>
      <c r="AT9" s="1204"/>
      <c r="AU9" s="1204"/>
      <c r="AV9" s="1204"/>
      <c r="AW9" s="1204"/>
      <c r="AX9" s="1204"/>
      <c r="AY9" s="1204"/>
      <c r="AZ9" s="1204"/>
      <c r="BA9" s="1204"/>
      <c r="BB9" s="1204"/>
      <c r="BC9" s="1204"/>
      <c r="BD9" s="1204"/>
      <c r="BE9" s="1204"/>
      <c r="BF9" s="1204"/>
      <c r="BG9" s="1204"/>
      <c r="BH9" s="1204"/>
      <c r="BI9" s="1204"/>
      <c r="BJ9" s="1204"/>
      <c r="BK9" s="1204"/>
      <c r="BL9" s="1204"/>
      <c r="BM9" s="1204"/>
      <c r="BN9" s="1204"/>
      <c r="BO9" s="1204"/>
      <c r="BP9" s="1204"/>
      <c r="BQ9" s="1204"/>
      <c r="BR9" s="1204"/>
      <c r="BS9" s="1204"/>
      <c r="BT9" s="1204"/>
      <c r="BU9" s="1204"/>
      <c r="BV9" s="1204"/>
      <c r="BW9" s="1204"/>
      <c r="BX9" s="1204"/>
      <c r="BY9" s="1204"/>
      <c r="BZ9" s="1204"/>
      <c r="CA9" s="1204"/>
      <c r="CB9" s="1204"/>
      <c r="CC9" s="1204"/>
      <c r="CD9" s="1204"/>
      <c r="CE9" s="1204"/>
      <c r="CF9" s="1204"/>
      <c r="CG9" s="1204"/>
      <c r="CH9" s="1204"/>
      <c r="CI9" s="1204"/>
      <c r="CJ9" s="1204"/>
      <c r="CK9" s="1204"/>
      <c r="CL9" s="1204"/>
      <c r="CM9" s="1204"/>
      <c r="CN9" s="1204"/>
      <c r="CO9" s="1204"/>
      <c r="CP9" s="1204"/>
      <c r="CQ9" s="1204"/>
      <c r="CR9" s="1204"/>
      <c r="CS9" s="1204"/>
      <c r="CT9" s="1204"/>
      <c r="CU9" s="1204"/>
      <c r="CV9" s="1204"/>
      <c r="CW9" s="1204"/>
      <c r="CX9" s="1204"/>
      <c r="CY9" s="1204"/>
      <c r="CZ9" s="1204"/>
      <c r="DA9" s="1204"/>
      <c r="DB9" s="1204"/>
      <c r="DC9" s="1204"/>
      <c r="DD9" s="1204"/>
      <c r="DE9" s="1204"/>
    </row>
    <row r="10" spans="1:109" s="253" customFormat="1" x14ac:dyDescent="0.15">
      <c r="A10" s="1204"/>
      <c r="B10" s="1204"/>
      <c r="C10" s="1204"/>
      <c r="D10" s="1204"/>
      <c r="E10" s="1204"/>
      <c r="F10" s="1204"/>
      <c r="G10" s="1204"/>
      <c r="H10" s="1204"/>
      <c r="I10" s="1204"/>
      <c r="J10" s="1204"/>
      <c r="K10" s="1204"/>
      <c r="L10" s="1204"/>
      <c r="M10" s="1204"/>
      <c r="N10" s="1204"/>
      <c r="O10" s="1204"/>
      <c r="P10" s="1204"/>
      <c r="Q10" s="1204"/>
      <c r="R10" s="1204"/>
      <c r="S10" s="1204"/>
      <c r="T10" s="1204"/>
      <c r="U10" s="1204"/>
      <c r="V10" s="1204"/>
      <c r="W10" s="1204"/>
      <c r="X10" s="1204"/>
      <c r="Y10" s="1204"/>
      <c r="Z10" s="1204"/>
      <c r="AA10" s="1204"/>
      <c r="AB10" s="1204"/>
      <c r="AC10" s="1204"/>
      <c r="AD10" s="1204"/>
      <c r="AE10" s="1204"/>
      <c r="AF10" s="1204"/>
      <c r="AG10" s="1204"/>
      <c r="AH10" s="1204"/>
      <c r="AI10" s="1204"/>
      <c r="AJ10" s="1204"/>
      <c r="AK10" s="1204"/>
      <c r="AL10" s="1204"/>
      <c r="AM10" s="1204"/>
      <c r="AN10" s="1204"/>
      <c r="AO10" s="1204"/>
      <c r="AP10" s="1204"/>
      <c r="AQ10" s="1204"/>
      <c r="AR10" s="1204"/>
      <c r="AS10" s="1204"/>
      <c r="AT10" s="1204"/>
      <c r="AU10" s="1204"/>
      <c r="AV10" s="1204"/>
      <c r="AW10" s="1204"/>
      <c r="AX10" s="1204"/>
      <c r="AY10" s="1204"/>
      <c r="AZ10" s="1204"/>
      <c r="BA10" s="1204"/>
      <c r="BB10" s="1204"/>
      <c r="BC10" s="1204"/>
      <c r="BD10" s="1204"/>
      <c r="BE10" s="1204"/>
      <c r="BF10" s="1204"/>
      <c r="BG10" s="1204"/>
      <c r="BH10" s="1204"/>
      <c r="BI10" s="1204"/>
      <c r="BJ10" s="1204"/>
      <c r="BK10" s="1204"/>
      <c r="BL10" s="1204"/>
      <c r="BM10" s="1204"/>
      <c r="BN10" s="1204"/>
      <c r="BO10" s="1204"/>
      <c r="BP10" s="1204"/>
      <c r="BQ10" s="1204"/>
      <c r="BR10" s="1204"/>
      <c r="BS10" s="1204"/>
      <c r="BT10" s="1204"/>
      <c r="BU10" s="1204"/>
      <c r="BV10" s="1204"/>
      <c r="BW10" s="1204"/>
      <c r="BX10" s="1204"/>
      <c r="BY10" s="1204"/>
      <c r="BZ10" s="1204"/>
      <c r="CA10" s="1204"/>
      <c r="CB10" s="1204"/>
      <c r="CC10" s="1204"/>
      <c r="CD10" s="1204"/>
      <c r="CE10" s="1204"/>
      <c r="CF10" s="1204"/>
      <c r="CG10" s="1204"/>
      <c r="CH10" s="1204"/>
      <c r="CI10" s="1204"/>
      <c r="CJ10" s="1204"/>
      <c r="CK10" s="1204"/>
      <c r="CL10" s="1204"/>
      <c r="CM10" s="1204"/>
      <c r="CN10" s="1204"/>
      <c r="CO10" s="1204"/>
      <c r="CP10" s="1204"/>
      <c r="CQ10" s="1204"/>
      <c r="CR10" s="1204"/>
      <c r="CS10" s="1204"/>
      <c r="CT10" s="1204"/>
      <c r="CU10" s="1204"/>
      <c r="CV10" s="1204"/>
      <c r="CW10" s="1204"/>
      <c r="CX10" s="1204"/>
      <c r="CY10" s="1204"/>
      <c r="CZ10" s="1204"/>
      <c r="DA10" s="1204"/>
      <c r="DB10" s="1204"/>
      <c r="DC10" s="1204"/>
      <c r="DD10" s="1204"/>
      <c r="DE10" s="1204"/>
    </row>
    <row r="11" spans="1:109" s="253" customFormat="1" x14ac:dyDescent="0.15">
      <c r="A11" s="1204"/>
      <c r="B11" s="1204"/>
      <c r="C11" s="1204"/>
      <c r="D11" s="1204"/>
      <c r="E11" s="1204"/>
      <c r="F11" s="1204"/>
      <c r="G11" s="1204"/>
      <c r="H11" s="1204"/>
      <c r="I11" s="1204"/>
      <c r="J11" s="1204"/>
      <c r="K11" s="1204"/>
      <c r="L11" s="1204"/>
      <c r="M11" s="1204"/>
      <c r="N11" s="1204"/>
      <c r="O11" s="1204"/>
      <c r="P11" s="1204"/>
      <c r="Q11" s="1204"/>
      <c r="R11" s="1204"/>
      <c r="S11" s="1204"/>
      <c r="T11" s="1204"/>
      <c r="U11" s="1204"/>
      <c r="V11" s="1204"/>
      <c r="W11" s="1204"/>
      <c r="X11" s="1204"/>
      <c r="Y11" s="1204"/>
      <c r="Z11" s="1204"/>
      <c r="AA11" s="1204"/>
      <c r="AB11" s="1204"/>
      <c r="AC11" s="1204"/>
      <c r="AD11" s="1204"/>
      <c r="AE11" s="1204"/>
      <c r="AF11" s="1204"/>
      <c r="AG11" s="1204"/>
      <c r="AH11" s="1204"/>
      <c r="AI11" s="1204"/>
      <c r="AJ11" s="1204"/>
      <c r="AK11" s="1204"/>
      <c r="AL11" s="1204"/>
      <c r="AM11" s="1204"/>
      <c r="AN11" s="1204"/>
      <c r="AO11" s="1204"/>
      <c r="AP11" s="1204"/>
      <c r="AQ11" s="1204"/>
      <c r="AR11" s="1204"/>
      <c r="AS11" s="1204"/>
      <c r="AT11" s="1204"/>
      <c r="AU11" s="1204"/>
      <c r="AV11" s="1204"/>
      <c r="AW11" s="1204"/>
      <c r="AX11" s="1204"/>
      <c r="AY11" s="1204"/>
      <c r="AZ11" s="1204"/>
      <c r="BA11" s="1204"/>
      <c r="BB11" s="1204"/>
      <c r="BC11" s="1204"/>
      <c r="BD11" s="1204"/>
      <c r="BE11" s="1204"/>
      <c r="BF11" s="1204"/>
      <c r="BG11" s="1204"/>
      <c r="BH11" s="1204"/>
      <c r="BI11" s="1204"/>
      <c r="BJ11" s="1204"/>
      <c r="BK11" s="1204"/>
      <c r="BL11" s="1204"/>
      <c r="BM11" s="1204"/>
      <c r="BN11" s="1204"/>
      <c r="BO11" s="1204"/>
      <c r="BP11" s="1204"/>
      <c r="BQ11" s="1204"/>
      <c r="BR11" s="1204"/>
      <c r="BS11" s="1204"/>
      <c r="BT11" s="1204"/>
      <c r="BU11" s="1204"/>
      <c r="BV11" s="1204"/>
      <c r="BW11" s="1204"/>
      <c r="BX11" s="1204"/>
      <c r="BY11" s="1204"/>
      <c r="BZ11" s="1204"/>
      <c r="CA11" s="1204"/>
      <c r="CB11" s="1204"/>
      <c r="CC11" s="1204"/>
      <c r="CD11" s="1204"/>
      <c r="CE11" s="1204"/>
      <c r="CF11" s="1204"/>
      <c r="CG11" s="1204"/>
      <c r="CH11" s="1204"/>
      <c r="CI11" s="1204"/>
      <c r="CJ11" s="1204"/>
      <c r="CK11" s="1204"/>
      <c r="CL11" s="1204"/>
      <c r="CM11" s="1204"/>
      <c r="CN11" s="1204"/>
      <c r="CO11" s="1204"/>
      <c r="CP11" s="1204"/>
      <c r="CQ11" s="1204"/>
      <c r="CR11" s="1204"/>
      <c r="CS11" s="1204"/>
      <c r="CT11" s="1204"/>
      <c r="CU11" s="1204"/>
      <c r="CV11" s="1204"/>
      <c r="CW11" s="1204"/>
      <c r="CX11" s="1204"/>
      <c r="CY11" s="1204"/>
      <c r="CZ11" s="1204"/>
      <c r="DA11" s="1204"/>
      <c r="DB11" s="1204"/>
      <c r="DC11" s="1204"/>
      <c r="DD11" s="1204"/>
      <c r="DE11" s="1204"/>
    </row>
    <row r="12" spans="1:109" s="253" customFormat="1" x14ac:dyDescent="0.15">
      <c r="A12" s="1204"/>
      <c r="B12" s="1204"/>
      <c r="C12" s="1204"/>
      <c r="D12" s="1204"/>
      <c r="E12" s="1204"/>
      <c r="F12" s="1204"/>
      <c r="G12" s="1204"/>
      <c r="H12" s="1204"/>
      <c r="I12" s="1204"/>
      <c r="J12" s="1204"/>
      <c r="K12" s="1204"/>
      <c r="L12" s="1204"/>
      <c r="M12" s="1204"/>
      <c r="N12" s="1204"/>
      <c r="O12" s="1204"/>
      <c r="P12" s="1204"/>
      <c r="Q12" s="1204"/>
      <c r="R12" s="1204"/>
      <c r="S12" s="1204"/>
      <c r="T12" s="1204"/>
      <c r="U12" s="1204"/>
      <c r="V12" s="1204"/>
      <c r="W12" s="1204"/>
      <c r="X12" s="1204"/>
      <c r="Y12" s="1204"/>
      <c r="Z12" s="1204"/>
      <c r="AA12" s="1204"/>
      <c r="AB12" s="1204"/>
      <c r="AC12" s="1204"/>
      <c r="AD12" s="1204"/>
      <c r="AE12" s="1204"/>
      <c r="AF12" s="1204"/>
      <c r="AG12" s="1204"/>
      <c r="AH12" s="1204"/>
      <c r="AI12" s="1204"/>
      <c r="AJ12" s="1204"/>
      <c r="AK12" s="1204"/>
      <c r="AL12" s="1204"/>
      <c r="AM12" s="1204"/>
      <c r="AN12" s="1204"/>
      <c r="AO12" s="1204"/>
      <c r="AP12" s="1204"/>
      <c r="AQ12" s="1204"/>
      <c r="AR12" s="1204"/>
      <c r="AS12" s="1204"/>
      <c r="AT12" s="1204"/>
      <c r="AU12" s="1204"/>
      <c r="AV12" s="1204"/>
      <c r="AW12" s="1204"/>
      <c r="AX12" s="1204"/>
      <c r="AY12" s="1204"/>
      <c r="AZ12" s="1204"/>
      <c r="BA12" s="1204"/>
      <c r="BB12" s="1204"/>
      <c r="BC12" s="1204"/>
      <c r="BD12" s="1204"/>
      <c r="BE12" s="1204"/>
      <c r="BF12" s="1204"/>
      <c r="BG12" s="1204"/>
      <c r="BH12" s="1204"/>
      <c r="BI12" s="1204"/>
      <c r="BJ12" s="1204"/>
      <c r="BK12" s="1204"/>
      <c r="BL12" s="1204"/>
      <c r="BM12" s="1204"/>
      <c r="BN12" s="1204"/>
      <c r="BO12" s="1204"/>
      <c r="BP12" s="1204"/>
      <c r="BQ12" s="1204"/>
      <c r="BR12" s="1204"/>
      <c r="BS12" s="1204"/>
      <c r="BT12" s="1204"/>
      <c r="BU12" s="1204"/>
      <c r="BV12" s="1204"/>
      <c r="BW12" s="1204"/>
      <c r="BX12" s="1204"/>
      <c r="BY12" s="1204"/>
      <c r="BZ12" s="1204"/>
      <c r="CA12" s="1204"/>
      <c r="CB12" s="1204"/>
      <c r="CC12" s="1204"/>
      <c r="CD12" s="1204"/>
      <c r="CE12" s="1204"/>
      <c r="CF12" s="1204"/>
      <c r="CG12" s="1204"/>
      <c r="CH12" s="1204"/>
      <c r="CI12" s="1204"/>
      <c r="CJ12" s="1204"/>
      <c r="CK12" s="1204"/>
      <c r="CL12" s="1204"/>
      <c r="CM12" s="1204"/>
      <c r="CN12" s="1204"/>
      <c r="CO12" s="1204"/>
      <c r="CP12" s="1204"/>
      <c r="CQ12" s="1204"/>
      <c r="CR12" s="1204"/>
      <c r="CS12" s="1204"/>
      <c r="CT12" s="1204"/>
      <c r="CU12" s="1204"/>
      <c r="CV12" s="1204"/>
      <c r="CW12" s="1204"/>
      <c r="CX12" s="1204"/>
      <c r="CY12" s="1204"/>
      <c r="CZ12" s="1204"/>
      <c r="DA12" s="1204"/>
      <c r="DB12" s="1204"/>
      <c r="DC12" s="1204"/>
      <c r="DD12" s="1204"/>
      <c r="DE12" s="1204"/>
    </row>
    <row r="13" spans="1:109" s="253" customFormat="1" x14ac:dyDescent="0.15">
      <c r="A13" s="1204"/>
      <c r="B13" s="1204"/>
      <c r="C13" s="1204"/>
      <c r="D13" s="1204"/>
      <c r="E13" s="1204"/>
      <c r="F13" s="1204"/>
      <c r="G13" s="1204"/>
      <c r="H13" s="1204"/>
      <c r="I13" s="1204"/>
      <c r="J13" s="1204"/>
      <c r="K13" s="1204"/>
      <c r="L13" s="1204"/>
      <c r="M13" s="1204"/>
      <c r="N13" s="1204"/>
      <c r="O13" s="1204"/>
      <c r="P13" s="1204"/>
      <c r="Q13" s="1204"/>
      <c r="R13" s="1204"/>
      <c r="S13" s="1204"/>
      <c r="T13" s="1204"/>
      <c r="U13" s="1204"/>
      <c r="V13" s="1204"/>
      <c r="W13" s="1204"/>
      <c r="X13" s="1204"/>
      <c r="Y13" s="1204"/>
      <c r="Z13" s="1204"/>
      <c r="AA13" s="1204"/>
      <c r="AB13" s="1204"/>
      <c r="AC13" s="1204"/>
      <c r="AD13" s="1204"/>
      <c r="AE13" s="1204"/>
      <c r="AF13" s="1204"/>
      <c r="AG13" s="1204"/>
      <c r="AH13" s="1204"/>
      <c r="AI13" s="1204"/>
      <c r="AJ13" s="1204"/>
      <c r="AK13" s="1204"/>
      <c r="AL13" s="1204"/>
      <c r="AM13" s="1204"/>
      <c r="AN13" s="1204"/>
      <c r="AO13" s="1204"/>
      <c r="AP13" s="1204"/>
      <c r="AQ13" s="1204"/>
      <c r="AR13" s="1204"/>
      <c r="AS13" s="1204"/>
      <c r="AT13" s="1204"/>
      <c r="AU13" s="1204"/>
      <c r="AV13" s="1204"/>
      <c r="AW13" s="1204"/>
      <c r="AX13" s="1204"/>
      <c r="AY13" s="1204"/>
      <c r="AZ13" s="1204"/>
      <c r="BA13" s="1204"/>
      <c r="BB13" s="1204"/>
      <c r="BC13" s="1204"/>
      <c r="BD13" s="1204"/>
      <c r="BE13" s="1204"/>
      <c r="BF13" s="1204"/>
      <c r="BG13" s="1204"/>
      <c r="BH13" s="1204"/>
      <c r="BI13" s="1204"/>
      <c r="BJ13" s="1204"/>
      <c r="BK13" s="1204"/>
      <c r="BL13" s="1204"/>
      <c r="BM13" s="1204"/>
      <c r="BN13" s="1204"/>
      <c r="BO13" s="1204"/>
      <c r="BP13" s="1204"/>
      <c r="BQ13" s="1204"/>
      <c r="BR13" s="1204"/>
      <c r="BS13" s="1204"/>
      <c r="BT13" s="1204"/>
      <c r="BU13" s="1204"/>
      <c r="BV13" s="1204"/>
      <c r="BW13" s="1204"/>
      <c r="BX13" s="1204"/>
      <c r="BY13" s="1204"/>
      <c r="BZ13" s="1204"/>
      <c r="CA13" s="1204"/>
      <c r="CB13" s="1204"/>
      <c r="CC13" s="1204"/>
      <c r="CD13" s="1204"/>
      <c r="CE13" s="1204"/>
      <c r="CF13" s="1204"/>
      <c r="CG13" s="1204"/>
      <c r="CH13" s="1204"/>
      <c r="CI13" s="1204"/>
      <c r="CJ13" s="1204"/>
      <c r="CK13" s="1204"/>
      <c r="CL13" s="1204"/>
      <c r="CM13" s="1204"/>
      <c r="CN13" s="1204"/>
      <c r="CO13" s="1204"/>
      <c r="CP13" s="1204"/>
      <c r="CQ13" s="1204"/>
      <c r="CR13" s="1204"/>
      <c r="CS13" s="1204"/>
      <c r="CT13" s="1204"/>
      <c r="CU13" s="1204"/>
      <c r="CV13" s="1204"/>
      <c r="CW13" s="1204"/>
      <c r="CX13" s="1204"/>
      <c r="CY13" s="1204"/>
      <c r="CZ13" s="1204"/>
      <c r="DA13" s="1204"/>
      <c r="DB13" s="1204"/>
      <c r="DC13" s="1204"/>
      <c r="DD13" s="1204"/>
      <c r="DE13" s="1204"/>
    </row>
    <row r="14" spans="1:109" s="253" customFormat="1" x14ac:dyDescent="0.15">
      <c r="A14" s="1204"/>
      <c r="B14" s="1204"/>
      <c r="C14" s="1204"/>
      <c r="D14" s="1204"/>
      <c r="E14" s="1204"/>
      <c r="F14" s="1204"/>
      <c r="G14" s="1204"/>
      <c r="H14" s="1204"/>
      <c r="I14" s="1204"/>
      <c r="J14" s="1204"/>
      <c r="K14" s="1204"/>
      <c r="L14" s="1204"/>
      <c r="M14" s="1204"/>
      <c r="N14" s="1204"/>
      <c r="O14" s="1204"/>
      <c r="P14" s="1204"/>
      <c r="Q14" s="1204"/>
      <c r="R14" s="1204"/>
      <c r="S14" s="1204"/>
      <c r="T14" s="1204"/>
      <c r="U14" s="1204"/>
      <c r="V14" s="1204"/>
      <c r="W14" s="1204"/>
      <c r="X14" s="1204"/>
      <c r="Y14" s="1204"/>
      <c r="Z14" s="1204"/>
      <c r="AA14" s="1204"/>
      <c r="AB14" s="1204"/>
      <c r="AC14" s="1204"/>
      <c r="AD14" s="1204"/>
      <c r="AE14" s="1204"/>
      <c r="AF14" s="1204"/>
      <c r="AG14" s="1204"/>
      <c r="AH14" s="1204"/>
      <c r="AI14" s="1204"/>
      <c r="AJ14" s="1204"/>
      <c r="AK14" s="1204"/>
      <c r="AL14" s="1204"/>
      <c r="AM14" s="1204"/>
      <c r="AN14" s="1204"/>
      <c r="AO14" s="1204"/>
      <c r="AP14" s="1204"/>
      <c r="AQ14" s="1204"/>
      <c r="AR14" s="1204"/>
      <c r="AS14" s="1204"/>
      <c r="AT14" s="1204"/>
      <c r="AU14" s="1204"/>
      <c r="AV14" s="1204"/>
      <c r="AW14" s="1204"/>
      <c r="AX14" s="1204"/>
      <c r="AY14" s="1204"/>
      <c r="AZ14" s="1204"/>
      <c r="BA14" s="1204"/>
      <c r="BB14" s="1204"/>
      <c r="BC14" s="1204"/>
      <c r="BD14" s="1204"/>
      <c r="BE14" s="1204"/>
      <c r="BF14" s="1204"/>
      <c r="BG14" s="1204"/>
      <c r="BH14" s="1204"/>
      <c r="BI14" s="1204"/>
      <c r="BJ14" s="1204"/>
      <c r="BK14" s="1204"/>
      <c r="BL14" s="1204"/>
      <c r="BM14" s="1204"/>
      <c r="BN14" s="1204"/>
      <c r="BO14" s="1204"/>
      <c r="BP14" s="1204"/>
      <c r="BQ14" s="1204"/>
      <c r="BR14" s="1204"/>
      <c r="BS14" s="1204"/>
      <c r="BT14" s="1204"/>
      <c r="BU14" s="1204"/>
      <c r="BV14" s="1204"/>
      <c r="BW14" s="1204"/>
      <c r="BX14" s="1204"/>
      <c r="BY14" s="1204"/>
      <c r="BZ14" s="1204"/>
      <c r="CA14" s="1204"/>
      <c r="CB14" s="1204"/>
      <c r="CC14" s="1204"/>
      <c r="CD14" s="1204"/>
      <c r="CE14" s="1204"/>
      <c r="CF14" s="1204"/>
      <c r="CG14" s="1204"/>
      <c r="CH14" s="1204"/>
      <c r="CI14" s="1204"/>
      <c r="CJ14" s="1204"/>
      <c r="CK14" s="1204"/>
      <c r="CL14" s="1204"/>
      <c r="CM14" s="1204"/>
      <c r="CN14" s="1204"/>
      <c r="CO14" s="1204"/>
      <c r="CP14" s="1204"/>
      <c r="CQ14" s="1204"/>
      <c r="CR14" s="1204"/>
      <c r="CS14" s="1204"/>
      <c r="CT14" s="1204"/>
      <c r="CU14" s="1204"/>
      <c r="CV14" s="1204"/>
      <c r="CW14" s="1204"/>
      <c r="CX14" s="1204"/>
      <c r="CY14" s="1204"/>
      <c r="CZ14" s="1204"/>
      <c r="DA14" s="1204"/>
      <c r="DB14" s="1204"/>
      <c r="DC14" s="1204"/>
      <c r="DD14" s="1204"/>
      <c r="DE14" s="1204"/>
    </row>
    <row r="15" spans="1:109" s="253" customFormat="1" x14ac:dyDescent="0.15">
      <c r="A15" s="255"/>
      <c r="B15" s="1204"/>
      <c r="C15" s="1204"/>
      <c r="D15" s="1204"/>
      <c r="E15" s="1204"/>
      <c r="F15" s="1204"/>
      <c r="G15" s="1204"/>
      <c r="H15" s="1204"/>
      <c r="I15" s="1204"/>
      <c r="J15" s="1204"/>
      <c r="K15" s="1204"/>
      <c r="L15" s="1204"/>
      <c r="M15" s="1204"/>
      <c r="N15" s="1204"/>
      <c r="O15" s="1204"/>
      <c r="P15" s="1204"/>
      <c r="Q15" s="1204"/>
      <c r="R15" s="1204"/>
      <c r="S15" s="1204"/>
      <c r="T15" s="1204"/>
      <c r="U15" s="1204"/>
      <c r="V15" s="1204"/>
      <c r="W15" s="1204"/>
      <c r="X15" s="1204"/>
      <c r="Y15" s="1204"/>
      <c r="Z15" s="1204"/>
      <c r="AA15" s="1204"/>
      <c r="AB15" s="1204"/>
      <c r="AC15" s="1204"/>
      <c r="AD15" s="1204"/>
      <c r="AE15" s="1204"/>
      <c r="AF15" s="1204"/>
      <c r="AG15" s="1204"/>
      <c r="AH15" s="1204"/>
      <c r="AI15" s="1204"/>
      <c r="AJ15" s="1204"/>
      <c r="AK15" s="1204"/>
      <c r="AL15" s="1204"/>
      <c r="AM15" s="1204"/>
      <c r="AN15" s="1204"/>
      <c r="AO15" s="1204"/>
      <c r="AP15" s="1204"/>
      <c r="AQ15" s="1204"/>
      <c r="AR15" s="1204"/>
      <c r="AS15" s="1204"/>
      <c r="AT15" s="1204"/>
      <c r="AU15" s="1204"/>
      <c r="AV15" s="1204"/>
      <c r="AW15" s="1204"/>
      <c r="AX15" s="1204"/>
      <c r="AY15" s="1204"/>
      <c r="AZ15" s="1204"/>
      <c r="BA15" s="1204"/>
      <c r="BB15" s="1204"/>
      <c r="BC15" s="1204"/>
      <c r="BD15" s="1204"/>
      <c r="BE15" s="1204"/>
      <c r="BF15" s="1204"/>
      <c r="BG15" s="1204"/>
      <c r="BH15" s="1204"/>
      <c r="BI15" s="1204"/>
      <c r="BJ15" s="1204"/>
      <c r="BK15" s="1204"/>
      <c r="BL15" s="1204"/>
      <c r="BM15" s="1204"/>
      <c r="BN15" s="1204"/>
      <c r="BO15" s="1204"/>
      <c r="BP15" s="1204"/>
      <c r="BQ15" s="1204"/>
      <c r="BR15" s="1204"/>
      <c r="BS15" s="1204"/>
      <c r="BT15" s="1204"/>
      <c r="BU15" s="1204"/>
      <c r="BV15" s="1204"/>
      <c r="BW15" s="1204"/>
      <c r="BX15" s="1204"/>
      <c r="BY15" s="1204"/>
      <c r="BZ15" s="1204"/>
      <c r="CA15" s="1204"/>
      <c r="CB15" s="1204"/>
      <c r="CC15" s="1204"/>
      <c r="CD15" s="1204"/>
      <c r="CE15" s="1204"/>
      <c r="CF15" s="1204"/>
      <c r="CG15" s="1204"/>
      <c r="CH15" s="1204"/>
      <c r="CI15" s="1204"/>
      <c r="CJ15" s="1204"/>
      <c r="CK15" s="1204"/>
      <c r="CL15" s="1204"/>
      <c r="CM15" s="1204"/>
      <c r="CN15" s="1204"/>
      <c r="CO15" s="1204"/>
      <c r="CP15" s="1204"/>
      <c r="CQ15" s="1204"/>
      <c r="CR15" s="1204"/>
      <c r="CS15" s="1204"/>
      <c r="CT15" s="1204"/>
      <c r="CU15" s="1204"/>
      <c r="CV15" s="1204"/>
      <c r="CW15" s="1204"/>
      <c r="CX15" s="1204"/>
      <c r="CY15" s="1204"/>
      <c r="CZ15" s="1204"/>
      <c r="DA15" s="1204"/>
      <c r="DB15" s="1204"/>
      <c r="DC15" s="1204"/>
      <c r="DD15" s="1204"/>
      <c r="DE15" s="1204"/>
    </row>
    <row r="16" spans="1:109" s="253" customFormat="1" x14ac:dyDescent="0.15">
      <c r="A16" s="255"/>
      <c r="B16" s="1204"/>
      <c r="C16" s="1204"/>
      <c r="D16" s="1204"/>
      <c r="E16" s="1204"/>
      <c r="F16" s="1204"/>
      <c r="G16" s="1204"/>
      <c r="H16" s="1204"/>
      <c r="I16" s="1204"/>
      <c r="J16" s="1204"/>
      <c r="K16" s="1204"/>
      <c r="L16" s="1204"/>
      <c r="M16" s="1204"/>
      <c r="N16" s="1204"/>
      <c r="O16" s="1204"/>
      <c r="P16" s="1204"/>
      <c r="Q16" s="1204"/>
      <c r="R16" s="1204"/>
      <c r="S16" s="1204"/>
      <c r="T16" s="1204"/>
      <c r="U16" s="1204"/>
      <c r="V16" s="1204"/>
      <c r="W16" s="1204"/>
      <c r="X16" s="1204"/>
      <c r="Y16" s="1204"/>
      <c r="Z16" s="1204"/>
      <c r="AA16" s="1204"/>
      <c r="AB16" s="1204"/>
      <c r="AC16" s="1204"/>
      <c r="AD16" s="1204"/>
      <c r="AE16" s="1204"/>
      <c r="AF16" s="1204"/>
      <c r="AG16" s="1204"/>
      <c r="AH16" s="1204"/>
      <c r="AI16" s="1204"/>
      <c r="AJ16" s="1204"/>
      <c r="AK16" s="1204"/>
      <c r="AL16" s="1204"/>
      <c r="AM16" s="1204"/>
      <c r="AN16" s="1204"/>
      <c r="AO16" s="1204"/>
      <c r="AP16" s="1204"/>
      <c r="AQ16" s="1204"/>
      <c r="AR16" s="1204"/>
      <c r="AS16" s="1204"/>
      <c r="AT16" s="1204"/>
      <c r="AU16" s="1204"/>
      <c r="AV16" s="1204"/>
      <c r="AW16" s="1204"/>
      <c r="AX16" s="1204"/>
      <c r="AY16" s="1204"/>
      <c r="AZ16" s="1204"/>
      <c r="BA16" s="1204"/>
      <c r="BB16" s="1204"/>
      <c r="BC16" s="1204"/>
      <c r="BD16" s="1204"/>
      <c r="BE16" s="1204"/>
      <c r="BF16" s="1204"/>
      <c r="BG16" s="1204"/>
      <c r="BH16" s="1204"/>
      <c r="BI16" s="1204"/>
      <c r="BJ16" s="1204"/>
      <c r="BK16" s="1204"/>
      <c r="BL16" s="1204"/>
      <c r="BM16" s="1204"/>
      <c r="BN16" s="1204"/>
      <c r="BO16" s="1204"/>
      <c r="BP16" s="1204"/>
      <c r="BQ16" s="1204"/>
      <c r="BR16" s="1204"/>
      <c r="BS16" s="1204"/>
      <c r="BT16" s="1204"/>
      <c r="BU16" s="1204"/>
      <c r="BV16" s="1204"/>
      <c r="BW16" s="1204"/>
      <c r="BX16" s="1204"/>
      <c r="BY16" s="1204"/>
      <c r="BZ16" s="1204"/>
      <c r="CA16" s="1204"/>
      <c r="CB16" s="1204"/>
      <c r="CC16" s="1204"/>
      <c r="CD16" s="1204"/>
      <c r="CE16" s="1204"/>
      <c r="CF16" s="1204"/>
      <c r="CG16" s="1204"/>
      <c r="CH16" s="1204"/>
      <c r="CI16" s="1204"/>
      <c r="CJ16" s="1204"/>
      <c r="CK16" s="1204"/>
      <c r="CL16" s="1204"/>
      <c r="CM16" s="1204"/>
      <c r="CN16" s="1204"/>
      <c r="CO16" s="1204"/>
      <c r="CP16" s="1204"/>
      <c r="CQ16" s="1204"/>
      <c r="CR16" s="1204"/>
      <c r="CS16" s="1204"/>
      <c r="CT16" s="1204"/>
      <c r="CU16" s="1204"/>
      <c r="CV16" s="1204"/>
      <c r="CW16" s="1204"/>
      <c r="CX16" s="1204"/>
      <c r="CY16" s="1204"/>
      <c r="CZ16" s="1204"/>
      <c r="DA16" s="1204"/>
      <c r="DB16" s="1204"/>
      <c r="DC16" s="1204"/>
      <c r="DD16" s="1204"/>
      <c r="DE16" s="1204"/>
    </row>
    <row r="17" spans="1:109" s="253" customFormat="1" x14ac:dyDescent="0.15">
      <c r="A17" s="255"/>
      <c r="B17" s="1204"/>
      <c r="C17" s="1204"/>
      <c r="D17" s="1204"/>
      <c r="E17" s="1204"/>
      <c r="F17" s="1204"/>
      <c r="G17" s="1204"/>
      <c r="H17" s="1204"/>
      <c r="I17" s="1204"/>
      <c r="J17" s="1204"/>
      <c r="K17" s="1204"/>
      <c r="L17" s="1204"/>
      <c r="M17" s="1204"/>
      <c r="N17" s="1204"/>
      <c r="O17" s="1204"/>
      <c r="P17" s="1204"/>
      <c r="Q17" s="1204"/>
      <c r="R17" s="1204"/>
      <c r="S17" s="1204"/>
      <c r="T17" s="1204"/>
      <c r="U17" s="1204"/>
      <c r="V17" s="1204"/>
      <c r="W17" s="1204"/>
      <c r="X17" s="1204"/>
      <c r="Y17" s="1204"/>
      <c r="Z17" s="1204"/>
      <c r="AA17" s="1204"/>
      <c r="AB17" s="1204"/>
      <c r="AC17" s="1204"/>
      <c r="AD17" s="1204"/>
      <c r="AE17" s="1204"/>
      <c r="AF17" s="1204"/>
      <c r="AG17" s="1204"/>
      <c r="AH17" s="1204"/>
      <c r="AI17" s="1204"/>
      <c r="AJ17" s="1204"/>
      <c r="AK17" s="1204"/>
      <c r="AL17" s="1204"/>
      <c r="AM17" s="1204"/>
      <c r="AN17" s="1204"/>
      <c r="AO17" s="1204"/>
      <c r="AP17" s="1204"/>
      <c r="AQ17" s="1204"/>
      <c r="AR17" s="1204"/>
      <c r="AS17" s="1204"/>
      <c r="AT17" s="1204"/>
      <c r="AU17" s="1204"/>
      <c r="AV17" s="1204"/>
      <c r="AW17" s="1204"/>
      <c r="AX17" s="1204"/>
      <c r="AY17" s="1204"/>
      <c r="AZ17" s="1204"/>
      <c r="BA17" s="1204"/>
      <c r="BB17" s="1204"/>
      <c r="BC17" s="1204"/>
      <c r="BD17" s="1204"/>
      <c r="BE17" s="1204"/>
      <c r="BF17" s="1204"/>
      <c r="BG17" s="1204"/>
      <c r="BH17" s="1204"/>
      <c r="BI17" s="1204"/>
      <c r="BJ17" s="1204"/>
      <c r="BK17" s="1204"/>
      <c r="BL17" s="1204"/>
      <c r="BM17" s="1204"/>
      <c r="BN17" s="1204"/>
      <c r="BO17" s="1204"/>
      <c r="BP17" s="1204"/>
      <c r="BQ17" s="1204"/>
      <c r="BR17" s="1204"/>
      <c r="BS17" s="1204"/>
      <c r="BT17" s="1204"/>
      <c r="BU17" s="1204"/>
      <c r="BV17" s="1204"/>
      <c r="BW17" s="1204"/>
      <c r="BX17" s="1204"/>
      <c r="BY17" s="1204"/>
      <c r="BZ17" s="1204"/>
      <c r="CA17" s="1204"/>
      <c r="CB17" s="1204"/>
      <c r="CC17" s="1204"/>
      <c r="CD17" s="1204"/>
      <c r="CE17" s="1204"/>
      <c r="CF17" s="1204"/>
      <c r="CG17" s="1204"/>
      <c r="CH17" s="1204"/>
      <c r="CI17" s="1204"/>
      <c r="CJ17" s="1204"/>
      <c r="CK17" s="1204"/>
      <c r="CL17" s="1204"/>
      <c r="CM17" s="1204"/>
      <c r="CN17" s="1204"/>
      <c r="CO17" s="1204"/>
      <c r="CP17" s="1204"/>
      <c r="CQ17" s="1204"/>
      <c r="CR17" s="1204"/>
      <c r="CS17" s="1204"/>
      <c r="CT17" s="1204"/>
      <c r="CU17" s="1204"/>
      <c r="CV17" s="1204"/>
      <c r="CW17" s="1204"/>
      <c r="CX17" s="1204"/>
      <c r="CY17" s="1204"/>
      <c r="CZ17" s="1204"/>
      <c r="DA17" s="1204"/>
      <c r="DB17" s="1204"/>
      <c r="DC17" s="1204"/>
      <c r="DD17" s="1204"/>
      <c r="DE17" s="1204"/>
    </row>
    <row r="18" spans="1:109" s="253" customFormat="1" x14ac:dyDescent="0.15">
      <c r="A18" s="255"/>
      <c r="B18" s="1204"/>
      <c r="C18" s="1204"/>
      <c r="D18" s="1204"/>
      <c r="E18" s="1204"/>
      <c r="F18" s="1204"/>
      <c r="G18" s="1204"/>
      <c r="H18" s="1204"/>
      <c r="I18" s="1204"/>
      <c r="J18" s="1204"/>
      <c r="K18" s="1204"/>
      <c r="L18" s="1204"/>
      <c r="M18" s="1204"/>
      <c r="N18" s="1204"/>
      <c r="O18" s="1204"/>
      <c r="P18" s="1204"/>
      <c r="Q18" s="1204"/>
      <c r="R18" s="1204"/>
      <c r="S18" s="1204"/>
      <c r="T18" s="1204"/>
      <c r="U18" s="1204"/>
      <c r="V18" s="1204"/>
      <c r="W18" s="1204"/>
      <c r="X18" s="1204"/>
      <c r="Y18" s="1204"/>
      <c r="Z18" s="1204"/>
      <c r="AA18" s="1204"/>
      <c r="AB18" s="1204"/>
      <c r="AC18" s="1204"/>
      <c r="AD18" s="1204"/>
      <c r="AE18" s="1204"/>
      <c r="AF18" s="1204"/>
      <c r="AG18" s="1204"/>
      <c r="AH18" s="1204"/>
      <c r="AI18" s="1204"/>
      <c r="AJ18" s="1204"/>
      <c r="AK18" s="1204"/>
      <c r="AL18" s="1204"/>
      <c r="AM18" s="1204"/>
      <c r="AN18" s="1204"/>
      <c r="AO18" s="1204"/>
      <c r="AP18" s="1204"/>
      <c r="AQ18" s="1204"/>
      <c r="AR18" s="1204"/>
      <c r="AS18" s="1204"/>
      <c r="AT18" s="1204"/>
      <c r="AU18" s="1204"/>
      <c r="AV18" s="1204"/>
      <c r="AW18" s="1204"/>
      <c r="AX18" s="1204"/>
      <c r="AY18" s="1204"/>
      <c r="AZ18" s="1204"/>
      <c r="BA18" s="1204"/>
      <c r="BB18" s="1204"/>
      <c r="BC18" s="1204"/>
      <c r="BD18" s="1204"/>
      <c r="BE18" s="1204"/>
      <c r="BF18" s="1204"/>
      <c r="BG18" s="1204"/>
      <c r="BH18" s="1204"/>
      <c r="BI18" s="1204"/>
      <c r="BJ18" s="1204"/>
      <c r="BK18" s="1204"/>
      <c r="BL18" s="1204"/>
      <c r="BM18" s="1204"/>
      <c r="BN18" s="1204"/>
      <c r="BO18" s="1204"/>
      <c r="BP18" s="1204"/>
      <c r="BQ18" s="1204"/>
      <c r="BR18" s="1204"/>
      <c r="BS18" s="1204"/>
      <c r="BT18" s="1204"/>
      <c r="BU18" s="1204"/>
      <c r="BV18" s="1204"/>
      <c r="BW18" s="1204"/>
      <c r="BX18" s="1204"/>
      <c r="BY18" s="1204"/>
      <c r="BZ18" s="1204"/>
      <c r="CA18" s="1204"/>
      <c r="CB18" s="1204"/>
      <c r="CC18" s="1204"/>
      <c r="CD18" s="1204"/>
      <c r="CE18" s="1204"/>
      <c r="CF18" s="1204"/>
      <c r="CG18" s="1204"/>
      <c r="CH18" s="1204"/>
      <c r="CI18" s="1204"/>
      <c r="CJ18" s="1204"/>
      <c r="CK18" s="1204"/>
      <c r="CL18" s="1204"/>
      <c r="CM18" s="1204"/>
      <c r="CN18" s="1204"/>
      <c r="CO18" s="1204"/>
      <c r="CP18" s="1204"/>
      <c r="CQ18" s="1204"/>
      <c r="CR18" s="1204"/>
      <c r="CS18" s="1204"/>
      <c r="CT18" s="1204"/>
      <c r="CU18" s="1204"/>
      <c r="CV18" s="1204"/>
      <c r="CW18" s="1204"/>
      <c r="CX18" s="1204"/>
      <c r="CY18" s="1204"/>
      <c r="CZ18" s="1204"/>
      <c r="DA18" s="1204"/>
      <c r="DB18" s="1204"/>
      <c r="DC18" s="1204"/>
      <c r="DD18" s="1204"/>
      <c r="DE18" s="1204"/>
    </row>
    <row r="19" spans="1:109" x14ac:dyDescent="0.15">
      <c r="DD19" s="255"/>
      <c r="DE19" s="255"/>
    </row>
    <row r="20" spans="1:109" x14ac:dyDescent="0.15">
      <c r="DD20" s="255"/>
      <c r="DE20" s="255"/>
    </row>
    <row r="21" spans="1:109" ht="17.25" customHeight="1" x14ac:dyDescent="0.15">
      <c r="B21" s="1205"/>
      <c r="C21" s="257"/>
      <c r="D21" s="257"/>
      <c r="E21" s="257"/>
      <c r="F21" s="257"/>
      <c r="G21" s="257"/>
      <c r="H21" s="257"/>
      <c r="I21" s="257"/>
      <c r="J21" s="257"/>
      <c r="K21" s="257"/>
      <c r="L21" s="257"/>
      <c r="M21" s="257"/>
      <c r="N21" s="1206"/>
      <c r="O21" s="257"/>
      <c r="P21" s="257"/>
      <c r="Q21" s="257"/>
      <c r="R21" s="257"/>
      <c r="S21" s="257"/>
      <c r="T21" s="257"/>
      <c r="U21" s="257"/>
      <c r="V21" s="257"/>
      <c r="W21" s="257"/>
      <c r="X21" s="257"/>
      <c r="Y21" s="257"/>
      <c r="Z21" s="257"/>
      <c r="AA21" s="257"/>
      <c r="AB21" s="257"/>
      <c r="AC21" s="257"/>
      <c r="AD21" s="257"/>
      <c r="AE21" s="257"/>
      <c r="AF21" s="257"/>
      <c r="AG21" s="257"/>
      <c r="AH21" s="257"/>
      <c r="AI21" s="257"/>
      <c r="AJ21" s="257"/>
      <c r="AK21" s="257"/>
      <c r="AL21" s="257"/>
      <c r="AM21" s="257"/>
      <c r="AN21" s="257"/>
      <c r="AO21" s="257"/>
      <c r="AP21" s="257"/>
      <c r="AQ21" s="257"/>
      <c r="AR21" s="257"/>
      <c r="AS21" s="257"/>
      <c r="AT21" s="1206"/>
      <c r="AU21" s="257"/>
      <c r="AV21" s="257"/>
      <c r="AW21" s="257"/>
      <c r="AX21" s="257"/>
      <c r="AY21" s="257"/>
      <c r="AZ21" s="257"/>
      <c r="BA21" s="257"/>
      <c r="BB21" s="257"/>
      <c r="BC21" s="257"/>
      <c r="BD21" s="257"/>
      <c r="BE21" s="257"/>
      <c r="BF21" s="1206"/>
      <c r="BG21" s="257"/>
      <c r="BH21" s="257"/>
      <c r="BI21" s="257"/>
      <c r="BJ21" s="257"/>
      <c r="BK21" s="257"/>
      <c r="BL21" s="257"/>
      <c r="BM21" s="257"/>
      <c r="BN21" s="257"/>
      <c r="BO21" s="257"/>
      <c r="BP21" s="257"/>
      <c r="BQ21" s="257"/>
      <c r="BR21" s="1206"/>
      <c r="BS21" s="257"/>
      <c r="BT21" s="257"/>
      <c r="BU21" s="257"/>
      <c r="BV21" s="257"/>
      <c r="BW21" s="257"/>
      <c r="BX21" s="257"/>
      <c r="BY21" s="257"/>
      <c r="BZ21" s="257"/>
      <c r="CA21" s="257"/>
      <c r="CB21" s="257"/>
      <c r="CC21" s="257"/>
      <c r="CD21" s="1206"/>
      <c r="CE21" s="257"/>
      <c r="CF21" s="257"/>
      <c r="CG21" s="257"/>
      <c r="CH21" s="257"/>
      <c r="CI21" s="257"/>
      <c r="CJ21" s="257"/>
      <c r="CK21" s="257"/>
      <c r="CL21" s="257"/>
      <c r="CM21" s="257"/>
      <c r="CN21" s="257"/>
      <c r="CO21" s="257"/>
      <c r="CP21" s="1206"/>
      <c r="CQ21" s="257"/>
      <c r="CR21" s="257"/>
      <c r="CS21" s="257"/>
      <c r="CT21" s="257"/>
      <c r="CU21" s="257"/>
      <c r="CV21" s="257"/>
      <c r="CW21" s="257"/>
      <c r="CX21" s="257"/>
      <c r="CY21" s="257"/>
      <c r="CZ21" s="257"/>
      <c r="DA21" s="257"/>
      <c r="DB21" s="1206"/>
      <c r="DC21" s="257"/>
      <c r="DD21" s="258"/>
      <c r="DE21" s="255"/>
    </row>
    <row r="22" spans="1:109" ht="17.25" customHeight="1" x14ac:dyDescent="0.15">
      <c r="B22" s="259"/>
    </row>
    <row r="23" spans="1:109" x14ac:dyDescent="0.15">
      <c r="B23" s="259"/>
    </row>
    <row r="24" spans="1:109" x14ac:dyDescent="0.15">
      <c r="B24" s="259"/>
    </row>
    <row r="25" spans="1:109" x14ac:dyDescent="0.15">
      <c r="B25" s="259"/>
    </row>
    <row r="26" spans="1:109" x14ac:dyDescent="0.15">
      <c r="B26" s="259"/>
    </row>
    <row r="27" spans="1:109" x14ac:dyDescent="0.15">
      <c r="B27" s="259"/>
    </row>
    <row r="28" spans="1:109" x14ac:dyDescent="0.15">
      <c r="B28" s="259"/>
    </row>
    <row r="29" spans="1:109" x14ac:dyDescent="0.15">
      <c r="B29" s="259"/>
    </row>
    <row r="30" spans="1:109" x14ac:dyDescent="0.15">
      <c r="B30" s="259"/>
    </row>
    <row r="31" spans="1:109" x14ac:dyDescent="0.15">
      <c r="B31" s="259"/>
    </row>
    <row r="32" spans="1:109" x14ac:dyDescent="0.15">
      <c r="B32" s="259"/>
    </row>
    <row r="33" spans="2:109" x14ac:dyDescent="0.15">
      <c r="B33" s="259"/>
    </row>
    <row r="34" spans="2:109" x14ac:dyDescent="0.15">
      <c r="B34" s="259"/>
    </row>
    <row r="35" spans="2:109" x14ac:dyDescent="0.15">
      <c r="B35" s="259"/>
    </row>
    <row r="36" spans="2:109" x14ac:dyDescent="0.15">
      <c r="B36" s="259"/>
    </row>
    <row r="37" spans="2:109" x14ac:dyDescent="0.15">
      <c r="B37" s="259"/>
    </row>
    <row r="38" spans="2:109" x14ac:dyDescent="0.15">
      <c r="B38" s="259"/>
    </row>
    <row r="39" spans="2:109" x14ac:dyDescent="0.15">
      <c r="B39" s="340"/>
      <c r="C39" s="311"/>
      <c r="D39" s="311"/>
      <c r="E39" s="311"/>
      <c r="F39" s="311"/>
      <c r="G39" s="311"/>
      <c r="H39" s="311"/>
      <c r="I39" s="311"/>
      <c r="J39" s="311"/>
      <c r="K39" s="311"/>
      <c r="L39" s="311"/>
      <c r="M39" s="311"/>
      <c r="N39" s="311"/>
      <c r="O39" s="311"/>
      <c r="P39" s="311"/>
      <c r="Q39" s="311"/>
      <c r="R39" s="311"/>
      <c r="S39" s="311"/>
      <c r="T39" s="311"/>
      <c r="U39" s="311"/>
      <c r="V39" s="311"/>
      <c r="W39" s="311"/>
      <c r="X39" s="311"/>
      <c r="Y39" s="311"/>
      <c r="Z39" s="311"/>
      <c r="AA39" s="311"/>
      <c r="AB39" s="311"/>
      <c r="AC39" s="311"/>
      <c r="AD39" s="311"/>
      <c r="AE39" s="311"/>
      <c r="AF39" s="311"/>
      <c r="AG39" s="311"/>
      <c r="AH39" s="311"/>
      <c r="AI39" s="311"/>
      <c r="AJ39" s="311"/>
      <c r="AK39" s="311"/>
      <c r="AL39" s="311"/>
      <c r="AM39" s="311"/>
      <c r="AN39" s="311"/>
      <c r="AO39" s="311"/>
      <c r="AP39" s="311"/>
      <c r="AQ39" s="311"/>
      <c r="AR39" s="311"/>
      <c r="AS39" s="311"/>
      <c r="AT39" s="311"/>
      <c r="AU39" s="311"/>
      <c r="AV39" s="311"/>
      <c r="AW39" s="311"/>
      <c r="AX39" s="311"/>
      <c r="AY39" s="311"/>
      <c r="AZ39" s="311"/>
      <c r="BA39" s="311"/>
      <c r="BB39" s="311"/>
      <c r="BC39" s="311"/>
      <c r="BD39" s="311"/>
      <c r="BE39" s="311"/>
      <c r="BF39" s="311"/>
      <c r="BG39" s="311"/>
      <c r="BH39" s="311"/>
      <c r="BI39" s="311"/>
      <c r="BJ39" s="311"/>
      <c r="BK39" s="311"/>
      <c r="BL39" s="311"/>
      <c r="BM39" s="311"/>
      <c r="BN39" s="311"/>
      <c r="BO39" s="311"/>
      <c r="BP39" s="311"/>
      <c r="BQ39" s="311"/>
      <c r="BR39" s="311"/>
      <c r="BS39" s="311"/>
      <c r="BT39" s="311"/>
      <c r="BU39" s="311"/>
      <c r="BV39" s="311"/>
      <c r="BW39" s="311"/>
      <c r="BX39" s="311"/>
      <c r="BY39" s="311"/>
      <c r="BZ39" s="311"/>
      <c r="CA39" s="311"/>
      <c r="CB39" s="311"/>
      <c r="CC39" s="311"/>
      <c r="CD39" s="311"/>
      <c r="CE39" s="311"/>
      <c r="CF39" s="311"/>
      <c r="CG39" s="311"/>
      <c r="CH39" s="311"/>
      <c r="CI39" s="311"/>
      <c r="CJ39" s="311"/>
      <c r="CK39" s="311"/>
      <c r="CL39" s="311"/>
      <c r="CM39" s="311"/>
      <c r="CN39" s="311"/>
      <c r="CO39" s="311"/>
      <c r="CP39" s="311"/>
      <c r="CQ39" s="311"/>
      <c r="CR39" s="311"/>
      <c r="CS39" s="311"/>
      <c r="CT39" s="311"/>
      <c r="CU39" s="311"/>
      <c r="CV39" s="311"/>
      <c r="CW39" s="311"/>
      <c r="CX39" s="311"/>
      <c r="CY39" s="311"/>
      <c r="CZ39" s="311"/>
      <c r="DA39" s="311"/>
      <c r="DB39" s="311"/>
      <c r="DC39" s="311"/>
      <c r="DD39" s="341"/>
    </row>
    <row r="40" spans="2:109" x14ac:dyDescent="0.15">
      <c r="B40" s="1207"/>
      <c r="DD40" s="1207"/>
      <c r="DE40" s="255"/>
    </row>
    <row r="41" spans="2:109" ht="17.25" x14ac:dyDescent="0.15">
      <c r="B41" s="256" t="s">
        <v>606</v>
      </c>
      <c r="C41" s="257"/>
      <c r="D41" s="257"/>
      <c r="E41" s="257"/>
      <c r="F41" s="257"/>
      <c r="G41" s="257"/>
      <c r="H41" s="257"/>
      <c r="I41" s="257"/>
      <c r="J41" s="257"/>
      <c r="K41" s="257"/>
      <c r="L41" s="257"/>
      <c r="M41" s="257"/>
      <c r="N41" s="257"/>
      <c r="O41" s="257"/>
      <c r="P41" s="257"/>
      <c r="Q41" s="257"/>
      <c r="R41" s="257"/>
      <c r="S41" s="257"/>
      <c r="T41" s="257"/>
      <c r="U41" s="257"/>
      <c r="V41" s="257"/>
      <c r="W41" s="257"/>
      <c r="X41" s="257"/>
      <c r="Y41" s="257"/>
      <c r="Z41" s="257"/>
      <c r="AA41" s="257"/>
      <c r="AB41" s="257"/>
      <c r="AC41" s="257"/>
      <c r="AD41" s="257"/>
      <c r="AE41" s="257"/>
      <c r="AF41" s="257"/>
      <c r="AG41" s="257"/>
      <c r="AH41" s="257"/>
      <c r="AI41" s="257"/>
      <c r="AJ41" s="257"/>
      <c r="AK41" s="257"/>
      <c r="AL41" s="257"/>
      <c r="AM41" s="257"/>
      <c r="AN41" s="257"/>
      <c r="AO41" s="257"/>
      <c r="AP41" s="257"/>
      <c r="AQ41" s="257"/>
      <c r="AR41" s="257"/>
      <c r="AS41" s="257"/>
      <c r="AT41" s="257"/>
      <c r="AU41" s="257"/>
      <c r="AV41" s="257"/>
      <c r="AW41" s="257"/>
      <c r="AX41" s="257"/>
      <c r="AY41" s="257"/>
      <c r="AZ41" s="257"/>
      <c r="BA41" s="257"/>
      <c r="BB41" s="257"/>
      <c r="BC41" s="257"/>
      <c r="BD41" s="257"/>
      <c r="BE41" s="257"/>
      <c r="BF41" s="257"/>
      <c r="BG41" s="257"/>
      <c r="BH41" s="257"/>
      <c r="BI41" s="257"/>
      <c r="BJ41" s="257"/>
      <c r="BK41" s="257"/>
      <c r="BL41" s="257"/>
      <c r="BM41" s="257"/>
      <c r="BN41" s="257"/>
      <c r="BO41" s="257"/>
      <c r="BP41" s="257"/>
      <c r="BQ41" s="257"/>
      <c r="BR41" s="257"/>
      <c r="BS41" s="257"/>
      <c r="BT41" s="257"/>
      <c r="BU41" s="257"/>
      <c r="BV41" s="257"/>
      <c r="BW41" s="257"/>
      <c r="BX41" s="257"/>
      <c r="BY41" s="257"/>
      <c r="BZ41" s="257"/>
      <c r="CA41" s="257"/>
      <c r="CB41" s="257"/>
      <c r="CC41" s="257"/>
      <c r="CD41" s="257"/>
      <c r="CE41" s="257"/>
      <c r="CF41" s="257"/>
      <c r="CG41" s="257"/>
      <c r="CH41" s="257"/>
      <c r="CI41" s="257"/>
      <c r="CJ41" s="257"/>
      <c r="CK41" s="257"/>
      <c r="CL41" s="257"/>
      <c r="CM41" s="257"/>
      <c r="CN41" s="257"/>
      <c r="CO41" s="257"/>
      <c r="CP41" s="257"/>
      <c r="CQ41" s="257"/>
      <c r="CR41" s="257"/>
      <c r="CS41" s="257"/>
      <c r="CT41" s="257"/>
      <c r="CU41" s="257"/>
      <c r="CV41" s="257"/>
      <c r="CW41" s="257"/>
      <c r="CX41" s="257"/>
      <c r="CY41" s="257"/>
      <c r="CZ41" s="257"/>
      <c r="DA41" s="257"/>
      <c r="DB41" s="257"/>
      <c r="DC41" s="257"/>
      <c r="DD41" s="258"/>
    </row>
    <row r="42" spans="2:109" x14ac:dyDescent="0.15">
      <c r="B42" s="259"/>
      <c r="G42" s="1208"/>
      <c r="I42" s="1209"/>
      <c r="J42" s="1209"/>
      <c r="K42" s="1209"/>
      <c r="AM42" s="1208"/>
      <c r="AN42" s="1208" t="s">
        <v>607</v>
      </c>
      <c r="AP42" s="1209"/>
      <c r="AQ42" s="1209"/>
      <c r="AR42" s="1209"/>
      <c r="AY42" s="1208"/>
      <c r="BA42" s="1209"/>
      <c r="BB42" s="1209"/>
      <c r="BC42" s="1209"/>
      <c r="BK42" s="1208"/>
      <c r="BM42" s="1209"/>
      <c r="BN42" s="1209"/>
      <c r="BO42" s="1209"/>
      <c r="BW42" s="1208"/>
      <c r="BY42" s="1209"/>
      <c r="BZ42" s="1209"/>
      <c r="CA42" s="1209"/>
      <c r="CI42" s="1208"/>
      <c r="CK42" s="1209"/>
      <c r="CL42" s="1209"/>
      <c r="CM42" s="1209"/>
      <c r="CU42" s="1208"/>
      <c r="CW42" s="1209"/>
      <c r="CX42" s="1209"/>
      <c r="CY42" s="1209"/>
    </row>
    <row r="43" spans="2:109" ht="13.5" customHeight="1" x14ac:dyDescent="0.15">
      <c r="B43" s="259"/>
      <c r="AN43" s="1210" t="s">
        <v>608</v>
      </c>
      <c r="AO43" s="1211"/>
      <c r="AP43" s="1211"/>
      <c r="AQ43" s="1211"/>
      <c r="AR43" s="1211"/>
      <c r="AS43" s="1211"/>
      <c r="AT43" s="1211"/>
      <c r="AU43" s="1211"/>
      <c r="AV43" s="1211"/>
      <c r="AW43" s="1211"/>
      <c r="AX43" s="1211"/>
      <c r="AY43" s="1211"/>
      <c r="AZ43" s="1211"/>
      <c r="BA43" s="1211"/>
      <c r="BB43" s="1211"/>
      <c r="BC43" s="1211"/>
      <c r="BD43" s="1211"/>
      <c r="BE43" s="1211"/>
      <c r="BF43" s="1211"/>
      <c r="BG43" s="1211"/>
      <c r="BH43" s="1211"/>
      <c r="BI43" s="1211"/>
      <c r="BJ43" s="1211"/>
      <c r="BK43" s="1211"/>
      <c r="BL43" s="1211"/>
      <c r="BM43" s="1211"/>
      <c r="BN43" s="1211"/>
      <c r="BO43" s="1211"/>
      <c r="BP43" s="1211"/>
      <c r="BQ43" s="1211"/>
      <c r="BR43" s="1211"/>
      <c r="BS43" s="1211"/>
      <c r="BT43" s="1211"/>
      <c r="BU43" s="1211"/>
      <c r="BV43" s="1211"/>
      <c r="BW43" s="1211"/>
      <c r="BX43" s="1211"/>
      <c r="BY43" s="1211"/>
      <c r="BZ43" s="1211"/>
      <c r="CA43" s="1211"/>
      <c r="CB43" s="1211"/>
      <c r="CC43" s="1211"/>
      <c r="CD43" s="1211"/>
      <c r="CE43" s="1211"/>
      <c r="CF43" s="1211"/>
      <c r="CG43" s="1211"/>
      <c r="CH43" s="1211"/>
      <c r="CI43" s="1211"/>
      <c r="CJ43" s="1211"/>
      <c r="CK43" s="1211"/>
      <c r="CL43" s="1211"/>
      <c r="CM43" s="1211"/>
      <c r="CN43" s="1211"/>
      <c r="CO43" s="1211"/>
      <c r="CP43" s="1211"/>
      <c r="CQ43" s="1211"/>
      <c r="CR43" s="1211"/>
      <c r="CS43" s="1211"/>
      <c r="CT43" s="1211"/>
      <c r="CU43" s="1211"/>
      <c r="CV43" s="1211"/>
      <c r="CW43" s="1211"/>
      <c r="CX43" s="1211"/>
      <c r="CY43" s="1211"/>
      <c r="CZ43" s="1211"/>
      <c r="DA43" s="1211"/>
      <c r="DB43" s="1211"/>
      <c r="DC43" s="1212"/>
    </row>
    <row r="44" spans="2:109" x14ac:dyDescent="0.15">
      <c r="B44" s="259"/>
      <c r="AN44" s="1213"/>
      <c r="AO44" s="1214"/>
      <c r="AP44" s="1214"/>
      <c r="AQ44" s="1214"/>
      <c r="AR44" s="1214"/>
      <c r="AS44" s="1214"/>
      <c r="AT44" s="1214"/>
      <c r="AU44" s="1214"/>
      <c r="AV44" s="1214"/>
      <c r="AW44" s="1214"/>
      <c r="AX44" s="1214"/>
      <c r="AY44" s="1214"/>
      <c r="AZ44" s="1214"/>
      <c r="BA44" s="1214"/>
      <c r="BB44" s="1214"/>
      <c r="BC44" s="1214"/>
      <c r="BD44" s="1214"/>
      <c r="BE44" s="1214"/>
      <c r="BF44" s="1214"/>
      <c r="BG44" s="1214"/>
      <c r="BH44" s="1214"/>
      <c r="BI44" s="1214"/>
      <c r="BJ44" s="1214"/>
      <c r="BK44" s="1214"/>
      <c r="BL44" s="1214"/>
      <c r="BM44" s="1214"/>
      <c r="BN44" s="1214"/>
      <c r="BO44" s="1214"/>
      <c r="BP44" s="1214"/>
      <c r="BQ44" s="1214"/>
      <c r="BR44" s="1214"/>
      <c r="BS44" s="1214"/>
      <c r="BT44" s="1214"/>
      <c r="BU44" s="1214"/>
      <c r="BV44" s="1214"/>
      <c r="BW44" s="1214"/>
      <c r="BX44" s="1214"/>
      <c r="BY44" s="1214"/>
      <c r="BZ44" s="1214"/>
      <c r="CA44" s="1214"/>
      <c r="CB44" s="1214"/>
      <c r="CC44" s="1214"/>
      <c r="CD44" s="1214"/>
      <c r="CE44" s="1214"/>
      <c r="CF44" s="1214"/>
      <c r="CG44" s="1214"/>
      <c r="CH44" s="1214"/>
      <c r="CI44" s="1214"/>
      <c r="CJ44" s="1214"/>
      <c r="CK44" s="1214"/>
      <c r="CL44" s="1214"/>
      <c r="CM44" s="1214"/>
      <c r="CN44" s="1214"/>
      <c r="CO44" s="1214"/>
      <c r="CP44" s="1214"/>
      <c r="CQ44" s="1214"/>
      <c r="CR44" s="1214"/>
      <c r="CS44" s="1214"/>
      <c r="CT44" s="1214"/>
      <c r="CU44" s="1214"/>
      <c r="CV44" s="1214"/>
      <c r="CW44" s="1214"/>
      <c r="CX44" s="1214"/>
      <c r="CY44" s="1214"/>
      <c r="CZ44" s="1214"/>
      <c r="DA44" s="1214"/>
      <c r="DB44" s="1214"/>
      <c r="DC44" s="1215"/>
    </row>
    <row r="45" spans="2:109" x14ac:dyDescent="0.15">
      <c r="B45" s="259"/>
      <c r="AN45" s="1213"/>
      <c r="AO45" s="1214"/>
      <c r="AP45" s="1214"/>
      <c r="AQ45" s="1214"/>
      <c r="AR45" s="1214"/>
      <c r="AS45" s="1214"/>
      <c r="AT45" s="1214"/>
      <c r="AU45" s="1214"/>
      <c r="AV45" s="1214"/>
      <c r="AW45" s="1214"/>
      <c r="AX45" s="1214"/>
      <c r="AY45" s="1214"/>
      <c r="AZ45" s="1214"/>
      <c r="BA45" s="1214"/>
      <c r="BB45" s="1214"/>
      <c r="BC45" s="1214"/>
      <c r="BD45" s="1214"/>
      <c r="BE45" s="1214"/>
      <c r="BF45" s="1214"/>
      <c r="BG45" s="1214"/>
      <c r="BH45" s="1214"/>
      <c r="BI45" s="1214"/>
      <c r="BJ45" s="1214"/>
      <c r="BK45" s="1214"/>
      <c r="BL45" s="1214"/>
      <c r="BM45" s="1214"/>
      <c r="BN45" s="1214"/>
      <c r="BO45" s="1214"/>
      <c r="BP45" s="1214"/>
      <c r="BQ45" s="1214"/>
      <c r="BR45" s="1214"/>
      <c r="BS45" s="1214"/>
      <c r="BT45" s="1214"/>
      <c r="BU45" s="1214"/>
      <c r="BV45" s="1214"/>
      <c r="BW45" s="1214"/>
      <c r="BX45" s="1214"/>
      <c r="BY45" s="1214"/>
      <c r="BZ45" s="1214"/>
      <c r="CA45" s="1214"/>
      <c r="CB45" s="1214"/>
      <c r="CC45" s="1214"/>
      <c r="CD45" s="1214"/>
      <c r="CE45" s="1214"/>
      <c r="CF45" s="1214"/>
      <c r="CG45" s="1214"/>
      <c r="CH45" s="1214"/>
      <c r="CI45" s="1214"/>
      <c r="CJ45" s="1214"/>
      <c r="CK45" s="1214"/>
      <c r="CL45" s="1214"/>
      <c r="CM45" s="1214"/>
      <c r="CN45" s="1214"/>
      <c r="CO45" s="1214"/>
      <c r="CP45" s="1214"/>
      <c r="CQ45" s="1214"/>
      <c r="CR45" s="1214"/>
      <c r="CS45" s="1214"/>
      <c r="CT45" s="1214"/>
      <c r="CU45" s="1214"/>
      <c r="CV45" s="1214"/>
      <c r="CW45" s="1214"/>
      <c r="CX45" s="1214"/>
      <c r="CY45" s="1214"/>
      <c r="CZ45" s="1214"/>
      <c r="DA45" s="1214"/>
      <c r="DB45" s="1214"/>
      <c r="DC45" s="1215"/>
    </row>
    <row r="46" spans="2:109" x14ac:dyDescent="0.15">
      <c r="B46" s="259"/>
      <c r="AN46" s="1213"/>
      <c r="AO46" s="1214"/>
      <c r="AP46" s="1214"/>
      <c r="AQ46" s="1214"/>
      <c r="AR46" s="1214"/>
      <c r="AS46" s="1214"/>
      <c r="AT46" s="1214"/>
      <c r="AU46" s="1214"/>
      <c r="AV46" s="1214"/>
      <c r="AW46" s="1214"/>
      <c r="AX46" s="1214"/>
      <c r="AY46" s="1214"/>
      <c r="AZ46" s="1214"/>
      <c r="BA46" s="1214"/>
      <c r="BB46" s="1214"/>
      <c r="BC46" s="1214"/>
      <c r="BD46" s="1214"/>
      <c r="BE46" s="1214"/>
      <c r="BF46" s="1214"/>
      <c r="BG46" s="1214"/>
      <c r="BH46" s="1214"/>
      <c r="BI46" s="1214"/>
      <c r="BJ46" s="1214"/>
      <c r="BK46" s="1214"/>
      <c r="BL46" s="1214"/>
      <c r="BM46" s="1214"/>
      <c r="BN46" s="1214"/>
      <c r="BO46" s="1214"/>
      <c r="BP46" s="1214"/>
      <c r="BQ46" s="1214"/>
      <c r="BR46" s="1214"/>
      <c r="BS46" s="1214"/>
      <c r="BT46" s="1214"/>
      <c r="BU46" s="1214"/>
      <c r="BV46" s="1214"/>
      <c r="BW46" s="1214"/>
      <c r="BX46" s="1214"/>
      <c r="BY46" s="1214"/>
      <c r="BZ46" s="1214"/>
      <c r="CA46" s="1214"/>
      <c r="CB46" s="1214"/>
      <c r="CC46" s="1214"/>
      <c r="CD46" s="1214"/>
      <c r="CE46" s="1214"/>
      <c r="CF46" s="1214"/>
      <c r="CG46" s="1214"/>
      <c r="CH46" s="1214"/>
      <c r="CI46" s="1214"/>
      <c r="CJ46" s="1214"/>
      <c r="CK46" s="1214"/>
      <c r="CL46" s="1214"/>
      <c r="CM46" s="1214"/>
      <c r="CN46" s="1214"/>
      <c r="CO46" s="1214"/>
      <c r="CP46" s="1214"/>
      <c r="CQ46" s="1214"/>
      <c r="CR46" s="1214"/>
      <c r="CS46" s="1214"/>
      <c r="CT46" s="1214"/>
      <c r="CU46" s="1214"/>
      <c r="CV46" s="1214"/>
      <c r="CW46" s="1214"/>
      <c r="CX46" s="1214"/>
      <c r="CY46" s="1214"/>
      <c r="CZ46" s="1214"/>
      <c r="DA46" s="1214"/>
      <c r="DB46" s="1214"/>
      <c r="DC46" s="1215"/>
    </row>
    <row r="47" spans="2:109" x14ac:dyDescent="0.15">
      <c r="B47" s="259"/>
      <c r="AN47" s="1216"/>
      <c r="AO47" s="1217"/>
      <c r="AP47" s="1217"/>
      <c r="AQ47" s="1217"/>
      <c r="AR47" s="1217"/>
      <c r="AS47" s="1217"/>
      <c r="AT47" s="1217"/>
      <c r="AU47" s="1217"/>
      <c r="AV47" s="1217"/>
      <c r="AW47" s="1217"/>
      <c r="AX47" s="1217"/>
      <c r="AY47" s="1217"/>
      <c r="AZ47" s="1217"/>
      <c r="BA47" s="1217"/>
      <c r="BB47" s="1217"/>
      <c r="BC47" s="1217"/>
      <c r="BD47" s="1217"/>
      <c r="BE47" s="1217"/>
      <c r="BF47" s="1217"/>
      <c r="BG47" s="1217"/>
      <c r="BH47" s="1217"/>
      <c r="BI47" s="1217"/>
      <c r="BJ47" s="1217"/>
      <c r="BK47" s="1217"/>
      <c r="BL47" s="1217"/>
      <c r="BM47" s="1217"/>
      <c r="BN47" s="1217"/>
      <c r="BO47" s="1217"/>
      <c r="BP47" s="1217"/>
      <c r="BQ47" s="1217"/>
      <c r="BR47" s="1217"/>
      <c r="BS47" s="1217"/>
      <c r="BT47" s="1217"/>
      <c r="BU47" s="1217"/>
      <c r="BV47" s="1217"/>
      <c r="BW47" s="1217"/>
      <c r="BX47" s="1217"/>
      <c r="BY47" s="1217"/>
      <c r="BZ47" s="1217"/>
      <c r="CA47" s="1217"/>
      <c r="CB47" s="1217"/>
      <c r="CC47" s="1217"/>
      <c r="CD47" s="1217"/>
      <c r="CE47" s="1217"/>
      <c r="CF47" s="1217"/>
      <c r="CG47" s="1217"/>
      <c r="CH47" s="1217"/>
      <c r="CI47" s="1217"/>
      <c r="CJ47" s="1217"/>
      <c r="CK47" s="1217"/>
      <c r="CL47" s="1217"/>
      <c r="CM47" s="1217"/>
      <c r="CN47" s="1217"/>
      <c r="CO47" s="1217"/>
      <c r="CP47" s="1217"/>
      <c r="CQ47" s="1217"/>
      <c r="CR47" s="1217"/>
      <c r="CS47" s="1217"/>
      <c r="CT47" s="1217"/>
      <c r="CU47" s="1217"/>
      <c r="CV47" s="1217"/>
      <c r="CW47" s="1217"/>
      <c r="CX47" s="1217"/>
      <c r="CY47" s="1217"/>
      <c r="CZ47" s="1217"/>
      <c r="DA47" s="1217"/>
      <c r="DB47" s="1217"/>
      <c r="DC47" s="1218"/>
    </row>
    <row r="48" spans="2:109" x14ac:dyDescent="0.15">
      <c r="B48" s="259"/>
      <c r="H48" s="1219"/>
      <c r="I48" s="1219"/>
      <c r="J48" s="1219"/>
      <c r="AN48" s="1219"/>
      <c r="AO48" s="1219"/>
      <c r="AP48" s="1219"/>
      <c r="AZ48" s="1219"/>
      <c r="BA48" s="1219"/>
      <c r="BB48" s="1219"/>
      <c r="BL48" s="1219"/>
      <c r="BM48" s="1219"/>
      <c r="BN48" s="1219"/>
      <c r="BX48" s="1219"/>
      <c r="BY48" s="1219"/>
      <c r="BZ48" s="1219"/>
      <c r="CJ48" s="1219"/>
      <c r="CK48" s="1219"/>
      <c r="CL48" s="1219"/>
      <c r="CV48" s="1219"/>
      <c r="CW48" s="1219"/>
      <c r="CX48" s="1219"/>
    </row>
    <row r="49" spans="1:109" x14ac:dyDescent="0.15">
      <c r="B49" s="259"/>
      <c r="AN49" s="255" t="s">
        <v>609</v>
      </c>
    </row>
    <row r="50" spans="1:109" x14ac:dyDescent="0.15">
      <c r="B50" s="259"/>
      <c r="G50" s="1220"/>
      <c r="H50" s="1220"/>
      <c r="I50" s="1220"/>
      <c r="J50" s="1220"/>
      <c r="K50" s="1221"/>
      <c r="L50" s="1221"/>
      <c r="M50" s="1222"/>
      <c r="N50" s="1222"/>
      <c r="AN50" s="1223"/>
      <c r="AO50" s="1224"/>
      <c r="AP50" s="1224"/>
      <c r="AQ50" s="1224"/>
      <c r="AR50" s="1224"/>
      <c r="AS50" s="1224"/>
      <c r="AT50" s="1224"/>
      <c r="AU50" s="1224"/>
      <c r="AV50" s="1224"/>
      <c r="AW50" s="1224"/>
      <c r="AX50" s="1224"/>
      <c r="AY50" s="1224"/>
      <c r="AZ50" s="1224"/>
      <c r="BA50" s="1224"/>
      <c r="BB50" s="1224"/>
      <c r="BC50" s="1224"/>
      <c r="BD50" s="1224"/>
      <c r="BE50" s="1224"/>
      <c r="BF50" s="1224"/>
      <c r="BG50" s="1224"/>
      <c r="BH50" s="1224"/>
      <c r="BI50" s="1224"/>
      <c r="BJ50" s="1224"/>
      <c r="BK50" s="1224"/>
      <c r="BL50" s="1224"/>
      <c r="BM50" s="1224"/>
      <c r="BN50" s="1224"/>
      <c r="BO50" s="1225"/>
      <c r="BP50" s="1226" t="s">
        <v>562</v>
      </c>
      <c r="BQ50" s="1226"/>
      <c r="BR50" s="1226"/>
      <c r="BS50" s="1226"/>
      <c r="BT50" s="1226"/>
      <c r="BU50" s="1226"/>
      <c r="BV50" s="1226"/>
      <c r="BW50" s="1226"/>
      <c r="BX50" s="1226" t="s">
        <v>563</v>
      </c>
      <c r="BY50" s="1226"/>
      <c r="BZ50" s="1226"/>
      <c r="CA50" s="1226"/>
      <c r="CB50" s="1226"/>
      <c r="CC50" s="1226"/>
      <c r="CD50" s="1226"/>
      <c r="CE50" s="1226"/>
      <c r="CF50" s="1226" t="s">
        <v>564</v>
      </c>
      <c r="CG50" s="1226"/>
      <c r="CH50" s="1226"/>
      <c r="CI50" s="1226"/>
      <c r="CJ50" s="1226"/>
      <c r="CK50" s="1226"/>
      <c r="CL50" s="1226"/>
      <c r="CM50" s="1226"/>
      <c r="CN50" s="1226" t="s">
        <v>565</v>
      </c>
      <c r="CO50" s="1226"/>
      <c r="CP50" s="1226"/>
      <c r="CQ50" s="1226"/>
      <c r="CR50" s="1226"/>
      <c r="CS50" s="1226"/>
      <c r="CT50" s="1226"/>
      <c r="CU50" s="1226"/>
      <c r="CV50" s="1226" t="s">
        <v>566</v>
      </c>
      <c r="CW50" s="1226"/>
      <c r="CX50" s="1226"/>
      <c r="CY50" s="1226"/>
      <c r="CZ50" s="1226"/>
      <c r="DA50" s="1226"/>
      <c r="DB50" s="1226"/>
      <c r="DC50" s="1226"/>
    </row>
    <row r="51" spans="1:109" ht="13.5" customHeight="1" x14ac:dyDescent="0.15">
      <c r="B51" s="259"/>
      <c r="G51" s="1227"/>
      <c r="H51" s="1227"/>
      <c r="I51" s="1228"/>
      <c r="J51" s="1228"/>
      <c r="K51" s="1229"/>
      <c r="L51" s="1229"/>
      <c r="M51" s="1229"/>
      <c r="N51" s="1229"/>
      <c r="AM51" s="1219"/>
      <c r="AN51" s="1230" t="s">
        <v>610</v>
      </c>
      <c r="AO51" s="1230"/>
      <c r="AP51" s="1230"/>
      <c r="AQ51" s="1230"/>
      <c r="AR51" s="1230"/>
      <c r="AS51" s="1230"/>
      <c r="AT51" s="1230"/>
      <c r="AU51" s="1230"/>
      <c r="AV51" s="1230"/>
      <c r="AW51" s="1230"/>
      <c r="AX51" s="1230"/>
      <c r="AY51" s="1230"/>
      <c r="AZ51" s="1230"/>
      <c r="BA51" s="1230"/>
      <c r="BB51" s="1230" t="s">
        <v>611</v>
      </c>
      <c r="BC51" s="1230"/>
      <c r="BD51" s="1230"/>
      <c r="BE51" s="1230"/>
      <c r="BF51" s="1230"/>
      <c r="BG51" s="1230"/>
      <c r="BH51" s="1230"/>
      <c r="BI51" s="1230"/>
      <c r="BJ51" s="1230"/>
      <c r="BK51" s="1230"/>
      <c r="BL51" s="1230"/>
      <c r="BM51" s="1230"/>
      <c r="BN51" s="1230"/>
      <c r="BO51" s="1230"/>
      <c r="BP51" s="1231"/>
      <c r="BQ51" s="1231"/>
      <c r="BR51" s="1231"/>
      <c r="BS51" s="1231"/>
      <c r="BT51" s="1231"/>
      <c r="BU51" s="1231"/>
      <c r="BV51" s="1231"/>
      <c r="BW51" s="1231"/>
      <c r="BX51" s="1231"/>
      <c r="BY51" s="1231"/>
      <c r="BZ51" s="1231"/>
      <c r="CA51" s="1231"/>
      <c r="CB51" s="1231"/>
      <c r="CC51" s="1231"/>
      <c r="CD51" s="1231"/>
      <c r="CE51" s="1231"/>
      <c r="CF51" s="1231"/>
      <c r="CG51" s="1231"/>
      <c r="CH51" s="1231"/>
      <c r="CI51" s="1231"/>
      <c r="CJ51" s="1231"/>
      <c r="CK51" s="1231"/>
      <c r="CL51" s="1231"/>
      <c r="CM51" s="1231"/>
      <c r="CN51" s="1231"/>
      <c r="CO51" s="1231"/>
      <c r="CP51" s="1231"/>
      <c r="CQ51" s="1231"/>
      <c r="CR51" s="1231"/>
      <c r="CS51" s="1231"/>
      <c r="CT51" s="1231"/>
      <c r="CU51" s="1231"/>
      <c r="CV51" s="1231"/>
      <c r="CW51" s="1231"/>
      <c r="CX51" s="1231"/>
      <c r="CY51" s="1231"/>
      <c r="CZ51" s="1231"/>
      <c r="DA51" s="1231"/>
      <c r="DB51" s="1231"/>
      <c r="DC51" s="1231"/>
    </row>
    <row r="52" spans="1:109" x14ac:dyDescent="0.15">
      <c r="B52" s="259"/>
      <c r="G52" s="1227"/>
      <c r="H52" s="1227"/>
      <c r="I52" s="1228"/>
      <c r="J52" s="1228"/>
      <c r="K52" s="1229"/>
      <c r="L52" s="1229"/>
      <c r="M52" s="1229"/>
      <c r="N52" s="1229"/>
      <c r="AM52" s="1219"/>
      <c r="AN52" s="1230"/>
      <c r="AO52" s="1230"/>
      <c r="AP52" s="1230"/>
      <c r="AQ52" s="1230"/>
      <c r="AR52" s="1230"/>
      <c r="AS52" s="1230"/>
      <c r="AT52" s="1230"/>
      <c r="AU52" s="1230"/>
      <c r="AV52" s="1230"/>
      <c r="AW52" s="1230"/>
      <c r="AX52" s="1230"/>
      <c r="AY52" s="1230"/>
      <c r="AZ52" s="1230"/>
      <c r="BA52" s="1230"/>
      <c r="BB52" s="1230"/>
      <c r="BC52" s="1230"/>
      <c r="BD52" s="1230"/>
      <c r="BE52" s="1230"/>
      <c r="BF52" s="1230"/>
      <c r="BG52" s="1230"/>
      <c r="BH52" s="1230"/>
      <c r="BI52" s="1230"/>
      <c r="BJ52" s="1230"/>
      <c r="BK52" s="1230"/>
      <c r="BL52" s="1230"/>
      <c r="BM52" s="1230"/>
      <c r="BN52" s="1230"/>
      <c r="BO52" s="1230"/>
      <c r="BP52" s="1231"/>
      <c r="BQ52" s="1231"/>
      <c r="BR52" s="1231"/>
      <c r="BS52" s="1231"/>
      <c r="BT52" s="1231"/>
      <c r="BU52" s="1231"/>
      <c r="BV52" s="1231"/>
      <c r="BW52" s="1231"/>
      <c r="BX52" s="1231"/>
      <c r="BY52" s="1231"/>
      <c r="BZ52" s="1231"/>
      <c r="CA52" s="1231"/>
      <c r="CB52" s="1231"/>
      <c r="CC52" s="1231"/>
      <c r="CD52" s="1231"/>
      <c r="CE52" s="1231"/>
      <c r="CF52" s="1231"/>
      <c r="CG52" s="1231"/>
      <c r="CH52" s="1231"/>
      <c r="CI52" s="1231"/>
      <c r="CJ52" s="1231"/>
      <c r="CK52" s="1231"/>
      <c r="CL52" s="1231"/>
      <c r="CM52" s="1231"/>
      <c r="CN52" s="1231"/>
      <c r="CO52" s="1231"/>
      <c r="CP52" s="1231"/>
      <c r="CQ52" s="1231"/>
      <c r="CR52" s="1231"/>
      <c r="CS52" s="1231"/>
      <c r="CT52" s="1231"/>
      <c r="CU52" s="1231"/>
      <c r="CV52" s="1231"/>
      <c r="CW52" s="1231"/>
      <c r="CX52" s="1231"/>
      <c r="CY52" s="1231"/>
      <c r="CZ52" s="1231"/>
      <c r="DA52" s="1231"/>
      <c r="DB52" s="1231"/>
      <c r="DC52" s="1231"/>
    </row>
    <row r="53" spans="1:109" x14ac:dyDescent="0.15">
      <c r="A53" s="1209"/>
      <c r="B53" s="259"/>
      <c r="G53" s="1227"/>
      <c r="H53" s="1227"/>
      <c r="I53" s="1220"/>
      <c r="J53" s="1220"/>
      <c r="K53" s="1229"/>
      <c r="L53" s="1229"/>
      <c r="M53" s="1229"/>
      <c r="N53" s="1229"/>
      <c r="AM53" s="1219"/>
      <c r="AN53" s="1230"/>
      <c r="AO53" s="1230"/>
      <c r="AP53" s="1230"/>
      <c r="AQ53" s="1230"/>
      <c r="AR53" s="1230"/>
      <c r="AS53" s="1230"/>
      <c r="AT53" s="1230"/>
      <c r="AU53" s="1230"/>
      <c r="AV53" s="1230"/>
      <c r="AW53" s="1230"/>
      <c r="AX53" s="1230"/>
      <c r="AY53" s="1230"/>
      <c r="AZ53" s="1230"/>
      <c r="BA53" s="1230"/>
      <c r="BB53" s="1230" t="s">
        <v>612</v>
      </c>
      <c r="BC53" s="1230"/>
      <c r="BD53" s="1230"/>
      <c r="BE53" s="1230"/>
      <c r="BF53" s="1230"/>
      <c r="BG53" s="1230"/>
      <c r="BH53" s="1230"/>
      <c r="BI53" s="1230"/>
      <c r="BJ53" s="1230"/>
      <c r="BK53" s="1230"/>
      <c r="BL53" s="1230"/>
      <c r="BM53" s="1230"/>
      <c r="BN53" s="1230"/>
      <c r="BO53" s="1230"/>
      <c r="BP53" s="1231">
        <v>55.1</v>
      </c>
      <c r="BQ53" s="1231"/>
      <c r="BR53" s="1231"/>
      <c r="BS53" s="1231"/>
      <c r="BT53" s="1231"/>
      <c r="BU53" s="1231"/>
      <c r="BV53" s="1231"/>
      <c r="BW53" s="1231"/>
      <c r="BX53" s="1231">
        <v>56.7</v>
      </c>
      <c r="BY53" s="1231"/>
      <c r="BZ53" s="1231"/>
      <c r="CA53" s="1231"/>
      <c r="CB53" s="1231"/>
      <c r="CC53" s="1231"/>
      <c r="CD53" s="1231"/>
      <c r="CE53" s="1231"/>
      <c r="CF53" s="1231">
        <v>57.4</v>
      </c>
      <c r="CG53" s="1231"/>
      <c r="CH53" s="1231"/>
      <c r="CI53" s="1231"/>
      <c r="CJ53" s="1231"/>
      <c r="CK53" s="1231"/>
      <c r="CL53" s="1231"/>
      <c r="CM53" s="1231"/>
      <c r="CN53" s="1231">
        <v>58.5</v>
      </c>
      <c r="CO53" s="1231"/>
      <c r="CP53" s="1231"/>
      <c r="CQ53" s="1231"/>
      <c r="CR53" s="1231"/>
      <c r="CS53" s="1231"/>
      <c r="CT53" s="1231"/>
      <c r="CU53" s="1231"/>
      <c r="CV53" s="1231">
        <v>60</v>
      </c>
      <c r="CW53" s="1231"/>
      <c r="CX53" s="1231"/>
      <c r="CY53" s="1231"/>
      <c r="CZ53" s="1231"/>
      <c r="DA53" s="1231"/>
      <c r="DB53" s="1231"/>
      <c r="DC53" s="1231"/>
    </row>
    <row r="54" spans="1:109" x14ac:dyDescent="0.15">
      <c r="A54" s="1209"/>
      <c r="B54" s="259"/>
      <c r="G54" s="1227"/>
      <c r="H54" s="1227"/>
      <c r="I54" s="1220"/>
      <c r="J54" s="1220"/>
      <c r="K54" s="1229"/>
      <c r="L54" s="1229"/>
      <c r="M54" s="1229"/>
      <c r="N54" s="1229"/>
      <c r="AM54" s="1219"/>
      <c r="AN54" s="1230"/>
      <c r="AO54" s="1230"/>
      <c r="AP54" s="1230"/>
      <c r="AQ54" s="1230"/>
      <c r="AR54" s="1230"/>
      <c r="AS54" s="1230"/>
      <c r="AT54" s="1230"/>
      <c r="AU54" s="1230"/>
      <c r="AV54" s="1230"/>
      <c r="AW54" s="1230"/>
      <c r="AX54" s="1230"/>
      <c r="AY54" s="1230"/>
      <c r="AZ54" s="1230"/>
      <c r="BA54" s="1230"/>
      <c r="BB54" s="1230"/>
      <c r="BC54" s="1230"/>
      <c r="BD54" s="1230"/>
      <c r="BE54" s="1230"/>
      <c r="BF54" s="1230"/>
      <c r="BG54" s="1230"/>
      <c r="BH54" s="1230"/>
      <c r="BI54" s="1230"/>
      <c r="BJ54" s="1230"/>
      <c r="BK54" s="1230"/>
      <c r="BL54" s="1230"/>
      <c r="BM54" s="1230"/>
      <c r="BN54" s="1230"/>
      <c r="BO54" s="1230"/>
      <c r="BP54" s="1231"/>
      <c r="BQ54" s="1231"/>
      <c r="BR54" s="1231"/>
      <c r="BS54" s="1231"/>
      <c r="BT54" s="1231"/>
      <c r="BU54" s="1231"/>
      <c r="BV54" s="1231"/>
      <c r="BW54" s="1231"/>
      <c r="BX54" s="1231"/>
      <c r="BY54" s="1231"/>
      <c r="BZ54" s="1231"/>
      <c r="CA54" s="1231"/>
      <c r="CB54" s="1231"/>
      <c r="CC54" s="1231"/>
      <c r="CD54" s="1231"/>
      <c r="CE54" s="1231"/>
      <c r="CF54" s="1231"/>
      <c r="CG54" s="1231"/>
      <c r="CH54" s="1231"/>
      <c r="CI54" s="1231"/>
      <c r="CJ54" s="1231"/>
      <c r="CK54" s="1231"/>
      <c r="CL54" s="1231"/>
      <c r="CM54" s="1231"/>
      <c r="CN54" s="1231"/>
      <c r="CO54" s="1231"/>
      <c r="CP54" s="1231"/>
      <c r="CQ54" s="1231"/>
      <c r="CR54" s="1231"/>
      <c r="CS54" s="1231"/>
      <c r="CT54" s="1231"/>
      <c r="CU54" s="1231"/>
      <c r="CV54" s="1231"/>
      <c r="CW54" s="1231"/>
      <c r="CX54" s="1231"/>
      <c r="CY54" s="1231"/>
      <c r="CZ54" s="1231"/>
      <c r="DA54" s="1231"/>
      <c r="DB54" s="1231"/>
      <c r="DC54" s="1231"/>
    </row>
    <row r="55" spans="1:109" x14ac:dyDescent="0.15">
      <c r="A55" s="1209"/>
      <c r="B55" s="259"/>
      <c r="G55" s="1220"/>
      <c r="H55" s="1220"/>
      <c r="I55" s="1220"/>
      <c r="J55" s="1220"/>
      <c r="K55" s="1229"/>
      <c r="L55" s="1229"/>
      <c r="M55" s="1229"/>
      <c r="N55" s="1229"/>
      <c r="AN55" s="1226" t="s">
        <v>613</v>
      </c>
      <c r="AO55" s="1226"/>
      <c r="AP55" s="1226"/>
      <c r="AQ55" s="1226"/>
      <c r="AR55" s="1226"/>
      <c r="AS55" s="1226"/>
      <c r="AT55" s="1226"/>
      <c r="AU55" s="1226"/>
      <c r="AV55" s="1226"/>
      <c r="AW55" s="1226"/>
      <c r="AX55" s="1226"/>
      <c r="AY55" s="1226"/>
      <c r="AZ55" s="1226"/>
      <c r="BA55" s="1226"/>
      <c r="BB55" s="1230" t="s">
        <v>611</v>
      </c>
      <c r="BC55" s="1230"/>
      <c r="BD55" s="1230"/>
      <c r="BE55" s="1230"/>
      <c r="BF55" s="1230"/>
      <c r="BG55" s="1230"/>
      <c r="BH55" s="1230"/>
      <c r="BI55" s="1230"/>
      <c r="BJ55" s="1230"/>
      <c r="BK55" s="1230"/>
      <c r="BL55" s="1230"/>
      <c r="BM55" s="1230"/>
      <c r="BN55" s="1230"/>
      <c r="BO55" s="1230"/>
      <c r="BP55" s="1231">
        <v>19.8</v>
      </c>
      <c r="BQ55" s="1231"/>
      <c r="BR55" s="1231"/>
      <c r="BS55" s="1231"/>
      <c r="BT55" s="1231"/>
      <c r="BU55" s="1231"/>
      <c r="BV55" s="1231"/>
      <c r="BW55" s="1231"/>
      <c r="BX55" s="1231">
        <v>20</v>
      </c>
      <c r="BY55" s="1231"/>
      <c r="BZ55" s="1231"/>
      <c r="CA55" s="1231"/>
      <c r="CB55" s="1231"/>
      <c r="CC55" s="1231"/>
      <c r="CD55" s="1231"/>
      <c r="CE55" s="1231"/>
      <c r="CF55" s="1231">
        <v>10.199999999999999</v>
      </c>
      <c r="CG55" s="1231"/>
      <c r="CH55" s="1231"/>
      <c r="CI55" s="1231"/>
      <c r="CJ55" s="1231"/>
      <c r="CK55" s="1231"/>
      <c r="CL55" s="1231"/>
      <c r="CM55" s="1231"/>
      <c r="CN55" s="1231">
        <v>0</v>
      </c>
      <c r="CO55" s="1231"/>
      <c r="CP55" s="1231"/>
      <c r="CQ55" s="1231"/>
      <c r="CR55" s="1231"/>
      <c r="CS55" s="1231"/>
      <c r="CT55" s="1231"/>
      <c r="CU55" s="1231"/>
      <c r="CV55" s="1231">
        <v>0</v>
      </c>
      <c r="CW55" s="1231"/>
      <c r="CX55" s="1231"/>
      <c r="CY55" s="1231"/>
      <c r="CZ55" s="1231"/>
      <c r="DA55" s="1231"/>
      <c r="DB55" s="1231"/>
      <c r="DC55" s="1231"/>
    </row>
    <row r="56" spans="1:109" x14ac:dyDescent="0.15">
      <c r="A56" s="1209"/>
      <c r="B56" s="259"/>
      <c r="G56" s="1220"/>
      <c r="H56" s="1220"/>
      <c r="I56" s="1220"/>
      <c r="J56" s="1220"/>
      <c r="K56" s="1229"/>
      <c r="L56" s="1229"/>
      <c r="M56" s="1229"/>
      <c r="N56" s="1229"/>
      <c r="AN56" s="1226"/>
      <c r="AO56" s="1226"/>
      <c r="AP56" s="1226"/>
      <c r="AQ56" s="1226"/>
      <c r="AR56" s="1226"/>
      <c r="AS56" s="1226"/>
      <c r="AT56" s="1226"/>
      <c r="AU56" s="1226"/>
      <c r="AV56" s="1226"/>
      <c r="AW56" s="1226"/>
      <c r="AX56" s="1226"/>
      <c r="AY56" s="1226"/>
      <c r="AZ56" s="1226"/>
      <c r="BA56" s="1226"/>
      <c r="BB56" s="1230"/>
      <c r="BC56" s="1230"/>
      <c r="BD56" s="1230"/>
      <c r="BE56" s="1230"/>
      <c r="BF56" s="1230"/>
      <c r="BG56" s="1230"/>
      <c r="BH56" s="1230"/>
      <c r="BI56" s="1230"/>
      <c r="BJ56" s="1230"/>
      <c r="BK56" s="1230"/>
      <c r="BL56" s="1230"/>
      <c r="BM56" s="1230"/>
      <c r="BN56" s="1230"/>
      <c r="BO56" s="1230"/>
      <c r="BP56" s="1231"/>
      <c r="BQ56" s="1231"/>
      <c r="BR56" s="1231"/>
      <c r="BS56" s="1231"/>
      <c r="BT56" s="1231"/>
      <c r="BU56" s="1231"/>
      <c r="BV56" s="1231"/>
      <c r="BW56" s="1231"/>
      <c r="BX56" s="1231"/>
      <c r="BY56" s="1231"/>
      <c r="BZ56" s="1231"/>
      <c r="CA56" s="1231"/>
      <c r="CB56" s="1231"/>
      <c r="CC56" s="1231"/>
      <c r="CD56" s="1231"/>
      <c r="CE56" s="1231"/>
      <c r="CF56" s="1231"/>
      <c r="CG56" s="1231"/>
      <c r="CH56" s="1231"/>
      <c r="CI56" s="1231"/>
      <c r="CJ56" s="1231"/>
      <c r="CK56" s="1231"/>
      <c r="CL56" s="1231"/>
      <c r="CM56" s="1231"/>
      <c r="CN56" s="1231"/>
      <c r="CO56" s="1231"/>
      <c r="CP56" s="1231"/>
      <c r="CQ56" s="1231"/>
      <c r="CR56" s="1231"/>
      <c r="CS56" s="1231"/>
      <c r="CT56" s="1231"/>
      <c r="CU56" s="1231"/>
      <c r="CV56" s="1231"/>
      <c r="CW56" s="1231"/>
      <c r="CX56" s="1231"/>
      <c r="CY56" s="1231"/>
      <c r="CZ56" s="1231"/>
      <c r="DA56" s="1231"/>
      <c r="DB56" s="1231"/>
      <c r="DC56" s="1231"/>
    </row>
    <row r="57" spans="1:109" s="1209" customFormat="1" x14ac:dyDescent="0.15">
      <c r="B57" s="1232"/>
      <c r="G57" s="1220"/>
      <c r="H57" s="1220"/>
      <c r="I57" s="1233"/>
      <c r="J57" s="1233"/>
      <c r="K57" s="1229"/>
      <c r="L57" s="1229"/>
      <c r="M57" s="1229"/>
      <c r="N57" s="1229"/>
      <c r="AM57" s="255"/>
      <c r="AN57" s="1226"/>
      <c r="AO57" s="1226"/>
      <c r="AP57" s="1226"/>
      <c r="AQ57" s="1226"/>
      <c r="AR57" s="1226"/>
      <c r="AS57" s="1226"/>
      <c r="AT57" s="1226"/>
      <c r="AU57" s="1226"/>
      <c r="AV57" s="1226"/>
      <c r="AW57" s="1226"/>
      <c r="AX57" s="1226"/>
      <c r="AY57" s="1226"/>
      <c r="AZ57" s="1226"/>
      <c r="BA57" s="1226"/>
      <c r="BB57" s="1230" t="s">
        <v>612</v>
      </c>
      <c r="BC57" s="1230"/>
      <c r="BD57" s="1230"/>
      <c r="BE57" s="1230"/>
      <c r="BF57" s="1230"/>
      <c r="BG57" s="1230"/>
      <c r="BH57" s="1230"/>
      <c r="BI57" s="1230"/>
      <c r="BJ57" s="1230"/>
      <c r="BK57" s="1230"/>
      <c r="BL57" s="1230"/>
      <c r="BM57" s="1230"/>
      <c r="BN57" s="1230"/>
      <c r="BO57" s="1230"/>
      <c r="BP57" s="1231">
        <v>59.7</v>
      </c>
      <c r="BQ57" s="1231"/>
      <c r="BR57" s="1231"/>
      <c r="BS57" s="1231"/>
      <c r="BT57" s="1231"/>
      <c r="BU57" s="1231"/>
      <c r="BV57" s="1231"/>
      <c r="BW57" s="1231"/>
      <c r="BX57" s="1231">
        <v>60.7</v>
      </c>
      <c r="BY57" s="1231"/>
      <c r="BZ57" s="1231"/>
      <c r="CA57" s="1231"/>
      <c r="CB57" s="1231"/>
      <c r="CC57" s="1231"/>
      <c r="CD57" s="1231"/>
      <c r="CE57" s="1231"/>
      <c r="CF57" s="1231">
        <v>61.1</v>
      </c>
      <c r="CG57" s="1231"/>
      <c r="CH57" s="1231"/>
      <c r="CI57" s="1231"/>
      <c r="CJ57" s="1231"/>
      <c r="CK57" s="1231"/>
      <c r="CL57" s="1231"/>
      <c r="CM57" s="1231"/>
      <c r="CN57" s="1231">
        <v>63.1</v>
      </c>
      <c r="CO57" s="1231"/>
      <c r="CP57" s="1231"/>
      <c r="CQ57" s="1231"/>
      <c r="CR57" s="1231"/>
      <c r="CS57" s="1231"/>
      <c r="CT57" s="1231"/>
      <c r="CU57" s="1231"/>
      <c r="CV57" s="1231">
        <v>65.400000000000006</v>
      </c>
      <c r="CW57" s="1231"/>
      <c r="CX57" s="1231"/>
      <c r="CY57" s="1231"/>
      <c r="CZ57" s="1231"/>
      <c r="DA57" s="1231"/>
      <c r="DB57" s="1231"/>
      <c r="DC57" s="1231"/>
      <c r="DD57" s="1234"/>
      <c r="DE57" s="1232"/>
    </row>
    <row r="58" spans="1:109" s="1209" customFormat="1" x14ac:dyDescent="0.15">
      <c r="A58" s="255"/>
      <c r="B58" s="1232"/>
      <c r="G58" s="1220"/>
      <c r="H58" s="1220"/>
      <c r="I58" s="1233"/>
      <c r="J58" s="1233"/>
      <c r="K58" s="1229"/>
      <c r="L58" s="1229"/>
      <c r="M58" s="1229"/>
      <c r="N58" s="1229"/>
      <c r="AM58" s="255"/>
      <c r="AN58" s="1226"/>
      <c r="AO58" s="1226"/>
      <c r="AP58" s="1226"/>
      <c r="AQ58" s="1226"/>
      <c r="AR58" s="1226"/>
      <c r="AS58" s="1226"/>
      <c r="AT58" s="1226"/>
      <c r="AU58" s="1226"/>
      <c r="AV58" s="1226"/>
      <c r="AW58" s="1226"/>
      <c r="AX58" s="1226"/>
      <c r="AY58" s="1226"/>
      <c r="AZ58" s="1226"/>
      <c r="BA58" s="1226"/>
      <c r="BB58" s="1230"/>
      <c r="BC58" s="1230"/>
      <c r="BD58" s="1230"/>
      <c r="BE58" s="1230"/>
      <c r="BF58" s="1230"/>
      <c r="BG58" s="1230"/>
      <c r="BH58" s="1230"/>
      <c r="BI58" s="1230"/>
      <c r="BJ58" s="1230"/>
      <c r="BK58" s="1230"/>
      <c r="BL58" s="1230"/>
      <c r="BM58" s="1230"/>
      <c r="BN58" s="1230"/>
      <c r="BO58" s="1230"/>
      <c r="BP58" s="1231"/>
      <c r="BQ58" s="1231"/>
      <c r="BR58" s="1231"/>
      <c r="BS58" s="1231"/>
      <c r="BT58" s="1231"/>
      <c r="BU58" s="1231"/>
      <c r="BV58" s="1231"/>
      <c r="BW58" s="1231"/>
      <c r="BX58" s="1231"/>
      <c r="BY58" s="1231"/>
      <c r="BZ58" s="1231"/>
      <c r="CA58" s="1231"/>
      <c r="CB58" s="1231"/>
      <c r="CC58" s="1231"/>
      <c r="CD58" s="1231"/>
      <c r="CE58" s="1231"/>
      <c r="CF58" s="1231"/>
      <c r="CG58" s="1231"/>
      <c r="CH58" s="1231"/>
      <c r="CI58" s="1231"/>
      <c r="CJ58" s="1231"/>
      <c r="CK58" s="1231"/>
      <c r="CL58" s="1231"/>
      <c r="CM58" s="1231"/>
      <c r="CN58" s="1231"/>
      <c r="CO58" s="1231"/>
      <c r="CP58" s="1231"/>
      <c r="CQ58" s="1231"/>
      <c r="CR58" s="1231"/>
      <c r="CS58" s="1231"/>
      <c r="CT58" s="1231"/>
      <c r="CU58" s="1231"/>
      <c r="CV58" s="1231"/>
      <c r="CW58" s="1231"/>
      <c r="CX58" s="1231"/>
      <c r="CY58" s="1231"/>
      <c r="CZ58" s="1231"/>
      <c r="DA58" s="1231"/>
      <c r="DB58" s="1231"/>
      <c r="DC58" s="1231"/>
      <c r="DD58" s="1234"/>
      <c r="DE58" s="1232"/>
    </row>
    <row r="59" spans="1:109" s="1209" customFormat="1" x14ac:dyDescent="0.15">
      <c r="A59" s="255"/>
      <c r="B59" s="1232"/>
      <c r="K59" s="1235"/>
      <c r="L59" s="1235"/>
      <c r="M59" s="1235"/>
      <c r="N59" s="1235"/>
      <c r="AQ59" s="1235"/>
      <c r="AR59" s="1235"/>
      <c r="AS59" s="1235"/>
      <c r="AT59" s="1235"/>
      <c r="BC59" s="1235"/>
      <c r="BD59" s="1235"/>
      <c r="BE59" s="1235"/>
      <c r="BF59" s="1235"/>
      <c r="BO59" s="1235"/>
      <c r="BP59" s="1235"/>
      <c r="BQ59" s="1235"/>
      <c r="BR59" s="1235"/>
      <c r="CA59" s="1235"/>
      <c r="CB59" s="1235"/>
      <c r="CC59" s="1235"/>
      <c r="CD59" s="1235"/>
      <c r="CM59" s="1235"/>
      <c r="CN59" s="1235"/>
      <c r="CO59" s="1235"/>
      <c r="CP59" s="1235"/>
      <c r="CY59" s="1235"/>
      <c r="CZ59" s="1235"/>
      <c r="DA59" s="1235"/>
      <c r="DB59" s="1235"/>
      <c r="DC59" s="1235"/>
      <c r="DD59" s="1234"/>
      <c r="DE59" s="1232"/>
    </row>
    <row r="60" spans="1:109" s="1209" customFormat="1" x14ac:dyDescent="0.15">
      <c r="A60" s="255"/>
      <c r="B60" s="1232"/>
      <c r="K60" s="1235"/>
      <c r="L60" s="1235"/>
      <c r="M60" s="1235"/>
      <c r="N60" s="1235"/>
      <c r="AQ60" s="1235"/>
      <c r="AR60" s="1235"/>
      <c r="AS60" s="1235"/>
      <c r="AT60" s="1235"/>
      <c r="BC60" s="1235"/>
      <c r="BD60" s="1235"/>
      <c r="BE60" s="1235"/>
      <c r="BF60" s="1235"/>
      <c r="BO60" s="1235"/>
      <c r="BP60" s="1235"/>
      <c r="BQ60" s="1235"/>
      <c r="BR60" s="1235"/>
      <c r="CA60" s="1235"/>
      <c r="CB60" s="1235"/>
      <c r="CC60" s="1235"/>
      <c r="CD60" s="1235"/>
      <c r="CM60" s="1235"/>
      <c r="CN60" s="1235"/>
      <c r="CO60" s="1235"/>
      <c r="CP60" s="1235"/>
      <c r="CY60" s="1235"/>
      <c r="CZ60" s="1235"/>
      <c r="DA60" s="1235"/>
      <c r="DB60" s="1235"/>
      <c r="DC60" s="1235"/>
      <c r="DD60" s="1234"/>
      <c r="DE60" s="1232"/>
    </row>
    <row r="61" spans="1:109" s="1209" customFormat="1" x14ac:dyDescent="0.15">
      <c r="A61" s="255"/>
      <c r="B61" s="1236"/>
      <c r="C61" s="1237"/>
      <c r="D61" s="1237"/>
      <c r="E61" s="1237"/>
      <c r="F61" s="1237"/>
      <c r="G61" s="1237"/>
      <c r="H61" s="1237"/>
      <c r="I61" s="1237"/>
      <c r="J61" s="1237"/>
      <c r="K61" s="1237"/>
      <c r="L61" s="1237"/>
      <c r="M61" s="1238"/>
      <c r="N61" s="1238"/>
      <c r="O61" s="1237"/>
      <c r="P61" s="1237"/>
      <c r="Q61" s="1237"/>
      <c r="R61" s="1237"/>
      <c r="S61" s="1237"/>
      <c r="T61" s="1237"/>
      <c r="U61" s="1237"/>
      <c r="V61" s="1237"/>
      <c r="W61" s="1237"/>
      <c r="X61" s="1237"/>
      <c r="Y61" s="1237"/>
      <c r="Z61" s="1237"/>
      <c r="AA61" s="1237"/>
      <c r="AB61" s="1237"/>
      <c r="AC61" s="1237"/>
      <c r="AD61" s="1237"/>
      <c r="AE61" s="1237"/>
      <c r="AF61" s="1237"/>
      <c r="AG61" s="1237"/>
      <c r="AH61" s="1237"/>
      <c r="AI61" s="1237"/>
      <c r="AJ61" s="1237"/>
      <c r="AK61" s="1237"/>
      <c r="AL61" s="1237"/>
      <c r="AM61" s="1237"/>
      <c r="AN61" s="1237"/>
      <c r="AO61" s="1237"/>
      <c r="AP61" s="1237"/>
      <c r="AQ61" s="1237"/>
      <c r="AR61" s="1237"/>
      <c r="AS61" s="1238"/>
      <c r="AT61" s="1238"/>
      <c r="AU61" s="1237"/>
      <c r="AV61" s="1237"/>
      <c r="AW61" s="1237"/>
      <c r="AX61" s="1237"/>
      <c r="AY61" s="1237"/>
      <c r="AZ61" s="1237"/>
      <c r="BA61" s="1237"/>
      <c r="BB61" s="1237"/>
      <c r="BC61" s="1237"/>
      <c r="BD61" s="1237"/>
      <c r="BE61" s="1238"/>
      <c r="BF61" s="1238"/>
      <c r="BG61" s="1237"/>
      <c r="BH61" s="1237"/>
      <c r="BI61" s="1237"/>
      <c r="BJ61" s="1237"/>
      <c r="BK61" s="1237"/>
      <c r="BL61" s="1237"/>
      <c r="BM61" s="1237"/>
      <c r="BN61" s="1237"/>
      <c r="BO61" s="1237"/>
      <c r="BP61" s="1237"/>
      <c r="BQ61" s="1238"/>
      <c r="BR61" s="1238"/>
      <c r="BS61" s="1237"/>
      <c r="BT61" s="1237"/>
      <c r="BU61" s="1237"/>
      <c r="BV61" s="1237"/>
      <c r="BW61" s="1237"/>
      <c r="BX61" s="1237"/>
      <c r="BY61" s="1237"/>
      <c r="BZ61" s="1237"/>
      <c r="CA61" s="1237"/>
      <c r="CB61" s="1237"/>
      <c r="CC61" s="1238"/>
      <c r="CD61" s="1238"/>
      <c r="CE61" s="1237"/>
      <c r="CF61" s="1237"/>
      <c r="CG61" s="1237"/>
      <c r="CH61" s="1237"/>
      <c r="CI61" s="1237"/>
      <c r="CJ61" s="1237"/>
      <c r="CK61" s="1237"/>
      <c r="CL61" s="1237"/>
      <c r="CM61" s="1237"/>
      <c r="CN61" s="1237"/>
      <c r="CO61" s="1238"/>
      <c r="CP61" s="1238"/>
      <c r="CQ61" s="1237"/>
      <c r="CR61" s="1237"/>
      <c r="CS61" s="1237"/>
      <c r="CT61" s="1237"/>
      <c r="CU61" s="1237"/>
      <c r="CV61" s="1237"/>
      <c r="CW61" s="1237"/>
      <c r="CX61" s="1237"/>
      <c r="CY61" s="1237"/>
      <c r="CZ61" s="1237"/>
      <c r="DA61" s="1238"/>
      <c r="DB61" s="1238"/>
      <c r="DC61" s="1238"/>
      <c r="DD61" s="1239"/>
      <c r="DE61" s="1232"/>
    </row>
    <row r="62" spans="1:109" x14ac:dyDescent="0.15">
      <c r="B62" s="1207"/>
      <c r="C62" s="1207"/>
      <c r="D62" s="1207"/>
      <c r="E62" s="1207"/>
      <c r="F62" s="1207"/>
      <c r="G62" s="1207"/>
      <c r="H62" s="1207"/>
      <c r="I62" s="1207"/>
      <c r="J62" s="1207"/>
      <c r="K62" s="1207"/>
      <c r="L62" s="1207"/>
      <c r="M62" s="1207"/>
      <c r="N62" s="1207"/>
      <c r="O62" s="1207"/>
      <c r="P62" s="1207"/>
      <c r="Q62" s="1207"/>
      <c r="R62" s="1207"/>
      <c r="S62" s="1207"/>
      <c r="T62" s="1207"/>
      <c r="U62" s="1207"/>
      <c r="V62" s="1207"/>
      <c r="W62" s="1207"/>
      <c r="X62" s="1207"/>
      <c r="Y62" s="1207"/>
      <c r="Z62" s="1207"/>
      <c r="AA62" s="1207"/>
      <c r="AB62" s="1207"/>
      <c r="AC62" s="1207"/>
      <c r="AD62" s="1207"/>
      <c r="AE62" s="1207"/>
      <c r="AF62" s="1207"/>
      <c r="AG62" s="1207"/>
      <c r="AH62" s="1207"/>
      <c r="AI62" s="1207"/>
      <c r="AJ62" s="1207"/>
      <c r="AK62" s="1207"/>
      <c r="AL62" s="1207"/>
      <c r="AM62" s="1207"/>
      <c r="AN62" s="1207"/>
      <c r="AO62" s="1207"/>
      <c r="AP62" s="1207"/>
      <c r="AQ62" s="1207"/>
      <c r="AR62" s="1207"/>
      <c r="AS62" s="1207"/>
      <c r="AT62" s="1207"/>
      <c r="AU62" s="1207"/>
      <c r="AV62" s="1207"/>
      <c r="AW62" s="1207"/>
      <c r="AX62" s="1207"/>
      <c r="AY62" s="1207"/>
      <c r="AZ62" s="1207"/>
      <c r="BA62" s="1207"/>
      <c r="BB62" s="1207"/>
      <c r="BC62" s="1207"/>
      <c r="BD62" s="1207"/>
      <c r="BE62" s="1207"/>
      <c r="BF62" s="1207"/>
      <c r="BG62" s="1207"/>
      <c r="BH62" s="1207"/>
      <c r="BI62" s="1207"/>
      <c r="BJ62" s="1207"/>
      <c r="BK62" s="1207"/>
      <c r="BL62" s="1207"/>
      <c r="BM62" s="1207"/>
      <c r="BN62" s="1207"/>
      <c r="BO62" s="1207"/>
      <c r="BP62" s="1207"/>
      <c r="BQ62" s="1207"/>
      <c r="BR62" s="1207"/>
      <c r="BS62" s="1207"/>
      <c r="BT62" s="1207"/>
      <c r="BU62" s="1207"/>
      <c r="BV62" s="1207"/>
      <c r="BW62" s="1207"/>
      <c r="BX62" s="1207"/>
      <c r="BY62" s="1207"/>
      <c r="BZ62" s="1207"/>
      <c r="CA62" s="1207"/>
      <c r="CB62" s="1207"/>
      <c r="CC62" s="1207"/>
      <c r="CD62" s="1207"/>
      <c r="CE62" s="1207"/>
      <c r="CF62" s="1207"/>
      <c r="CG62" s="1207"/>
      <c r="CH62" s="1207"/>
      <c r="CI62" s="1207"/>
      <c r="CJ62" s="1207"/>
      <c r="CK62" s="1207"/>
      <c r="CL62" s="1207"/>
      <c r="CM62" s="1207"/>
      <c r="CN62" s="1207"/>
      <c r="CO62" s="1207"/>
      <c r="CP62" s="1207"/>
      <c r="CQ62" s="1207"/>
      <c r="CR62" s="1207"/>
      <c r="CS62" s="1207"/>
      <c r="CT62" s="1207"/>
      <c r="CU62" s="1207"/>
      <c r="CV62" s="1207"/>
      <c r="CW62" s="1207"/>
      <c r="CX62" s="1207"/>
      <c r="CY62" s="1207"/>
      <c r="CZ62" s="1207"/>
      <c r="DA62" s="1207"/>
      <c r="DB62" s="1207"/>
      <c r="DC62" s="1207"/>
      <c r="DD62" s="1207"/>
      <c r="DE62" s="255"/>
    </row>
    <row r="63" spans="1:109" ht="17.25" x14ac:dyDescent="0.15">
      <c r="B63" s="312" t="s">
        <v>614</v>
      </c>
    </row>
    <row r="64" spans="1:109" x14ac:dyDescent="0.15">
      <c r="B64" s="259"/>
      <c r="G64" s="1208"/>
      <c r="I64" s="1240"/>
      <c r="J64" s="1240"/>
      <c r="K64" s="1240"/>
      <c r="L64" s="1240"/>
      <c r="M64" s="1240"/>
      <c r="N64" s="1241"/>
      <c r="AM64" s="1208"/>
      <c r="AN64" s="1208" t="s">
        <v>607</v>
      </c>
      <c r="AP64" s="1209"/>
      <c r="AQ64" s="1209"/>
      <c r="AR64" s="1209"/>
      <c r="AY64" s="1208"/>
      <c r="BA64" s="1209"/>
      <c r="BB64" s="1209"/>
      <c r="BC64" s="1209"/>
      <c r="BK64" s="1208"/>
      <c r="BM64" s="1209"/>
      <c r="BN64" s="1209"/>
      <c r="BO64" s="1209"/>
      <c r="BW64" s="1208"/>
      <c r="BY64" s="1209"/>
      <c r="BZ64" s="1209"/>
      <c r="CA64" s="1209"/>
      <c r="CI64" s="1208"/>
      <c r="CK64" s="1209"/>
      <c r="CL64" s="1209"/>
      <c r="CM64" s="1209"/>
      <c r="CU64" s="1208"/>
      <c r="CW64" s="1209"/>
      <c r="CX64" s="1209"/>
      <c r="CY64" s="1209"/>
    </row>
    <row r="65" spans="2:107" x14ac:dyDescent="0.15">
      <c r="B65" s="259"/>
      <c r="AN65" s="1210" t="s">
        <v>615</v>
      </c>
      <c r="AO65" s="1211"/>
      <c r="AP65" s="1211"/>
      <c r="AQ65" s="1211"/>
      <c r="AR65" s="1211"/>
      <c r="AS65" s="1211"/>
      <c r="AT65" s="1211"/>
      <c r="AU65" s="1211"/>
      <c r="AV65" s="1211"/>
      <c r="AW65" s="1211"/>
      <c r="AX65" s="1211"/>
      <c r="AY65" s="1211"/>
      <c r="AZ65" s="1211"/>
      <c r="BA65" s="1211"/>
      <c r="BB65" s="1211"/>
      <c r="BC65" s="1211"/>
      <c r="BD65" s="1211"/>
      <c r="BE65" s="1211"/>
      <c r="BF65" s="1211"/>
      <c r="BG65" s="1211"/>
      <c r="BH65" s="1211"/>
      <c r="BI65" s="1211"/>
      <c r="BJ65" s="1211"/>
      <c r="BK65" s="1211"/>
      <c r="BL65" s="1211"/>
      <c r="BM65" s="1211"/>
      <c r="BN65" s="1211"/>
      <c r="BO65" s="1211"/>
      <c r="BP65" s="1211"/>
      <c r="BQ65" s="1211"/>
      <c r="BR65" s="1211"/>
      <c r="BS65" s="1211"/>
      <c r="BT65" s="1211"/>
      <c r="BU65" s="1211"/>
      <c r="BV65" s="1211"/>
      <c r="BW65" s="1211"/>
      <c r="BX65" s="1211"/>
      <c r="BY65" s="1211"/>
      <c r="BZ65" s="1211"/>
      <c r="CA65" s="1211"/>
      <c r="CB65" s="1211"/>
      <c r="CC65" s="1211"/>
      <c r="CD65" s="1211"/>
      <c r="CE65" s="1211"/>
      <c r="CF65" s="1211"/>
      <c r="CG65" s="1211"/>
      <c r="CH65" s="1211"/>
      <c r="CI65" s="1211"/>
      <c r="CJ65" s="1211"/>
      <c r="CK65" s="1211"/>
      <c r="CL65" s="1211"/>
      <c r="CM65" s="1211"/>
      <c r="CN65" s="1211"/>
      <c r="CO65" s="1211"/>
      <c r="CP65" s="1211"/>
      <c r="CQ65" s="1211"/>
      <c r="CR65" s="1211"/>
      <c r="CS65" s="1211"/>
      <c r="CT65" s="1211"/>
      <c r="CU65" s="1211"/>
      <c r="CV65" s="1211"/>
      <c r="CW65" s="1211"/>
      <c r="CX65" s="1211"/>
      <c r="CY65" s="1211"/>
      <c r="CZ65" s="1211"/>
      <c r="DA65" s="1211"/>
      <c r="DB65" s="1211"/>
      <c r="DC65" s="1212"/>
    </row>
    <row r="66" spans="2:107" x14ac:dyDescent="0.15">
      <c r="B66" s="259"/>
      <c r="AN66" s="1213"/>
      <c r="AO66" s="1214"/>
      <c r="AP66" s="1214"/>
      <c r="AQ66" s="1214"/>
      <c r="AR66" s="1214"/>
      <c r="AS66" s="1214"/>
      <c r="AT66" s="1214"/>
      <c r="AU66" s="1214"/>
      <c r="AV66" s="1214"/>
      <c r="AW66" s="1214"/>
      <c r="AX66" s="1214"/>
      <c r="AY66" s="1214"/>
      <c r="AZ66" s="1214"/>
      <c r="BA66" s="1214"/>
      <c r="BB66" s="1214"/>
      <c r="BC66" s="1214"/>
      <c r="BD66" s="1214"/>
      <c r="BE66" s="1214"/>
      <c r="BF66" s="1214"/>
      <c r="BG66" s="1214"/>
      <c r="BH66" s="1214"/>
      <c r="BI66" s="1214"/>
      <c r="BJ66" s="1214"/>
      <c r="BK66" s="1214"/>
      <c r="BL66" s="1214"/>
      <c r="BM66" s="1214"/>
      <c r="BN66" s="1214"/>
      <c r="BO66" s="1214"/>
      <c r="BP66" s="1214"/>
      <c r="BQ66" s="1214"/>
      <c r="BR66" s="1214"/>
      <c r="BS66" s="1214"/>
      <c r="BT66" s="1214"/>
      <c r="BU66" s="1214"/>
      <c r="BV66" s="1214"/>
      <c r="BW66" s="1214"/>
      <c r="BX66" s="1214"/>
      <c r="BY66" s="1214"/>
      <c r="BZ66" s="1214"/>
      <c r="CA66" s="1214"/>
      <c r="CB66" s="1214"/>
      <c r="CC66" s="1214"/>
      <c r="CD66" s="1214"/>
      <c r="CE66" s="1214"/>
      <c r="CF66" s="1214"/>
      <c r="CG66" s="1214"/>
      <c r="CH66" s="1214"/>
      <c r="CI66" s="1214"/>
      <c r="CJ66" s="1214"/>
      <c r="CK66" s="1214"/>
      <c r="CL66" s="1214"/>
      <c r="CM66" s="1214"/>
      <c r="CN66" s="1214"/>
      <c r="CO66" s="1214"/>
      <c r="CP66" s="1214"/>
      <c r="CQ66" s="1214"/>
      <c r="CR66" s="1214"/>
      <c r="CS66" s="1214"/>
      <c r="CT66" s="1214"/>
      <c r="CU66" s="1214"/>
      <c r="CV66" s="1214"/>
      <c r="CW66" s="1214"/>
      <c r="CX66" s="1214"/>
      <c r="CY66" s="1214"/>
      <c r="CZ66" s="1214"/>
      <c r="DA66" s="1214"/>
      <c r="DB66" s="1214"/>
      <c r="DC66" s="1215"/>
    </row>
    <row r="67" spans="2:107" x14ac:dyDescent="0.15">
      <c r="B67" s="259"/>
      <c r="AN67" s="1213"/>
      <c r="AO67" s="1214"/>
      <c r="AP67" s="1214"/>
      <c r="AQ67" s="1214"/>
      <c r="AR67" s="1214"/>
      <c r="AS67" s="1214"/>
      <c r="AT67" s="1214"/>
      <c r="AU67" s="1214"/>
      <c r="AV67" s="1214"/>
      <c r="AW67" s="1214"/>
      <c r="AX67" s="1214"/>
      <c r="AY67" s="1214"/>
      <c r="AZ67" s="1214"/>
      <c r="BA67" s="1214"/>
      <c r="BB67" s="1214"/>
      <c r="BC67" s="1214"/>
      <c r="BD67" s="1214"/>
      <c r="BE67" s="1214"/>
      <c r="BF67" s="1214"/>
      <c r="BG67" s="1214"/>
      <c r="BH67" s="1214"/>
      <c r="BI67" s="1214"/>
      <c r="BJ67" s="1214"/>
      <c r="BK67" s="1214"/>
      <c r="BL67" s="1214"/>
      <c r="BM67" s="1214"/>
      <c r="BN67" s="1214"/>
      <c r="BO67" s="1214"/>
      <c r="BP67" s="1214"/>
      <c r="BQ67" s="1214"/>
      <c r="BR67" s="1214"/>
      <c r="BS67" s="1214"/>
      <c r="BT67" s="1214"/>
      <c r="BU67" s="1214"/>
      <c r="BV67" s="1214"/>
      <c r="BW67" s="1214"/>
      <c r="BX67" s="1214"/>
      <c r="BY67" s="1214"/>
      <c r="BZ67" s="1214"/>
      <c r="CA67" s="1214"/>
      <c r="CB67" s="1214"/>
      <c r="CC67" s="1214"/>
      <c r="CD67" s="1214"/>
      <c r="CE67" s="1214"/>
      <c r="CF67" s="1214"/>
      <c r="CG67" s="1214"/>
      <c r="CH67" s="1214"/>
      <c r="CI67" s="1214"/>
      <c r="CJ67" s="1214"/>
      <c r="CK67" s="1214"/>
      <c r="CL67" s="1214"/>
      <c r="CM67" s="1214"/>
      <c r="CN67" s="1214"/>
      <c r="CO67" s="1214"/>
      <c r="CP67" s="1214"/>
      <c r="CQ67" s="1214"/>
      <c r="CR67" s="1214"/>
      <c r="CS67" s="1214"/>
      <c r="CT67" s="1214"/>
      <c r="CU67" s="1214"/>
      <c r="CV67" s="1214"/>
      <c r="CW67" s="1214"/>
      <c r="CX67" s="1214"/>
      <c r="CY67" s="1214"/>
      <c r="CZ67" s="1214"/>
      <c r="DA67" s="1214"/>
      <c r="DB67" s="1214"/>
      <c r="DC67" s="1215"/>
    </row>
    <row r="68" spans="2:107" x14ac:dyDescent="0.15">
      <c r="B68" s="259"/>
      <c r="AN68" s="1213"/>
      <c r="AO68" s="1214"/>
      <c r="AP68" s="1214"/>
      <c r="AQ68" s="1214"/>
      <c r="AR68" s="1214"/>
      <c r="AS68" s="1214"/>
      <c r="AT68" s="1214"/>
      <c r="AU68" s="1214"/>
      <c r="AV68" s="1214"/>
      <c r="AW68" s="1214"/>
      <c r="AX68" s="1214"/>
      <c r="AY68" s="1214"/>
      <c r="AZ68" s="1214"/>
      <c r="BA68" s="1214"/>
      <c r="BB68" s="1214"/>
      <c r="BC68" s="1214"/>
      <c r="BD68" s="1214"/>
      <c r="BE68" s="1214"/>
      <c r="BF68" s="1214"/>
      <c r="BG68" s="1214"/>
      <c r="BH68" s="1214"/>
      <c r="BI68" s="1214"/>
      <c r="BJ68" s="1214"/>
      <c r="BK68" s="1214"/>
      <c r="BL68" s="1214"/>
      <c r="BM68" s="1214"/>
      <c r="BN68" s="1214"/>
      <c r="BO68" s="1214"/>
      <c r="BP68" s="1214"/>
      <c r="BQ68" s="1214"/>
      <c r="BR68" s="1214"/>
      <c r="BS68" s="1214"/>
      <c r="BT68" s="1214"/>
      <c r="BU68" s="1214"/>
      <c r="BV68" s="1214"/>
      <c r="BW68" s="1214"/>
      <c r="BX68" s="1214"/>
      <c r="BY68" s="1214"/>
      <c r="BZ68" s="1214"/>
      <c r="CA68" s="1214"/>
      <c r="CB68" s="1214"/>
      <c r="CC68" s="1214"/>
      <c r="CD68" s="1214"/>
      <c r="CE68" s="1214"/>
      <c r="CF68" s="1214"/>
      <c r="CG68" s="1214"/>
      <c r="CH68" s="1214"/>
      <c r="CI68" s="1214"/>
      <c r="CJ68" s="1214"/>
      <c r="CK68" s="1214"/>
      <c r="CL68" s="1214"/>
      <c r="CM68" s="1214"/>
      <c r="CN68" s="1214"/>
      <c r="CO68" s="1214"/>
      <c r="CP68" s="1214"/>
      <c r="CQ68" s="1214"/>
      <c r="CR68" s="1214"/>
      <c r="CS68" s="1214"/>
      <c r="CT68" s="1214"/>
      <c r="CU68" s="1214"/>
      <c r="CV68" s="1214"/>
      <c r="CW68" s="1214"/>
      <c r="CX68" s="1214"/>
      <c r="CY68" s="1214"/>
      <c r="CZ68" s="1214"/>
      <c r="DA68" s="1214"/>
      <c r="DB68" s="1214"/>
      <c r="DC68" s="1215"/>
    </row>
    <row r="69" spans="2:107" x14ac:dyDescent="0.15">
      <c r="B69" s="259"/>
      <c r="AN69" s="1216"/>
      <c r="AO69" s="1217"/>
      <c r="AP69" s="1217"/>
      <c r="AQ69" s="1217"/>
      <c r="AR69" s="1217"/>
      <c r="AS69" s="1217"/>
      <c r="AT69" s="1217"/>
      <c r="AU69" s="1217"/>
      <c r="AV69" s="1217"/>
      <c r="AW69" s="1217"/>
      <c r="AX69" s="1217"/>
      <c r="AY69" s="1217"/>
      <c r="AZ69" s="1217"/>
      <c r="BA69" s="1217"/>
      <c r="BB69" s="1217"/>
      <c r="BC69" s="1217"/>
      <c r="BD69" s="1217"/>
      <c r="BE69" s="1217"/>
      <c r="BF69" s="1217"/>
      <c r="BG69" s="1217"/>
      <c r="BH69" s="1217"/>
      <c r="BI69" s="1217"/>
      <c r="BJ69" s="1217"/>
      <c r="BK69" s="1217"/>
      <c r="BL69" s="1217"/>
      <c r="BM69" s="1217"/>
      <c r="BN69" s="1217"/>
      <c r="BO69" s="1217"/>
      <c r="BP69" s="1217"/>
      <c r="BQ69" s="1217"/>
      <c r="BR69" s="1217"/>
      <c r="BS69" s="1217"/>
      <c r="BT69" s="1217"/>
      <c r="BU69" s="1217"/>
      <c r="BV69" s="1217"/>
      <c r="BW69" s="1217"/>
      <c r="BX69" s="1217"/>
      <c r="BY69" s="1217"/>
      <c r="BZ69" s="1217"/>
      <c r="CA69" s="1217"/>
      <c r="CB69" s="1217"/>
      <c r="CC69" s="1217"/>
      <c r="CD69" s="1217"/>
      <c r="CE69" s="1217"/>
      <c r="CF69" s="1217"/>
      <c r="CG69" s="1217"/>
      <c r="CH69" s="1217"/>
      <c r="CI69" s="1217"/>
      <c r="CJ69" s="1217"/>
      <c r="CK69" s="1217"/>
      <c r="CL69" s="1217"/>
      <c r="CM69" s="1217"/>
      <c r="CN69" s="1217"/>
      <c r="CO69" s="1217"/>
      <c r="CP69" s="1217"/>
      <c r="CQ69" s="1217"/>
      <c r="CR69" s="1217"/>
      <c r="CS69" s="1217"/>
      <c r="CT69" s="1217"/>
      <c r="CU69" s="1217"/>
      <c r="CV69" s="1217"/>
      <c r="CW69" s="1217"/>
      <c r="CX69" s="1217"/>
      <c r="CY69" s="1217"/>
      <c r="CZ69" s="1217"/>
      <c r="DA69" s="1217"/>
      <c r="DB69" s="1217"/>
      <c r="DC69" s="1218"/>
    </row>
    <row r="70" spans="2:107" x14ac:dyDescent="0.15">
      <c r="B70" s="259"/>
      <c r="H70" s="1242"/>
      <c r="I70" s="1242"/>
      <c r="J70" s="1243"/>
      <c r="K70" s="1243"/>
      <c r="L70" s="1244"/>
      <c r="M70" s="1243"/>
      <c r="N70" s="1244"/>
      <c r="AN70" s="1219"/>
      <c r="AO70" s="1219"/>
      <c r="AP70" s="1219"/>
      <c r="AZ70" s="1219"/>
      <c r="BA70" s="1219"/>
      <c r="BB70" s="1219"/>
      <c r="BL70" s="1219"/>
      <c r="BM70" s="1219"/>
      <c r="BN70" s="1219"/>
      <c r="BX70" s="1219"/>
      <c r="BY70" s="1219"/>
      <c r="BZ70" s="1219"/>
      <c r="CJ70" s="1219"/>
      <c r="CK70" s="1219"/>
      <c r="CL70" s="1219"/>
      <c r="CV70" s="1219"/>
      <c r="CW70" s="1219"/>
      <c r="CX70" s="1219"/>
    </row>
    <row r="71" spans="2:107" x14ac:dyDescent="0.15">
      <c r="B71" s="259"/>
      <c r="G71" s="1245"/>
      <c r="I71" s="1246"/>
      <c r="J71" s="1243"/>
      <c r="K71" s="1243"/>
      <c r="L71" s="1244"/>
      <c r="M71" s="1243"/>
      <c r="N71" s="1244"/>
      <c r="AM71" s="1245"/>
      <c r="AN71" s="255" t="s">
        <v>609</v>
      </c>
    </row>
    <row r="72" spans="2:107" x14ac:dyDescent="0.15">
      <c r="B72" s="259"/>
      <c r="G72" s="1220"/>
      <c r="H72" s="1220"/>
      <c r="I72" s="1220"/>
      <c r="J72" s="1220"/>
      <c r="K72" s="1221"/>
      <c r="L72" s="1221"/>
      <c r="M72" s="1222"/>
      <c r="N72" s="1222"/>
      <c r="AN72" s="1223"/>
      <c r="AO72" s="1224"/>
      <c r="AP72" s="1224"/>
      <c r="AQ72" s="1224"/>
      <c r="AR72" s="1224"/>
      <c r="AS72" s="1224"/>
      <c r="AT72" s="1224"/>
      <c r="AU72" s="1224"/>
      <c r="AV72" s="1224"/>
      <c r="AW72" s="1224"/>
      <c r="AX72" s="1224"/>
      <c r="AY72" s="1224"/>
      <c r="AZ72" s="1224"/>
      <c r="BA72" s="1224"/>
      <c r="BB72" s="1224"/>
      <c r="BC72" s="1224"/>
      <c r="BD72" s="1224"/>
      <c r="BE72" s="1224"/>
      <c r="BF72" s="1224"/>
      <c r="BG72" s="1224"/>
      <c r="BH72" s="1224"/>
      <c r="BI72" s="1224"/>
      <c r="BJ72" s="1224"/>
      <c r="BK72" s="1224"/>
      <c r="BL72" s="1224"/>
      <c r="BM72" s="1224"/>
      <c r="BN72" s="1224"/>
      <c r="BO72" s="1225"/>
      <c r="BP72" s="1226" t="s">
        <v>562</v>
      </c>
      <c r="BQ72" s="1226"/>
      <c r="BR72" s="1226"/>
      <c r="BS72" s="1226"/>
      <c r="BT72" s="1226"/>
      <c r="BU72" s="1226"/>
      <c r="BV72" s="1226"/>
      <c r="BW72" s="1226"/>
      <c r="BX72" s="1226" t="s">
        <v>563</v>
      </c>
      <c r="BY72" s="1226"/>
      <c r="BZ72" s="1226"/>
      <c r="CA72" s="1226"/>
      <c r="CB72" s="1226"/>
      <c r="CC72" s="1226"/>
      <c r="CD72" s="1226"/>
      <c r="CE72" s="1226"/>
      <c r="CF72" s="1226" t="s">
        <v>564</v>
      </c>
      <c r="CG72" s="1226"/>
      <c r="CH72" s="1226"/>
      <c r="CI72" s="1226"/>
      <c r="CJ72" s="1226"/>
      <c r="CK72" s="1226"/>
      <c r="CL72" s="1226"/>
      <c r="CM72" s="1226"/>
      <c r="CN72" s="1226" t="s">
        <v>565</v>
      </c>
      <c r="CO72" s="1226"/>
      <c r="CP72" s="1226"/>
      <c r="CQ72" s="1226"/>
      <c r="CR72" s="1226"/>
      <c r="CS72" s="1226"/>
      <c r="CT72" s="1226"/>
      <c r="CU72" s="1226"/>
      <c r="CV72" s="1226" t="s">
        <v>566</v>
      </c>
      <c r="CW72" s="1226"/>
      <c r="CX72" s="1226"/>
      <c r="CY72" s="1226"/>
      <c r="CZ72" s="1226"/>
      <c r="DA72" s="1226"/>
      <c r="DB72" s="1226"/>
      <c r="DC72" s="1226"/>
    </row>
    <row r="73" spans="2:107" x14ac:dyDescent="0.15">
      <c r="B73" s="259"/>
      <c r="G73" s="1227"/>
      <c r="H73" s="1227"/>
      <c r="I73" s="1227"/>
      <c r="J73" s="1227"/>
      <c r="K73" s="1247"/>
      <c r="L73" s="1247"/>
      <c r="M73" s="1247"/>
      <c r="N73" s="1247"/>
      <c r="AM73" s="1219"/>
      <c r="AN73" s="1230" t="s">
        <v>610</v>
      </c>
      <c r="AO73" s="1230"/>
      <c r="AP73" s="1230"/>
      <c r="AQ73" s="1230"/>
      <c r="AR73" s="1230"/>
      <c r="AS73" s="1230"/>
      <c r="AT73" s="1230"/>
      <c r="AU73" s="1230"/>
      <c r="AV73" s="1230"/>
      <c r="AW73" s="1230"/>
      <c r="AX73" s="1230"/>
      <c r="AY73" s="1230"/>
      <c r="AZ73" s="1230"/>
      <c r="BA73" s="1230"/>
      <c r="BB73" s="1230" t="s">
        <v>611</v>
      </c>
      <c r="BC73" s="1230"/>
      <c r="BD73" s="1230"/>
      <c r="BE73" s="1230"/>
      <c r="BF73" s="1230"/>
      <c r="BG73" s="1230"/>
      <c r="BH73" s="1230"/>
      <c r="BI73" s="1230"/>
      <c r="BJ73" s="1230"/>
      <c r="BK73" s="1230"/>
      <c r="BL73" s="1230"/>
      <c r="BM73" s="1230"/>
      <c r="BN73" s="1230"/>
      <c r="BO73" s="1230"/>
      <c r="BP73" s="1231"/>
      <c r="BQ73" s="1231"/>
      <c r="BR73" s="1231"/>
      <c r="BS73" s="1231"/>
      <c r="BT73" s="1231"/>
      <c r="BU73" s="1231"/>
      <c r="BV73" s="1231"/>
      <c r="BW73" s="1231"/>
      <c r="BX73" s="1231"/>
      <c r="BY73" s="1231"/>
      <c r="BZ73" s="1231"/>
      <c r="CA73" s="1231"/>
      <c r="CB73" s="1231"/>
      <c r="CC73" s="1231"/>
      <c r="CD73" s="1231"/>
      <c r="CE73" s="1231"/>
      <c r="CF73" s="1231"/>
      <c r="CG73" s="1231"/>
      <c r="CH73" s="1231"/>
      <c r="CI73" s="1231"/>
      <c r="CJ73" s="1231"/>
      <c r="CK73" s="1231"/>
      <c r="CL73" s="1231"/>
      <c r="CM73" s="1231"/>
      <c r="CN73" s="1231"/>
      <c r="CO73" s="1231"/>
      <c r="CP73" s="1231"/>
      <c r="CQ73" s="1231"/>
      <c r="CR73" s="1231"/>
      <c r="CS73" s="1231"/>
      <c r="CT73" s="1231"/>
      <c r="CU73" s="1231"/>
      <c r="CV73" s="1231"/>
      <c r="CW73" s="1231"/>
      <c r="CX73" s="1231"/>
      <c r="CY73" s="1231"/>
      <c r="CZ73" s="1231"/>
      <c r="DA73" s="1231"/>
      <c r="DB73" s="1231"/>
      <c r="DC73" s="1231"/>
    </row>
    <row r="74" spans="2:107" x14ac:dyDescent="0.15">
      <c r="B74" s="259"/>
      <c r="G74" s="1227"/>
      <c r="H74" s="1227"/>
      <c r="I74" s="1227"/>
      <c r="J74" s="1227"/>
      <c r="K74" s="1247"/>
      <c r="L74" s="1247"/>
      <c r="M74" s="1247"/>
      <c r="N74" s="1247"/>
      <c r="AM74" s="1219"/>
      <c r="AN74" s="1230"/>
      <c r="AO74" s="1230"/>
      <c r="AP74" s="1230"/>
      <c r="AQ74" s="1230"/>
      <c r="AR74" s="1230"/>
      <c r="AS74" s="1230"/>
      <c r="AT74" s="1230"/>
      <c r="AU74" s="1230"/>
      <c r="AV74" s="1230"/>
      <c r="AW74" s="1230"/>
      <c r="AX74" s="1230"/>
      <c r="AY74" s="1230"/>
      <c r="AZ74" s="1230"/>
      <c r="BA74" s="1230"/>
      <c r="BB74" s="1230"/>
      <c r="BC74" s="1230"/>
      <c r="BD74" s="1230"/>
      <c r="BE74" s="1230"/>
      <c r="BF74" s="1230"/>
      <c r="BG74" s="1230"/>
      <c r="BH74" s="1230"/>
      <c r="BI74" s="1230"/>
      <c r="BJ74" s="1230"/>
      <c r="BK74" s="1230"/>
      <c r="BL74" s="1230"/>
      <c r="BM74" s="1230"/>
      <c r="BN74" s="1230"/>
      <c r="BO74" s="1230"/>
      <c r="BP74" s="1231"/>
      <c r="BQ74" s="1231"/>
      <c r="BR74" s="1231"/>
      <c r="BS74" s="1231"/>
      <c r="BT74" s="1231"/>
      <c r="BU74" s="1231"/>
      <c r="BV74" s="1231"/>
      <c r="BW74" s="1231"/>
      <c r="BX74" s="1231"/>
      <c r="BY74" s="1231"/>
      <c r="BZ74" s="1231"/>
      <c r="CA74" s="1231"/>
      <c r="CB74" s="1231"/>
      <c r="CC74" s="1231"/>
      <c r="CD74" s="1231"/>
      <c r="CE74" s="1231"/>
      <c r="CF74" s="1231"/>
      <c r="CG74" s="1231"/>
      <c r="CH74" s="1231"/>
      <c r="CI74" s="1231"/>
      <c r="CJ74" s="1231"/>
      <c r="CK74" s="1231"/>
      <c r="CL74" s="1231"/>
      <c r="CM74" s="1231"/>
      <c r="CN74" s="1231"/>
      <c r="CO74" s="1231"/>
      <c r="CP74" s="1231"/>
      <c r="CQ74" s="1231"/>
      <c r="CR74" s="1231"/>
      <c r="CS74" s="1231"/>
      <c r="CT74" s="1231"/>
      <c r="CU74" s="1231"/>
      <c r="CV74" s="1231"/>
      <c r="CW74" s="1231"/>
      <c r="CX74" s="1231"/>
      <c r="CY74" s="1231"/>
      <c r="CZ74" s="1231"/>
      <c r="DA74" s="1231"/>
      <c r="DB74" s="1231"/>
      <c r="DC74" s="1231"/>
    </row>
    <row r="75" spans="2:107" x14ac:dyDescent="0.15">
      <c r="B75" s="259"/>
      <c r="G75" s="1227"/>
      <c r="H75" s="1227"/>
      <c r="I75" s="1220"/>
      <c r="J75" s="1220"/>
      <c r="K75" s="1229"/>
      <c r="L75" s="1229"/>
      <c r="M75" s="1229"/>
      <c r="N75" s="1229"/>
      <c r="AM75" s="1219"/>
      <c r="AN75" s="1230"/>
      <c r="AO75" s="1230"/>
      <c r="AP75" s="1230"/>
      <c r="AQ75" s="1230"/>
      <c r="AR75" s="1230"/>
      <c r="AS75" s="1230"/>
      <c r="AT75" s="1230"/>
      <c r="AU75" s="1230"/>
      <c r="AV75" s="1230"/>
      <c r="AW75" s="1230"/>
      <c r="AX75" s="1230"/>
      <c r="AY75" s="1230"/>
      <c r="AZ75" s="1230"/>
      <c r="BA75" s="1230"/>
      <c r="BB75" s="1230" t="s">
        <v>616</v>
      </c>
      <c r="BC75" s="1230"/>
      <c r="BD75" s="1230"/>
      <c r="BE75" s="1230"/>
      <c r="BF75" s="1230"/>
      <c r="BG75" s="1230"/>
      <c r="BH75" s="1230"/>
      <c r="BI75" s="1230"/>
      <c r="BJ75" s="1230"/>
      <c r="BK75" s="1230"/>
      <c r="BL75" s="1230"/>
      <c r="BM75" s="1230"/>
      <c r="BN75" s="1230"/>
      <c r="BO75" s="1230"/>
      <c r="BP75" s="1231">
        <v>7.9</v>
      </c>
      <c r="BQ75" s="1231"/>
      <c r="BR75" s="1231"/>
      <c r="BS75" s="1231"/>
      <c r="BT75" s="1231"/>
      <c r="BU75" s="1231"/>
      <c r="BV75" s="1231"/>
      <c r="BW75" s="1231"/>
      <c r="BX75" s="1231">
        <v>7.2</v>
      </c>
      <c r="BY75" s="1231"/>
      <c r="BZ75" s="1231"/>
      <c r="CA75" s="1231"/>
      <c r="CB75" s="1231"/>
      <c r="CC75" s="1231"/>
      <c r="CD75" s="1231"/>
      <c r="CE75" s="1231"/>
      <c r="CF75" s="1231">
        <v>6</v>
      </c>
      <c r="CG75" s="1231"/>
      <c r="CH75" s="1231"/>
      <c r="CI75" s="1231"/>
      <c r="CJ75" s="1231"/>
      <c r="CK75" s="1231"/>
      <c r="CL75" s="1231"/>
      <c r="CM75" s="1231"/>
      <c r="CN75" s="1231">
        <v>6.1</v>
      </c>
      <c r="CO75" s="1231"/>
      <c r="CP75" s="1231"/>
      <c r="CQ75" s="1231"/>
      <c r="CR75" s="1231"/>
      <c r="CS75" s="1231"/>
      <c r="CT75" s="1231"/>
      <c r="CU75" s="1231"/>
      <c r="CV75" s="1231">
        <v>6</v>
      </c>
      <c r="CW75" s="1231"/>
      <c r="CX75" s="1231"/>
      <c r="CY75" s="1231"/>
      <c r="CZ75" s="1231"/>
      <c r="DA75" s="1231"/>
      <c r="DB75" s="1231"/>
      <c r="DC75" s="1231"/>
    </row>
    <row r="76" spans="2:107" x14ac:dyDescent="0.15">
      <c r="B76" s="259"/>
      <c r="G76" s="1227"/>
      <c r="H76" s="1227"/>
      <c r="I76" s="1220"/>
      <c r="J76" s="1220"/>
      <c r="K76" s="1229"/>
      <c r="L76" s="1229"/>
      <c r="M76" s="1229"/>
      <c r="N76" s="1229"/>
      <c r="AM76" s="1219"/>
      <c r="AN76" s="1230"/>
      <c r="AO76" s="1230"/>
      <c r="AP76" s="1230"/>
      <c r="AQ76" s="1230"/>
      <c r="AR76" s="1230"/>
      <c r="AS76" s="1230"/>
      <c r="AT76" s="1230"/>
      <c r="AU76" s="1230"/>
      <c r="AV76" s="1230"/>
      <c r="AW76" s="1230"/>
      <c r="AX76" s="1230"/>
      <c r="AY76" s="1230"/>
      <c r="AZ76" s="1230"/>
      <c r="BA76" s="1230"/>
      <c r="BB76" s="1230"/>
      <c r="BC76" s="1230"/>
      <c r="BD76" s="1230"/>
      <c r="BE76" s="1230"/>
      <c r="BF76" s="1230"/>
      <c r="BG76" s="1230"/>
      <c r="BH76" s="1230"/>
      <c r="BI76" s="1230"/>
      <c r="BJ76" s="1230"/>
      <c r="BK76" s="1230"/>
      <c r="BL76" s="1230"/>
      <c r="BM76" s="1230"/>
      <c r="BN76" s="1230"/>
      <c r="BO76" s="1230"/>
      <c r="BP76" s="1231"/>
      <c r="BQ76" s="1231"/>
      <c r="BR76" s="1231"/>
      <c r="BS76" s="1231"/>
      <c r="BT76" s="1231"/>
      <c r="BU76" s="1231"/>
      <c r="BV76" s="1231"/>
      <c r="BW76" s="1231"/>
      <c r="BX76" s="1231"/>
      <c r="BY76" s="1231"/>
      <c r="BZ76" s="1231"/>
      <c r="CA76" s="1231"/>
      <c r="CB76" s="1231"/>
      <c r="CC76" s="1231"/>
      <c r="CD76" s="1231"/>
      <c r="CE76" s="1231"/>
      <c r="CF76" s="1231"/>
      <c r="CG76" s="1231"/>
      <c r="CH76" s="1231"/>
      <c r="CI76" s="1231"/>
      <c r="CJ76" s="1231"/>
      <c r="CK76" s="1231"/>
      <c r="CL76" s="1231"/>
      <c r="CM76" s="1231"/>
      <c r="CN76" s="1231"/>
      <c r="CO76" s="1231"/>
      <c r="CP76" s="1231"/>
      <c r="CQ76" s="1231"/>
      <c r="CR76" s="1231"/>
      <c r="CS76" s="1231"/>
      <c r="CT76" s="1231"/>
      <c r="CU76" s="1231"/>
      <c r="CV76" s="1231"/>
      <c r="CW76" s="1231"/>
      <c r="CX76" s="1231"/>
      <c r="CY76" s="1231"/>
      <c r="CZ76" s="1231"/>
      <c r="DA76" s="1231"/>
      <c r="DB76" s="1231"/>
      <c r="DC76" s="1231"/>
    </row>
    <row r="77" spans="2:107" x14ac:dyDescent="0.15">
      <c r="B77" s="259"/>
      <c r="G77" s="1220"/>
      <c r="H77" s="1220"/>
      <c r="I77" s="1220"/>
      <c r="J77" s="1220"/>
      <c r="K77" s="1247"/>
      <c r="L77" s="1247"/>
      <c r="M77" s="1247"/>
      <c r="N77" s="1247"/>
      <c r="AN77" s="1226" t="s">
        <v>613</v>
      </c>
      <c r="AO77" s="1226"/>
      <c r="AP77" s="1226"/>
      <c r="AQ77" s="1226"/>
      <c r="AR77" s="1226"/>
      <c r="AS77" s="1226"/>
      <c r="AT77" s="1226"/>
      <c r="AU77" s="1226"/>
      <c r="AV77" s="1226"/>
      <c r="AW77" s="1226"/>
      <c r="AX77" s="1226"/>
      <c r="AY77" s="1226"/>
      <c r="AZ77" s="1226"/>
      <c r="BA77" s="1226"/>
      <c r="BB77" s="1230" t="s">
        <v>611</v>
      </c>
      <c r="BC77" s="1230"/>
      <c r="BD77" s="1230"/>
      <c r="BE77" s="1230"/>
      <c r="BF77" s="1230"/>
      <c r="BG77" s="1230"/>
      <c r="BH77" s="1230"/>
      <c r="BI77" s="1230"/>
      <c r="BJ77" s="1230"/>
      <c r="BK77" s="1230"/>
      <c r="BL77" s="1230"/>
      <c r="BM77" s="1230"/>
      <c r="BN77" s="1230"/>
      <c r="BO77" s="1230"/>
      <c r="BP77" s="1231">
        <v>19.8</v>
      </c>
      <c r="BQ77" s="1231"/>
      <c r="BR77" s="1231"/>
      <c r="BS77" s="1231"/>
      <c r="BT77" s="1231"/>
      <c r="BU77" s="1231"/>
      <c r="BV77" s="1231"/>
      <c r="BW77" s="1231"/>
      <c r="BX77" s="1231">
        <v>20</v>
      </c>
      <c r="BY77" s="1231"/>
      <c r="BZ77" s="1231"/>
      <c r="CA77" s="1231"/>
      <c r="CB77" s="1231"/>
      <c r="CC77" s="1231"/>
      <c r="CD77" s="1231"/>
      <c r="CE77" s="1231"/>
      <c r="CF77" s="1231">
        <v>10.199999999999999</v>
      </c>
      <c r="CG77" s="1231"/>
      <c r="CH77" s="1231"/>
      <c r="CI77" s="1231"/>
      <c r="CJ77" s="1231"/>
      <c r="CK77" s="1231"/>
      <c r="CL77" s="1231"/>
      <c r="CM77" s="1231"/>
      <c r="CN77" s="1231">
        <v>0</v>
      </c>
      <c r="CO77" s="1231"/>
      <c r="CP77" s="1231"/>
      <c r="CQ77" s="1231"/>
      <c r="CR77" s="1231"/>
      <c r="CS77" s="1231"/>
      <c r="CT77" s="1231"/>
      <c r="CU77" s="1231"/>
      <c r="CV77" s="1231">
        <v>0</v>
      </c>
      <c r="CW77" s="1231"/>
      <c r="CX77" s="1231"/>
      <c r="CY77" s="1231"/>
      <c r="CZ77" s="1231"/>
      <c r="DA77" s="1231"/>
      <c r="DB77" s="1231"/>
      <c r="DC77" s="1231"/>
    </row>
    <row r="78" spans="2:107" x14ac:dyDescent="0.15">
      <c r="B78" s="259"/>
      <c r="G78" s="1220"/>
      <c r="H78" s="1220"/>
      <c r="I78" s="1220"/>
      <c r="J78" s="1220"/>
      <c r="K78" s="1247"/>
      <c r="L78" s="1247"/>
      <c r="M78" s="1247"/>
      <c r="N78" s="1247"/>
      <c r="AN78" s="1226"/>
      <c r="AO78" s="1226"/>
      <c r="AP78" s="1226"/>
      <c r="AQ78" s="1226"/>
      <c r="AR78" s="1226"/>
      <c r="AS78" s="1226"/>
      <c r="AT78" s="1226"/>
      <c r="AU78" s="1226"/>
      <c r="AV78" s="1226"/>
      <c r="AW78" s="1226"/>
      <c r="AX78" s="1226"/>
      <c r="AY78" s="1226"/>
      <c r="AZ78" s="1226"/>
      <c r="BA78" s="1226"/>
      <c r="BB78" s="1230"/>
      <c r="BC78" s="1230"/>
      <c r="BD78" s="1230"/>
      <c r="BE78" s="1230"/>
      <c r="BF78" s="1230"/>
      <c r="BG78" s="1230"/>
      <c r="BH78" s="1230"/>
      <c r="BI78" s="1230"/>
      <c r="BJ78" s="1230"/>
      <c r="BK78" s="1230"/>
      <c r="BL78" s="1230"/>
      <c r="BM78" s="1230"/>
      <c r="BN78" s="1230"/>
      <c r="BO78" s="1230"/>
      <c r="BP78" s="1231"/>
      <c r="BQ78" s="1231"/>
      <c r="BR78" s="1231"/>
      <c r="BS78" s="1231"/>
      <c r="BT78" s="1231"/>
      <c r="BU78" s="1231"/>
      <c r="BV78" s="1231"/>
      <c r="BW78" s="1231"/>
      <c r="BX78" s="1231"/>
      <c r="BY78" s="1231"/>
      <c r="BZ78" s="1231"/>
      <c r="CA78" s="1231"/>
      <c r="CB78" s="1231"/>
      <c r="CC78" s="1231"/>
      <c r="CD78" s="1231"/>
      <c r="CE78" s="1231"/>
      <c r="CF78" s="1231"/>
      <c r="CG78" s="1231"/>
      <c r="CH78" s="1231"/>
      <c r="CI78" s="1231"/>
      <c r="CJ78" s="1231"/>
      <c r="CK78" s="1231"/>
      <c r="CL78" s="1231"/>
      <c r="CM78" s="1231"/>
      <c r="CN78" s="1231"/>
      <c r="CO78" s="1231"/>
      <c r="CP78" s="1231"/>
      <c r="CQ78" s="1231"/>
      <c r="CR78" s="1231"/>
      <c r="CS78" s="1231"/>
      <c r="CT78" s="1231"/>
      <c r="CU78" s="1231"/>
      <c r="CV78" s="1231"/>
      <c r="CW78" s="1231"/>
      <c r="CX78" s="1231"/>
      <c r="CY78" s="1231"/>
      <c r="CZ78" s="1231"/>
      <c r="DA78" s="1231"/>
      <c r="DB78" s="1231"/>
      <c r="DC78" s="1231"/>
    </row>
    <row r="79" spans="2:107" x14ac:dyDescent="0.15">
      <c r="B79" s="259"/>
      <c r="G79" s="1220"/>
      <c r="H79" s="1220"/>
      <c r="I79" s="1233"/>
      <c r="J79" s="1233"/>
      <c r="K79" s="1248"/>
      <c r="L79" s="1248"/>
      <c r="M79" s="1248"/>
      <c r="N79" s="1248"/>
      <c r="AN79" s="1226"/>
      <c r="AO79" s="1226"/>
      <c r="AP79" s="1226"/>
      <c r="AQ79" s="1226"/>
      <c r="AR79" s="1226"/>
      <c r="AS79" s="1226"/>
      <c r="AT79" s="1226"/>
      <c r="AU79" s="1226"/>
      <c r="AV79" s="1226"/>
      <c r="AW79" s="1226"/>
      <c r="AX79" s="1226"/>
      <c r="AY79" s="1226"/>
      <c r="AZ79" s="1226"/>
      <c r="BA79" s="1226"/>
      <c r="BB79" s="1230" t="s">
        <v>616</v>
      </c>
      <c r="BC79" s="1230"/>
      <c r="BD79" s="1230"/>
      <c r="BE79" s="1230"/>
      <c r="BF79" s="1230"/>
      <c r="BG79" s="1230"/>
      <c r="BH79" s="1230"/>
      <c r="BI79" s="1230"/>
      <c r="BJ79" s="1230"/>
      <c r="BK79" s="1230"/>
      <c r="BL79" s="1230"/>
      <c r="BM79" s="1230"/>
      <c r="BN79" s="1230"/>
      <c r="BO79" s="1230"/>
      <c r="BP79" s="1231">
        <v>8.8000000000000007</v>
      </c>
      <c r="BQ79" s="1231"/>
      <c r="BR79" s="1231"/>
      <c r="BS79" s="1231"/>
      <c r="BT79" s="1231"/>
      <c r="BU79" s="1231"/>
      <c r="BV79" s="1231"/>
      <c r="BW79" s="1231"/>
      <c r="BX79" s="1231">
        <v>8.9</v>
      </c>
      <c r="BY79" s="1231"/>
      <c r="BZ79" s="1231"/>
      <c r="CA79" s="1231"/>
      <c r="CB79" s="1231"/>
      <c r="CC79" s="1231"/>
      <c r="CD79" s="1231"/>
      <c r="CE79" s="1231"/>
      <c r="CF79" s="1231">
        <v>8.6999999999999993</v>
      </c>
      <c r="CG79" s="1231"/>
      <c r="CH79" s="1231"/>
      <c r="CI79" s="1231"/>
      <c r="CJ79" s="1231"/>
      <c r="CK79" s="1231"/>
      <c r="CL79" s="1231"/>
      <c r="CM79" s="1231"/>
      <c r="CN79" s="1231">
        <v>8</v>
      </c>
      <c r="CO79" s="1231"/>
      <c r="CP79" s="1231"/>
      <c r="CQ79" s="1231"/>
      <c r="CR79" s="1231"/>
      <c r="CS79" s="1231"/>
      <c r="CT79" s="1231"/>
      <c r="CU79" s="1231"/>
      <c r="CV79" s="1231">
        <v>8.1</v>
      </c>
      <c r="CW79" s="1231"/>
      <c r="CX79" s="1231"/>
      <c r="CY79" s="1231"/>
      <c r="CZ79" s="1231"/>
      <c r="DA79" s="1231"/>
      <c r="DB79" s="1231"/>
      <c r="DC79" s="1231"/>
    </row>
    <row r="80" spans="2:107" x14ac:dyDescent="0.15">
      <c r="B80" s="259"/>
      <c r="G80" s="1220"/>
      <c r="H80" s="1220"/>
      <c r="I80" s="1233"/>
      <c r="J80" s="1233"/>
      <c r="K80" s="1248"/>
      <c r="L80" s="1248"/>
      <c r="M80" s="1248"/>
      <c r="N80" s="1248"/>
      <c r="AN80" s="1226"/>
      <c r="AO80" s="1226"/>
      <c r="AP80" s="1226"/>
      <c r="AQ80" s="1226"/>
      <c r="AR80" s="1226"/>
      <c r="AS80" s="1226"/>
      <c r="AT80" s="1226"/>
      <c r="AU80" s="1226"/>
      <c r="AV80" s="1226"/>
      <c r="AW80" s="1226"/>
      <c r="AX80" s="1226"/>
      <c r="AY80" s="1226"/>
      <c r="AZ80" s="1226"/>
      <c r="BA80" s="1226"/>
      <c r="BB80" s="1230"/>
      <c r="BC80" s="1230"/>
      <c r="BD80" s="1230"/>
      <c r="BE80" s="1230"/>
      <c r="BF80" s="1230"/>
      <c r="BG80" s="1230"/>
      <c r="BH80" s="1230"/>
      <c r="BI80" s="1230"/>
      <c r="BJ80" s="1230"/>
      <c r="BK80" s="1230"/>
      <c r="BL80" s="1230"/>
      <c r="BM80" s="1230"/>
      <c r="BN80" s="1230"/>
      <c r="BO80" s="1230"/>
      <c r="BP80" s="1231"/>
      <c r="BQ80" s="1231"/>
      <c r="BR80" s="1231"/>
      <c r="BS80" s="1231"/>
      <c r="BT80" s="1231"/>
      <c r="BU80" s="1231"/>
      <c r="BV80" s="1231"/>
      <c r="BW80" s="1231"/>
      <c r="BX80" s="1231"/>
      <c r="BY80" s="1231"/>
      <c r="BZ80" s="1231"/>
      <c r="CA80" s="1231"/>
      <c r="CB80" s="1231"/>
      <c r="CC80" s="1231"/>
      <c r="CD80" s="1231"/>
      <c r="CE80" s="1231"/>
      <c r="CF80" s="1231"/>
      <c r="CG80" s="1231"/>
      <c r="CH80" s="1231"/>
      <c r="CI80" s="1231"/>
      <c r="CJ80" s="1231"/>
      <c r="CK80" s="1231"/>
      <c r="CL80" s="1231"/>
      <c r="CM80" s="1231"/>
      <c r="CN80" s="1231"/>
      <c r="CO80" s="1231"/>
      <c r="CP80" s="1231"/>
      <c r="CQ80" s="1231"/>
      <c r="CR80" s="1231"/>
      <c r="CS80" s="1231"/>
      <c r="CT80" s="1231"/>
      <c r="CU80" s="1231"/>
      <c r="CV80" s="1231"/>
      <c r="CW80" s="1231"/>
      <c r="CX80" s="1231"/>
      <c r="CY80" s="1231"/>
      <c r="CZ80" s="1231"/>
      <c r="DA80" s="1231"/>
      <c r="DB80" s="1231"/>
      <c r="DC80" s="1231"/>
    </row>
    <row r="81" spans="2:109" x14ac:dyDescent="0.15">
      <c r="B81" s="259"/>
    </row>
    <row r="82" spans="2:109" ht="17.25" x14ac:dyDescent="0.15">
      <c r="B82" s="259"/>
      <c r="K82" s="1249"/>
      <c r="L82" s="1249"/>
      <c r="M82" s="1249"/>
      <c r="N82" s="1249"/>
      <c r="AQ82" s="1249"/>
      <c r="AR82" s="1249"/>
      <c r="AS82" s="1249"/>
      <c r="AT82" s="1249"/>
      <c r="BC82" s="1249"/>
      <c r="BD82" s="1249"/>
      <c r="BE82" s="1249"/>
      <c r="BF82" s="1249"/>
      <c r="BO82" s="1249"/>
      <c r="BP82" s="1249"/>
      <c r="BQ82" s="1249"/>
      <c r="BR82" s="1249"/>
      <c r="CA82" s="1249"/>
      <c r="CB82" s="1249"/>
      <c r="CC82" s="1249"/>
      <c r="CD82" s="1249"/>
      <c r="CM82" s="1249"/>
      <c r="CN82" s="1249"/>
      <c r="CO82" s="1249"/>
      <c r="CP82" s="1249"/>
      <c r="CY82" s="1249"/>
      <c r="CZ82" s="1249"/>
      <c r="DA82" s="1249"/>
      <c r="DB82" s="1249"/>
      <c r="DC82" s="1249"/>
    </row>
    <row r="83" spans="2:109" x14ac:dyDescent="0.15">
      <c r="B83" s="340"/>
      <c r="C83" s="311"/>
      <c r="D83" s="311"/>
      <c r="E83" s="311"/>
      <c r="F83" s="311"/>
      <c r="G83" s="311"/>
      <c r="H83" s="311"/>
      <c r="I83" s="311"/>
      <c r="J83" s="311"/>
      <c r="K83" s="311"/>
      <c r="L83" s="311"/>
      <c r="M83" s="311"/>
      <c r="N83" s="311"/>
      <c r="O83" s="311"/>
      <c r="P83" s="311"/>
      <c r="Q83" s="311"/>
      <c r="R83" s="311"/>
      <c r="S83" s="311"/>
      <c r="T83" s="311"/>
      <c r="U83" s="311"/>
      <c r="V83" s="311"/>
      <c r="W83" s="311"/>
      <c r="X83" s="311"/>
      <c r="Y83" s="311"/>
      <c r="Z83" s="311"/>
      <c r="AA83" s="311"/>
      <c r="AB83" s="311"/>
      <c r="AC83" s="311"/>
      <c r="AD83" s="311"/>
      <c r="AE83" s="311"/>
      <c r="AF83" s="311"/>
      <c r="AG83" s="311"/>
      <c r="AH83" s="311"/>
      <c r="AI83" s="311"/>
      <c r="AJ83" s="311"/>
      <c r="AK83" s="311"/>
      <c r="AL83" s="311"/>
      <c r="AM83" s="311"/>
      <c r="AN83" s="311"/>
      <c r="AO83" s="311"/>
      <c r="AP83" s="311"/>
      <c r="AQ83" s="311"/>
      <c r="AR83" s="311"/>
      <c r="AS83" s="311"/>
      <c r="AT83" s="311"/>
      <c r="AU83" s="311"/>
      <c r="AV83" s="311"/>
      <c r="AW83" s="311"/>
      <c r="AX83" s="311"/>
      <c r="AY83" s="311"/>
      <c r="AZ83" s="311"/>
      <c r="BA83" s="311"/>
      <c r="BB83" s="311"/>
      <c r="BC83" s="311"/>
      <c r="BD83" s="311"/>
      <c r="BE83" s="311"/>
      <c r="BF83" s="311"/>
      <c r="BG83" s="311"/>
      <c r="BH83" s="311"/>
      <c r="BI83" s="311"/>
      <c r="BJ83" s="311"/>
      <c r="BK83" s="311"/>
      <c r="BL83" s="311"/>
      <c r="BM83" s="311"/>
      <c r="BN83" s="311"/>
      <c r="BO83" s="311"/>
      <c r="BP83" s="311"/>
      <c r="BQ83" s="311"/>
      <c r="BR83" s="311"/>
      <c r="BS83" s="311"/>
      <c r="BT83" s="311"/>
      <c r="BU83" s="311"/>
      <c r="BV83" s="311"/>
      <c r="BW83" s="311"/>
      <c r="BX83" s="311"/>
      <c r="BY83" s="311"/>
      <c r="BZ83" s="311"/>
      <c r="CA83" s="311"/>
      <c r="CB83" s="311"/>
      <c r="CC83" s="311"/>
      <c r="CD83" s="311"/>
      <c r="CE83" s="311"/>
      <c r="CF83" s="311"/>
      <c r="CG83" s="311"/>
      <c r="CH83" s="311"/>
      <c r="CI83" s="311"/>
      <c r="CJ83" s="311"/>
      <c r="CK83" s="311"/>
      <c r="CL83" s="311"/>
      <c r="CM83" s="311"/>
      <c r="CN83" s="311"/>
      <c r="CO83" s="311"/>
      <c r="CP83" s="311"/>
      <c r="CQ83" s="311"/>
      <c r="CR83" s="311"/>
      <c r="CS83" s="311"/>
      <c r="CT83" s="311"/>
      <c r="CU83" s="311"/>
      <c r="CV83" s="311"/>
      <c r="CW83" s="311"/>
      <c r="CX83" s="311"/>
      <c r="CY83" s="311"/>
      <c r="CZ83" s="311"/>
      <c r="DA83" s="311"/>
      <c r="DB83" s="311"/>
      <c r="DC83" s="311"/>
      <c r="DD83" s="341"/>
    </row>
    <row r="84" spans="2:109" x14ac:dyDescent="0.15">
      <c r="DD84" s="255"/>
      <c r="DE84" s="255"/>
    </row>
    <row r="85" spans="2:109" x14ac:dyDescent="0.15">
      <c r="DD85" s="255"/>
      <c r="DE85" s="255"/>
    </row>
  </sheetData>
  <sheetProtection algorithmName="SHA-512" hashValue="vIOse5+aB3AgQXn1QDYA46ccUD6BkvMhqkJQSn03QKcNl1wcikAuS0Qe6J0fnkDr8hR888D8JLxYvX4nSSZWpw==" saltValue="TEUMle75KAWfJob5EX5AdA=="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51" orientation="landscape"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A59BC-23B4-479F-BC55-F96F97EE211C}">
  <sheetPr>
    <pageSetUpPr fitToPage="1"/>
  </sheetPr>
  <dimension ref="A1:DR125"/>
  <sheetViews>
    <sheetView showGridLines="0" zoomScale="55" zoomScaleNormal="55" zoomScaleSheetLayoutView="70" workbookViewId="0"/>
  </sheetViews>
  <sheetFormatPr defaultColWidth="0" defaultRowHeight="13.5" customHeight="1" zeroHeight="1" x14ac:dyDescent="0.15"/>
  <cols>
    <col min="1" max="34" width="2.5" style="254" customWidth="1"/>
    <col min="35" max="122" width="2.5" style="253" customWidth="1"/>
    <col min="123" max="16384" width="2.5" style="253" hidden="1"/>
  </cols>
  <sheetData>
    <row r="1" spans="1:34" ht="13.5" customHeight="1" x14ac:dyDescent="0.15">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row>
    <row r="2" spans="1:34" x14ac:dyDescent="0.15">
      <c r="S2" s="253"/>
      <c r="AH2" s="253"/>
    </row>
    <row r="3" spans="1:34" x14ac:dyDescent="0.15">
      <c r="C3" s="253"/>
      <c r="D3" s="253"/>
      <c r="E3" s="253"/>
      <c r="F3" s="253"/>
      <c r="G3" s="253"/>
      <c r="H3" s="253"/>
      <c r="I3" s="253"/>
      <c r="J3" s="253"/>
      <c r="K3" s="253"/>
      <c r="L3" s="253"/>
      <c r="M3" s="253"/>
      <c r="N3" s="253"/>
      <c r="O3" s="253"/>
      <c r="P3" s="253"/>
      <c r="Q3" s="253"/>
      <c r="R3" s="253"/>
      <c r="S3" s="253"/>
      <c r="U3" s="253"/>
      <c r="V3" s="253"/>
      <c r="W3" s="253"/>
      <c r="X3" s="253"/>
      <c r="Y3" s="253"/>
      <c r="Z3" s="253"/>
      <c r="AA3" s="253"/>
      <c r="AB3" s="253"/>
      <c r="AC3" s="253"/>
      <c r="AD3" s="253"/>
      <c r="AE3" s="253"/>
      <c r="AF3" s="253"/>
      <c r="AG3" s="253"/>
      <c r="AH3" s="253"/>
    </row>
    <row r="4" spans="1:34" x14ac:dyDescent="0.15"/>
    <row r="5" spans="1:34" x14ac:dyDescent="0.15"/>
    <row r="6" spans="1:34" x14ac:dyDescent="0.15"/>
    <row r="7" spans="1:34" x14ac:dyDescent="0.15"/>
    <row r="8" spans="1:34" x14ac:dyDescent="0.15"/>
    <row r="9" spans="1:34" x14ac:dyDescent="0.15">
      <c r="AH9" s="253"/>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53"/>
    </row>
    <row r="18" spans="12:34" x14ac:dyDescent="0.15"/>
    <row r="19" spans="12:34" x14ac:dyDescent="0.15"/>
    <row r="20" spans="12:34" x14ac:dyDescent="0.15">
      <c r="AH20" s="253"/>
    </row>
    <row r="21" spans="12:34" x14ac:dyDescent="0.15">
      <c r="AH21" s="253"/>
    </row>
    <row r="22" spans="12:34" x14ac:dyDescent="0.15"/>
    <row r="23" spans="12:34" x14ac:dyDescent="0.15"/>
    <row r="24" spans="12:34" x14ac:dyDescent="0.15">
      <c r="Q24" s="253"/>
    </row>
    <row r="25" spans="12:34" x14ac:dyDescent="0.15"/>
    <row r="26" spans="12:34" x14ac:dyDescent="0.15"/>
    <row r="27" spans="12:34" x14ac:dyDescent="0.15"/>
    <row r="28" spans="12:34" x14ac:dyDescent="0.15">
      <c r="O28" s="253"/>
      <c r="T28" s="253"/>
      <c r="AH28" s="253"/>
    </row>
    <row r="29" spans="12:34" x14ac:dyDescent="0.15"/>
    <row r="30" spans="12:34" x14ac:dyDescent="0.15"/>
    <row r="31" spans="12:34" x14ac:dyDescent="0.15">
      <c r="Q31" s="253"/>
    </row>
    <row r="32" spans="12:34" x14ac:dyDescent="0.15">
      <c r="L32" s="253"/>
    </row>
    <row r="33" spans="2:34" x14ac:dyDescent="0.15">
      <c r="C33" s="253"/>
      <c r="E33" s="253"/>
      <c r="G33" s="253"/>
      <c r="I33" s="253"/>
      <c r="X33" s="253"/>
    </row>
    <row r="34" spans="2:34" x14ac:dyDescent="0.15">
      <c r="B34" s="253"/>
      <c r="P34" s="253"/>
      <c r="R34" s="253"/>
      <c r="T34" s="253"/>
    </row>
    <row r="35" spans="2:34" x14ac:dyDescent="0.15">
      <c r="D35" s="253"/>
      <c r="W35" s="253"/>
      <c r="AC35" s="253"/>
      <c r="AD35" s="253"/>
      <c r="AE35" s="253"/>
      <c r="AF35" s="253"/>
      <c r="AG35" s="253"/>
      <c r="AH35" s="253"/>
    </row>
    <row r="36" spans="2:34" x14ac:dyDescent="0.15">
      <c r="H36" s="253"/>
      <c r="J36" s="253"/>
      <c r="K36" s="253"/>
      <c r="M36" s="253"/>
      <c r="Y36" s="253"/>
      <c r="Z36" s="253"/>
      <c r="AA36" s="253"/>
      <c r="AB36" s="253"/>
      <c r="AC36" s="253"/>
      <c r="AD36" s="253"/>
      <c r="AE36" s="253"/>
      <c r="AF36" s="253"/>
      <c r="AG36" s="253"/>
      <c r="AH36" s="253"/>
    </row>
    <row r="37" spans="2:34" x14ac:dyDescent="0.15">
      <c r="AH37" s="253"/>
    </row>
    <row r="38" spans="2:34" x14ac:dyDescent="0.15">
      <c r="AG38" s="253"/>
      <c r="AH38" s="253"/>
    </row>
    <row r="39" spans="2:34" x14ac:dyDescent="0.15"/>
    <row r="40" spans="2:34" x14ac:dyDescent="0.15">
      <c r="X40" s="253"/>
    </row>
    <row r="41" spans="2:34" x14ac:dyDescent="0.15">
      <c r="R41" s="253"/>
    </row>
    <row r="42" spans="2:34" x14ac:dyDescent="0.15">
      <c r="W42" s="253"/>
    </row>
    <row r="43" spans="2:34" x14ac:dyDescent="0.15">
      <c r="Y43" s="253"/>
      <c r="Z43" s="253"/>
      <c r="AA43" s="253"/>
      <c r="AB43" s="253"/>
      <c r="AC43" s="253"/>
      <c r="AD43" s="253"/>
      <c r="AE43" s="253"/>
      <c r="AF43" s="253"/>
      <c r="AG43" s="253"/>
      <c r="AH43" s="253"/>
    </row>
    <row r="44" spans="2:34" x14ac:dyDescent="0.15">
      <c r="AH44" s="253"/>
    </row>
    <row r="45" spans="2:34" x14ac:dyDescent="0.15">
      <c r="X45" s="253"/>
    </row>
    <row r="46" spans="2:34" x14ac:dyDescent="0.15"/>
    <row r="47" spans="2:34" x14ac:dyDescent="0.15"/>
    <row r="48" spans="2:34" x14ac:dyDescent="0.15">
      <c r="W48" s="253"/>
      <c r="Y48" s="253"/>
      <c r="Z48" s="253"/>
      <c r="AA48" s="253"/>
      <c r="AB48" s="253"/>
      <c r="AC48" s="253"/>
      <c r="AD48" s="253"/>
      <c r="AE48" s="253"/>
      <c r="AF48" s="253"/>
      <c r="AG48" s="253"/>
      <c r="AH48" s="253"/>
    </row>
    <row r="49" spans="28:34" x14ac:dyDescent="0.15"/>
    <row r="50" spans="28:34" x14ac:dyDescent="0.15">
      <c r="AE50" s="253"/>
      <c r="AF50" s="253"/>
      <c r="AG50" s="253"/>
      <c r="AH50" s="253"/>
    </row>
    <row r="51" spans="28:34" x14ac:dyDescent="0.15">
      <c r="AC51" s="253"/>
      <c r="AD51" s="253"/>
      <c r="AE51" s="253"/>
      <c r="AF51" s="253"/>
      <c r="AG51" s="253"/>
      <c r="AH51" s="253"/>
    </row>
    <row r="52" spans="28:34" x14ac:dyDescent="0.15"/>
    <row r="53" spans="28:34" x14ac:dyDescent="0.15">
      <c r="AF53" s="253"/>
      <c r="AG53" s="253"/>
      <c r="AH53" s="253"/>
    </row>
    <row r="54" spans="28:34" x14ac:dyDescent="0.15">
      <c r="AH54" s="253"/>
    </row>
    <row r="55" spans="28:34" x14ac:dyDescent="0.15"/>
    <row r="56" spans="28:34" x14ac:dyDescent="0.15">
      <c r="AB56" s="253"/>
      <c r="AC56" s="253"/>
      <c r="AD56" s="253"/>
      <c r="AE56" s="253"/>
      <c r="AF56" s="253"/>
      <c r="AG56" s="253"/>
      <c r="AH56" s="253"/>
    </row>
    <row r="57" spans="28:34" x14ac:dyDescent="0.15">
      <c r="AH57" s="253"/>
    </row>
    <row r="58" spans="28:34" x14ac:dyDescent="0.15">
      <c r="AH58" s="253"/>
    </row>
    <row r="59" spans="28:34" x14ac:dyDescent="0.15"/>
    <row r="60" spans="28:34" x14ac:dyDescent="0.15"/>
    <row r="61" spans="28:34" x14ac:dyDescent="0.15"/>
    <row r="62" spans="28:34" x14ac:dyDescent="0.15"/>
    <row r="63" spans="28:34" x14ac:dyDescent="0.15">
      <c r="AH63" s="253"/>
    </row>
    <row r="64" spans="28:34" x14ac:dyDescent="0.15">
      <c r="AG64" s="253"/>
      <c r="AH64" s="253"/>
    </row>
    <row r="65" spans="28:34" x14ac:dyDescent="0.15"/>
    <row r="66" spans="28:34" x14ac:dyDescent="0.15"/>
    <row r="67" spans="28:34" x14ac:dyDescent="0.15"/>
    <row r="68" spans="28:34" x14ac:dyDescent="0.15">
      <c r="AB68" s="253"/>
      <c r="AC68" s="253"/>
      <c r="AD68" s="253"/>
      <c r="AE68" s="253"/>
      <c r="AF68" s="253"/>
      <c r="AG68" s="253"/>
      <c r="AH68" s="253"/>
    </row>
    <row r="69" spans="28:34" x14ac:dyDescent="0.15">
      <c r="AF69" s="253"/>
      <c r="AG69" s="253"/>
      <c r="AH69" s="253"/>
    </row>
    <row r="70" spans="28:34" x14ac:dyDescent="0.15"/>
    <row r="71" spans="28:34" x14ac:dyDescent="0.15"/>
    <row r="72" spans="28:34" x14ac:dyDescent="0.15"/>
    <row r="73" spans="28:34" x14ac:dyDescent="0.15"/>
    <row r="74" spans="28:34" x14ac:dyDescent="0.15"/>
    <row r="75" spans="28:34" x14ac:dyDescent="0.15">
      <c r="AH75" s="253"/>
    </row>
    <row r="76" spans="28:34" x14ac:dyDescent="0.15">
      <c r="AF76" s="253"/>
      <c r="AG76" s="253"/>
      <c r="AH76" s="253"/>
    </row>
    <row r="77" spans="28:34" x14ac:dyDescent="0.15">
      <c r="AG77" s="253"/>
      <c r="AH77" s="253"/>
    </row>
    <row r="78" spans="28:34" x14ac:dyDescent="0.15"/>
    <row r="79" spans="28:34" x14ac:dyDescent="0.15"/>
    <row r="80" spans="28:34" x14ac:dyDescent="0.15"/>
    <row r="81" spans="25:34" x14ac:dyDescent="0.15"/>
    <row r="82" spans="25:34" x14ac:dyDescent="0.15">
      <c r="Y82" s="253"/>
    </row>
    <row r="83" spans="25:34" x14ac:dyDescent="0.15">
      <c r="Y83" s="253"/>
      <c r="Z83" s="253"/>
      <c r="AA83" s="253"/>
      <c r="AB83" s="253"/>
      <c r="AC83" s="253"/>
      <c r="AD83" s="253"/>
      <c r="AE83" s="253"/>
      <c r="AF83" s="253"/>
      <c r="AG83" s="253"/>
      <c r="AH83" s="253"/>
    </row>
    <row r="84" spans="25:34" x14ac:dyDescent="0.15"/>
    <row r="85" spans="25:34" x14ac:dyDescent="0.15"/>
    <row r="86" spans="25:34" x14ac:dyDescent="0.15"/>
    <row r="87" spans="25:34" x14ac:dyDescent="0.15"/>
    <row r="88" spans="25:34" x14ac:dyDescent="0.15">
      <c r="AH88" s="25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3"/>
      <c r="AG94" s="253"/>
      <c r="AH94" s="253"/>
    </row>
    <row r="95" spans="25:34" ht="13.5" customHeight="1" x14ac:dyDescent="0.15">
      <c r="AH95" s="25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3"/>
    </row>
    <row r="102" spans="33:34" ht="13.5" customHeight="1" x14ac:dyDescent="0.15"/>
    <row r="103" spans="33:34" ht="13.5" customHeight="1" x14ac:dyDescent="0.15"/>
    <row r="104" spans="33:34" ht="13.5" customHeight="1" x14ac:dyDescent="0.15">
      <c r="AG104" s="253"/>
      <c r="AH104" s="25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3"/>
    </row>
    <row r="117" spans="34:122" ht="13.5" customHeight="1" x14ac:dyDescent="0.15"/>
    <row r="118" spans="34:122" ht="13.5" customHeight="1" x14ac:dyDescent="0.15"/>
    <row r="119" spans="34:122" ht="13.5" customHeight="1" x14ac:dyDescent="0.15"/>
    <row r="120" spans="34:122" ht="13.5" customHeight="1" x14ac:dyDescent="0.15">
      <c r="AH120" s="253"/>
    </row>
    <row r="121" spans="34:122" ht="13.5" customHeight="1" x14ac:dyDescent="0.15">
      <c r="AH121" s="253"/>
    </row>
    <row r="122" spans="34:122" ht="13.5" customHeight="1" x14ac:dyDescent="0.15"/>
    <row r="123" spans="34:122" ht="13.5" customHeight="1" x14ac:dyDescent="0.15"/>
    <row r="124" spans="34:122" ht="13.5" customHeight="1" x14ac:dyDescent="0.15"/>
    <row r="125" spans="34:122" ht="13.5" customHeight="1" x14ac:dyDescent="0.15">
      <c r="DR125" s="253" t="s">
        <v>509</v>
      </c>
    </row>
  </sheetData>
  <sheetProtection algorithmName="SHA-512" hashValue="FDFxAtL1bI8fCRo60Jeey/QdGBiDA+QKGXRV9FANXyzvMnJ56jLYUhYsT53AEulwxFqdvCfapeUafNIpM9dXNw==" saltValue="H/H2uT1n56P567dJAeMEJA==" spinCount="100000" sheet="1" objects="1" scenarios="1"/>
  <dataConsolidate/>
  <phoneticPr fontId="2"/>
  <printOptions horizontalCentered="1" verticalCentered="1"/>
  <pageMargins left="0" right="0" top="0.19685039370078741" bottom="0" header="0.39370078740157483" footer="0"/>
  <pageSetup paperSize="9" scale="36"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5B035-916A-407A-9F64-2F0588903856}">
  <sheetPr>
    <pageSetUpPr fitToPage="1"/>
  </sheetPr>
  <dimension ref="A1:DR125"/>
  <sheetViews>
    <sheetView showGridLines="0" zoomScale="55" zoomScaleNormal="55" zoomScaleSheetLayoutView="55" workbookViewId="0"/>
  </sheetViews>
  <sheetFormatPr defaultColWidth="0" defaultRowHeight="13.5" customHeight="1" zeroHeight="1" x14ac:dyDescent="0.15"/>
  <cols>
    <col min="1" max="34" width="2.5" style="254" customWidth="1"/>
    <col min="35" max="122" width="2.5" style="253" customWidth="1"/>
    <col min="123" max="16384" width="2.5" style="253" hidden="1"/>
  </cols>
  <sheetData>
    <row r="1" spans="2:34" ht="13.5" customHeight="1" x14ac:dyDescent="0.15">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row>
    <row r="2" spans="2:34" x14ac:dyDescent="0.15">
      <c r="S2" s="253"/>
      <c r="AH2" s="253"/>
    </row>
    <row r="3" spans="2:34" x14ac:dyDescent="0.15">
      <c r="C3" s="253"/>
      <c r="D3" s="253"/>
      <c r="E3" s="253"/>
      <c r="F3" s="253"/>
      <c r="G3" s="253"/>
      <c r="H3" s="253"/>
      <c r="I3" s="253"/>
      <c r="J3" s="253"/>
      <c r="K3" s="253"/>
      <c r="L3" s="253"/>
      <c r="M3" s="253"/>
      <c r="N3" s="253"/>
      <c r="O3" s="253"/>
      <c r="P3" s="253"/>
      <c r="Q3" s="253"/>
      <c r="R3" s="253"/>
      <c r="S3" s="253"/>
      <c r="U3" s="253"/>
      <c r="V3" s="253"/>
      <c r="W3" s="253"/>
      <c r="X3" s="253"/>
      <c r="Y3" s="253"/>
      <c r="Z3" s="253"/>
      <c r="AA3" s="253"/>
      <c r="AB3" s="253"/>
      <c r="AC3" s="253"/>
      <c r="AD3" s="253"/>
      <c r="AE3" s="253"/>
      <c r="AF3" s="253"/>
      <c r="AG3" s="253"/>
      <c r="AH3" s="253"/>
    </row>
    <row r="4" spans="2:34" x14ac:dyDescent="0.15"/>
    <row r="5" spans="2:34" x14ac:dyDescent="0.15"/>
    <row r="6" spans="2:34" x14ac:dyDescent="0.15"/>
    <row r="7" spans="2:34" x14ac:dyDescent="0.15"/>
    <row r="8" spans="2:34" x14ac:dyDescent="0.15"/>
    <row r="9" spans="2:34" x14ac:dyDescent="0.15">
      <c r="AH9" s="253"/>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53"/>
    </row>
    <row r="18" spans="12:34" x14ac:dyDescent="0.15"/>
    <row r="19" spans="12:34" x14ac:dyDescent="0.15"/>
    <row r="20" spans="12:34" x14ac:dyDescent="0.15">
      <c r="AH20" s="253"/>
    </row>
    <row r="21" spans="12:34" x14ac:dyDescent="0.15">
      <c r="AH21" s="253"/>
    </row>
    <row r="22" spans="12:34" x14ac:dyDescent="0.15"/>
    <row r="23" spans="12:34" x14ac:dyDescent="0.15"/>
    <row r="24" spans="12:34" x14ac:dyDescent="0.15">
      <c r="Q24" s="253"/>
    </row>
    <row r="25" spans="12:34" x14ac:dyDescent="0.15"/>
    <row r="26" spans="12:34" x14ac:dyDescent="0.15"/>
    <row r="27" spans="12:34" x14ac:dyDescent="0.15"/>
    <row r="28" spans="12:34" x14ac:dyDescent="0.15">
      <c r="O28" s="253"/>
      <c r="T28" s="253"/>
      <c r="AH28" s="253"/>
    </row>
    <row r="29" spans="12:34" x14ac:dyDescent="0.15"/>
    <row r="30" spans="12:34" x14ac:dyDescent="0.15"/>
    <row r="31" spans="12:34" x14ac:dyDescent="0.15">
      <c r="Q31" s="253"/>
    </row>
    <row r="32" spans="12:34" x14ac:dyDescent="0.15">
      <c r="L32" s="253"/>
    </row>
    <row r="33" spans="2:34" x14ac:dyDescent="0.15">
      <c r="C33" s="253"/>
      <c r="E33" s="253"/>
      <c r="G33" s="253"/>
      <c r="I33" s="253"/>
      <c r="X33" s="253"/>
    </row>
    <row r="34" spans="2:34" x14ac:dyDescent="0.15">
      <c r="B34" s="253"/>
      <c r="P34" s="253"/>
      <c r="R34" s="253"/>
      <c r="T34" s="253"/>
    </row>
    <row r="35" spans="2:34" x14ac:dyDescent="0.15">
      <c r="D35" s="253"/>
      <c r="W35" s="253"/>
      <c r="AC35" s="253"/>
      <c r="AD35" s="253"/>
      <c r="AE35" s="253"/>
      <c r="AF35" s="253"/>
      <c r="AG35" s="253"/>
      <c r="AH35" s="253"/>
    </row>
    <row r="36" spans="2:34" x14ac:dyDescent="0.15">
      <c r="H36" s="253"/>
      <c r="J36" s="253"/>
      <c r="K36" s="253"/>
      <c r="M36" s="253"/>
      <c r="Y36" s="253"/>
      <c r="Z36" s="253"/>
      <c r="AA36" s="253"/>
      <c r="AB36" s="253"/>
      <c r="AC36" s="253"/>
      <c r="AD36" s="253"/>
      <c r="AE36" s="253"/>
      <c r="AF36" s="253"/>
      <c r="AG36" s="253"/>
      <c r="AH36" s="253"/>
    </row>
    <row r="37" spans="2:34" x14ac:dyDescent="0.15">
      <c r="AH37" s="253"/>
    </row>
    <row r="38" spans="2:34" x14ac:dyDescent="0.15">
      <c r="AG38" s="253"/>
      <c r="AH38" s="253"/>
    </row>
    <row r="39" spans="2:34" x14ac:dyDescent="0.15"/>
    <row r="40" spans="2:34" x14ac:dyDescent="0.15">
      <c r="X40" s="253"/>
    </row>
    <row r="41" spans="2:34" x14ac:dyDescent="0.15">
      <c r="R41" s="253"/>
    </row>
    <row r="42" spans="2:34" x14ac:dyDescent="0.15">
      <c r="W42" s="253"/>
    </row>
    <row r="43" spans="2:34" x14ac:dyDescent="0.15">
      <c r="Y43" s="253"/>
      <c r="Z43" s="253"/>
      <c r="AA43" s="253"/>
      <c r="AB43" s="253"/>
      <c r="AC43" s="253"/>
      <c r="AD43" s="253"/>
      <c r="AE43" s="253"/>
      <c r="AF43" s="253"/>
      <c r="AG43" s="253"/>
      <c r="AH43" s="253"/>
    </row>
    <row r="44" spans="2:34" x14ac:dyDescent="0.15">
      <c r="AH44" s="253"/>
    </row>
    <row r="45" spans="2:34" x14ac:dyDescent="0.15">
      <c r="X45" s="253"/>
    </row>
    <row r="46" spans="2:34" x14ac:dyDescent="0.15"/>
    <row r="47" spans="2:34" x14ac:dyDescent="0.15"/>
    <row r="48" spans="2:34" x14ac:dyDescent="0.15">
      <c r="W48" s="253"/>
      <c r="Y48" s="253"/>
      <c r="Z48" s="253"/>
      <c r="AA48" s="253"/>
      <c r="AB48" s="253"/>
      <c r="AC48" s="253"/>
      <c r="AD48" s="253"/>
      <c r="AE48" s="253"/>
      <c r="AF48" s="253"/>
      <c r="AG48" s="253"/>
      <c r="AH48" s="253"/>
    </row>
    <row r="49" spans="28:34" x14ac:dyDescent="0.15"/>
    <row r="50" spans="28:34" x14ac:dyDescent="0.15">
      <c r="AE50" s="253"/>
      <c r="AF50" s="253"/>
      <c r="AG50" s="253"/>
      <c r="AH50" s="253"/>
    </row>
    <row r="51" spans="28:34" x14ac:dyDescent="0.15">
      <c r="AC51" s="253"/>
      <c r="AD51" s="253"/>
      <c r="AE51" s="253"/>
      <c r="AF51" s="253"/>
      <c r="AG51" s="253"/>
      <c r="AH51" s="253"/>
    </row>
    <row r="52" spans="28:34" x14ac:dyDescent="0.15"/>
    <row r="53" spans="28:34" x14ac:dyDescent="0.15">
      <c r="AF53" s="253"/>
      <c r="AG53" s="253"/>
      <c r="AH53" s="253"/>
    </row>
    <row r="54" spans="28:34" x14ac:dyDescent="0.15">
      <c r="AH54" s="253"/>
    </row>
    <row r="55" spans="28:34" x14ac:dyDescent="0.15"/>
    <row r="56" spans="28:34" x14ac:dyDescent="0.15">
      <c r="AB56" s="253"/>
      <c r="AC56" s="253"/>
      <c r="AD56" s="253"/>
      <c r="AE56" s="253"/>
      <c r="AF56" s="253"/>
      <c r="AG56" s="253"/>
      <c r="AH56" s="253"/>
    </row>
    <row r="57" spans="28:34" x14ac:dyDescent="0.15">
      <c r="AH57" s="253"/>
    </row>
    <row r="58" spans="28:34" x14ac:dyDescent="0.15">
      <c r="AH58" s="253"/>
    </row>
    <row r="59" spans="28:34" x14ac:dyDescent="0.15">
      <c r="AG59" s="253"/>
      <c r="AH59" s="253"/>
    </row>
    <row r="60" spans="28:34" x14ac:dyDescent="0.15"/>
    <row r="61" spans="28:34" x14ac:dyDescent="0.15"/>
    <row r="62" spans="28:34" x14ac:dyDescent="0.15"/>
    <row r="63" spans="28:34" x14ac:dyDescent="0.15">
      <c r="AH63" s="253"/>
    </row>
    <row r="64" spans="28:34" x14ac:dyDescent="0.15">
      <c r="AG64" s="253"/>
      <c r="AH64" s="253"/>
    </row>
    <row r="65" spans="28:34" x14ac:dyDescent="0.15"/>
    <row r="66" spans="28:34" x14ac:dyDescent="0.15"/>
    <row r="67" spans="28:34" x14ac:dyDescent="0.15"/>
    <row r="68" spans="28:34" x14ac:dyDescent="0.15">
      <c r="AB68" s="253"/>
      <c r="AC68" s="253"/>
      <c r="AD68" s="253"/>
      <c r="AE68" s="253"/>
      <c r="AF68" s="253"/>
      <c r="AG68" s="253"/>
      <c r="AH68" s="253"/>
    </row>
    <row r="69" spans="28:34" x14ac:dyDescent="0.15">
      <c r="AF69" s="253"/>
      <c r="AG69" s="253"/>
      <c r="AH69" s="253"/>
    </row>
    <row r="70" spans="28:34" x14ac:dyDescent="0.15"/>
    <row r="71" spans="28:34" x14ac:dyDescent="0.15"/>
    <row r="72" spans="28:34" x14ac:dyDescent="0.15"/>
    <row r="73" spans="28:34" x14ac:dyDescent="0.15"/>
    <row r="74" spans="28:34" x14ac:dyDescent="0.15"/>
    <row r="75" spans="28:34" x14ac:dyDescent="0.15">
      <c r="AH75" s="253"/>
    </row>
    <row r="76" spans="28:34" x14ac:dyDescent="0.15">
      <c r="AF76" s="253"/>
      <c r="AG76" s="253"/>
      <c r="AH76" s="253"/>
    </row>
    <row r="77" spans="28:34" x14ac:dyDescent="0.15">
      <c r="AG77" s="253"/>
      <c r="AH77" s="253"/>
    </row>
    <row r="78" spans="28:34" x14ac:dyDescent="0.15"/>
    <row r="79" spans="28:34" x14ac:dyDescent="0.15"/>
    <row r="80" spans="28:34" x14ac:dyDescent="0.15"/>
    <row r="81" spans="25:34" x14ac:dyDescent="0.15"/>
    <row r="82" spans="25:34" x14ac:dyDescent="0.15">
      <c r="Y82" s="253"/>
    </row>
    <row r="83" spans="25:34" x14ac:dyDescent="0.15">
      <c r="Y83" s="253"/>
      <c r="Z83" s="253"/>
      <c r="AA83" s="253"/>
      <c r="AB83" s="253"/>
      <c r="AC83" s="253"/>
      <c r="AD83" s="253"/>
      <c r="AE83" s="253"/>
      <c r="AF83" s="253"/>
      <c r="AG83" s="253"/>
      <c r="AH83" s="253"/>
    </row>
    <row r="84" spans="25:34" x14ac:dyDescent="0.15"/>
    <row r="85" spans="25:34" x14ac:dyDescent="0.15"/>
    <row r="86" spans="25:34" x14ac:dyDescent="0.15"/>
    <row r="87" spans="25:34" x14ac:dyDescent="0.15"/>
    <row r="88" spans="25:34" x14ac:dyDescent="0.15">
      <c r="AH88" s="253"/>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53"/>
      <c r="AG94" s="253"/>
      <c r="AH94" s="253"/>
    </row>
    <row r="95" spans="25:34" ht="13.5" customHeight="1" x14ac:dyDescent="0.15">
      <c r="AH95" s="253"/>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53"/>
    </row>
    <row r="102" spans="33:34" ht="13.5" customHeight="1" x14ac:dyDescent="0.15"/>
    <row r="103" spans="33:34" ht="13.5" customHeight="1" x14ac:dyDescent="0.15"/>
    <row r="104" spans="33:34" ht="13.5" customHeight="1" x14ac:dyDescent="0.15">
      <c r="AG104" s="253"/>
      <c r="AH104" s="253"/>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53"/>
    </row>
    <row r="117" spans="34:122" ht="13.5" customHeight="1" x14ac:dyDescent="0.15"/>
    <row r="118" spans="34:122" ht="13.5" customHeight="1" x14ac:dyDescent="0.15"/>
    <row r="119" spans="34:122" ht="13.5" customHeight="1" x14ac:dyDescent="0.15"/>
    <row r="120" spans="34:122" ht="13.5" customHeight="1" x14ac:dyDescent="0.15">
      <c r="AH120" s="253"/>
    </row>
    <row r="121" spans="34:122" ht="13.5" customHeight="1" x14ac:dyDescent="0.15">
      <c r="AH121" s="253"/>
    </row>
    <row r="122" spans="34:122" ht="13.5" customHeight="1" x14ac:dyDescent="0.15"/>
    <row r="123" spans="34:122" ht="13.5" customHeight="1" x14ac:dyDescent="0.15"/>
    <row r="124" spans="34:122" ht="13.5" customHeight="1" x14ac:dyDescent="0.15"/>
    <row r="125" spans="34:122" ht="13.5" customHeight="1" x14ac:dyDescent="0.15">
      <c r="DR125" s="253" t="s">
        <v>509</v>
      </c>
    </row>
  </sheetData>
  <sheetProtection algorithmName="SHA-512" hashValue="0T2qt4lXBpjZMYJcYYFJYHZa3FbTb5qmMkDATuFzCqxGwLwE0hN2uenDL0LRwpaQw9MqZQEjxp0ibIMVHWVhkw==" saltValue="ddDQkZ+0HiD7HzKCeBekrA==" spinCount="100000" sheet="1" objects="1" scenarios="1"/>
  <dataConsolidate/>
  <phoneticPr fontId="2"/>
  <printOptions horizontalCentered="1" verticalCentered="1"/>
  <pageMargins left="0" right="0" top="0.19685039370078741" bottom="0" header="0.39370078740157483" footer="0"/>
  <pageSetup paperSize="9" scale="36"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2" customWidth="1"/>
    <col min="2" max="8" width="13.375" style="142" customWidth="1"/>
    <col min="9" max="16384" width="11.125" style="142"/>
  </cols>
  <sheetData>
    <row r="1" spans="1:8" x14ac:dyDescent="0.15">
      <c r="A1" s="136"/>
      <c r="B1" s="137"/>
      <c r="C1" s="138"/>
      <c r="D1" s="139"/>
      <c r="E1" s="140"/>
      <c r="F1" s="140"/>
      <c r="G1" s="140"/>
      <c r="H1" s="141"/>
    </row>
    <row r="2" spans="1:8" x14ac:dyDescent="0.15">
      <c r="A2" s="143"/>
      <c r="B2" s="144"/>
      <c r="C2" s="145"/>
      <c r="D2" s="146" t="s">
        <v>54</v>
      </c>
      <c r="E2" s="147"/>
      <c r="F2" s="148" t="s">
        <v>559</v>
      </c>
      <c r="G2" s="149"/>
      <c r="H2" s="150"/>
    </row>
    <row r="3" spans="1:8" x14ac:dyDescent="0.15">
      <c r="A3" s="146" t="s">
        <v>552</v>
      </c>
      <c r="B3" s="151"/>
      <c r="C3" s="152"/>
      <c r="D3" s="153">
        <v>131806</v>
      </c>
      <c r="E3" s="154"/>
      <c r="F3" s="155">
        <v>98507</v>
      </c>
      <c r="G3" s="156"/>
      <c r="H3" s="157"/>
    </row>
    <row r="4" spans="1:8" x14ac:dyDescent="0.15">
      <c r="A4" s="158"/>
      <c r="B4" s="159"/>
      <c r="C4" s="160"/>
      <c r="D4" s="161">
        <v>78097</v>
      </c>
      <c r="E4" s="162"/>
      <c r="F4" s="163">
        <v>47567</v>
      </c>
      <c r="G4" s="164"/>
      <c r="H4" s="165"/>
    </row>
    <row r="5" spans="1:8" x14ac:dyDescent="0.15">
      <c r="A5" s="146" t="s">
        <v>554</v>
      </c>
      <c r="B5" s="151"/>
      <c r="C5" s="152"/>
      <c r="D5" s="153">
        <v>191501</v>
      </c>
      <c r="E5" s="154"/>
      <c r="F5" s="155">
        <v>113347</v>
      </c>
      <c r="G5" s="156"/>
      <c r="H5" s="157"/>
    </row>
    <row r="6" spans="1:8" x14ac:dyDescent="0.15">
      <c r="A6" s="158"/>
      <c r="B6" s="159"/>
      <c r="C6" s="160"/>
      <c r="D6" s="161">
        <v>85609</v>
      </c>
      <c r="E6" s="162"/>
      <c r="F6" s="163">
        <v>58728</v>
      </c>
      <c r="G6" s="164"/>
      <c r="H6" s="165"/>
    </row>
    <row r="7" spans="1:8" x14ac:dyDescent="0.15">
      <c r="A7" s="146" t="s">
        <v>555</v>
      </c>
      <c r="B7" s="151"/>
      <c r="C7" s="152"/>
      <c r="D7" s="153">
        <v>221825</v>
      </c>
      <c r="E7" s="154"/>
      <c r="F7" s="155">
        <v>125418</v>
      </c>
      <c r="G7" s="156"/>
      <c r="H7" s="157"/>
    </row>
    <row r="8" spans="1:8" x14ac:dyDescent="0.15">
      <c r="A8" s="158"/>
      <c r="B8" s="159"/>
      <c r="C8" s="160"/>
      <c r="D8" s="161">
        <v>92433</v>
      </c>
      <c r="E8" s="162"/>
      <c r="F8" s="163">
        <v>60445</v>
      </c>
      <c r="G8" s="164"/>
      <c r="H8" s="165"/>
    </row>
    <row r="9" spans="1:8" x14ac:dyDescent="0.15">
      <c r="A9" s="146" t="s">
        <v>556</v>
      </c>
      <c r="B9" s="151"/>
      <c r="C9" s="152"/>
      <c r="D9" s="153">
        <v>254244</v>
      </c>
      <c r="E9" s="154"/>
      <c r="F9" s="155">
        <v>108384</v>
      </c>
      <c r="G9" s="156"/>
      <c r="H9" s="157"/>
    </row>
    <row r="10" spans="1:8" x14ac:dyDescent="0.15">
      <c r="A10" s="158"/>
      <c r="B10" s="159"/>
      <c r="C10" s="160"/>
      <c r="D10" s="161">
        <v>94131</v>
      </c>
      <c r="E10" s="162"/>
      <c r="F10" s="163">
        <v>51153</v>
      </c>
      <c r="G10" s="164"/>
      <c r="H10" s="165"/>
    </row>
    <row r="11" spans="1:8" x14ac:dyDescent="0.15">
      <c r="A11" s="146" t="s">
        <v>557</v>
      </c>
      <c r="B11" s="151"/>
      <c r="C11" s="152"/>
      <c r="D11" s="153">
        <v>205893</v>
      </c>
      <c r="E11" s="154"/>
      <c r="F11" s="155">
        <v>80959</v>
      </c>
      <c r="G11" s="156"/>
      <c r="H11" s="157"/>
    </row>
    <row r="12" spans="1:8" x14ac:dyDescent="0.15">
      <c r="A12" s="158"/>
      <c r="B12" s="159"/>
      <c r="C12" s="166"/>
      <c r="D12" s="161">
        <v>113799</v>
      </c>
      <c r="E12" s="162"/>
      <c r="F12" s="163">
        <v>43928</v>
      </c>
      <c r="G12" s="164"/>
      <c r="H12" s="165"/>
    </row>
    <row r="13" spans="1:8" x14ac:dyDescent="0.15">
      <c r="A13" s="146"/>
      <c r="B13" s="151"/>
      <c r="C13" s="152"/>
      <c r="D13" s="153">
        <v>201054</v>
      </c>
      <c r="E13" s="154"/>
      <c r="F13" s="155">
        <v>105323</v>
      </c>
      <c r="G13" s="167"/>
      <c r="H13" s="157"/>
    </row>
    <row r="14" spans="1:8" x14ac:dyDescent="0.15">
      <c r="A14" s="158"/>
      <c r="B14" s="159"/>
      <c r="C14" s="160"/>
      <c r="D14" s="161">
        <v>92814</v>
      </c>
      <c r="E14" s="162"/>
      <c r="F14" s="163">
        <v>52364</v>
      </c>
      <c r="G14" s="164"/>
      <c r="H14" s="165"/>
    </row>
    <row r="17" spans="1:11" x14ac:dyDescent="0.15">
      <c r="A17" s="142" t="s">
        <v>55</v>
      </c>
    </row>
    <row r="18" spans="1:11" x14ac:dyDescent="0.15">
      <c r="A18" s="168"/>
      <c r="B18" s="168" t="str">
        <f>実質収支比率等に係る経年分析!F$46</f>
        <v>H30</v>
      </c>
      <c r="C18" s="168" t="str">
        <f>実質収支比率等に係る経年分析!G$46</f>
        <v>R01</v>
      </c>
      <c r="D18" s="168" t="str">
        <f>実質収支比率等に係る経年分析!H$46</f>
        <v>R02</v>
      </c>
      <c r="E18" s="168" t="str">
        <f>実質収支比率等に係る経年分析!I$46</f>
        <v>R03</v>
      </c>
      <c r="F18" s="168" t="str">
        <f>実質収支比率等に係る経年分析!J$46</f>
        <v>R04</v>
      </c>
    </row>
    <row r="19" spans="1:11" x14ac:dyDescent="0.15">
      <c r="A19" s="168" t="s">
        <v>56</v>
      </c>
      <c r="B19" s="168">
        <f>ROUND(VALUE(SUBSTITUTE(実質収支比率等に係る経年分析!F$48,"▲","-")),2)</f>
        <v>4.38</v>
      </c>
      <c r="C19" s="168">
        <f>ROUND(VALUE(SUBSTITUTE(実質収支比率等に係る経年分析!G$48,"▲","-")),2)</f>
        <v>5.58</v>
      </c>
      <c r="D19" s="168">
        <f>ROUND(VALUE(SUBSTITUTE(実質収支比率等に係る経年分析!H$48,"▲","-")),2)</f>
        <v>4.41</v>
      </c>
      <c r="E19" s="168">
        <f>ROUND(VALUE(SUBSTITUTE(実質収支比率等に係る経年分析!I$48,"▲","-")),2)</f>
        <v>6.19</v>
      </c>
      <c r="F19" s="168">
        <f>ROUND(VALUE(SUBSTITUTE(実質収支比率等に係る経年分析!J$48,"▲","-")),2)</f>
        <v>6.21</v>
      </c>
    </row>
    <row r="20" spans="1:11" x14ac:dyDescent="0.15">
      <c r="A20" s="168" t="s">
        <v>57</v>
      </c>
      <c r="B20" s="168">
        <f>ROUND(VALUE(SUBSTITUTE(実質収支比率等に係る経年分析!F$47,"▲","-")),2)</f>
        <v>43.2</v>
      </c>
      <c r="C20" s="168">
        <f>ROUND(VALUE(SUBSTITUTE(実質収支比率等に係る経年分析!G$47,"▲","-")),2)</f>
        <v>46.17</v>
      </c>
      <c r="D20" s="168">
        <f>ROUND(VALUE(SUBSTITUTE(実質収支比率等に係る経年分析!H$47,"▲","-")),2)</f>
        <v>47.02</v>
      </c>
      <c r="E20" s="168">
        <f>ROUND(VALUE(SUBSTITUTE(実質収支比率等に係る経年分析!I$47,"▲","-")),2)</f>
        <v>47.42</v>
      </c>
      <c r="F20" s="168">
        <f>ROUND(VALUE(SUBSTITUTE(実質収支比率等に係る経年分析!J$47,"▲","-")),2)</f>
        <v>48.55</v>
      </c>
    </row>
    <row r="21" spans="1:11" x14ac:dyDescent="0.15">
      <c r="A21" s="168" t="s">
        <v>58</v>
      </c>
      <c r="B21" s="168">
        <f>IF(ISNUMBER(VALUE(SUBSTITUTE(実質収支比率等に係る経年分析!F$49,"▲","-"))),ROUND(VALUE(SUBSTITUTE(実質収支比率等に係る経年分析!F$49,"▲","-")),2),NA())</f>
        <v>1.95</v>
      </c>
      <c r="C21" s="168">
        <f>IF(ISNUMBER(VALUE(SUBSTITUTE(実質収支比率等に係る経年分析!G$49,"▲","-"))),ROUND(VALUE(SUBSTITUTE(実質収支比率等に係る経年分析!G$49,"▲","-")),2),NA())</f>
        <v>4.17</v>
      </c>
      <c r="D21" s="168">
        <f>IF(ISNUMBER(VALUE(SUBSTITUTE(実質収支比率等に係る経年分析!H$49,"▲","-"))),ROUND(VALUE(SUBSTITUTE(実質収支比率等に係る経年分析!H$49,"▲","-")),2),NA())</f>
        <v>1.56</v>
      </c>
      <c r="E21" s="168">
        <f>IF(ISNUMBER(VALUE(SUBSTITUTE(実質収支比率等に係る経年分析!I$49,"▲","-"))),ROUND(VALUE(SUBSTITUTE(実質収支比率等に係る経年分析!I$49,"▲","-")),2),NA())</f>
        <v>6.25</v>
      </c>
      <c r="F21" s="168">
        <f>IF(ISNUMBER(VALUE(SUBSTITUTE(実質収支比率等に係る経年分析!J$49,"▲","-"))),ROUND(VALUE(SUBSTITUTE(実質収支比率等に係る経年分析!J$49,"▲","-")),2),NA())</f>
        <v>-4.78</v>
      </c>
    </row>
    <row r="24" spans="1:11" x14ac:dyDescent="0.15">
      <c r="A24" s="142" t="s">
        <v>59</v>
      </c>
    </row>
    <row r="25" spans="1:11" x14ac:dyDescent="0.15">
      <c r="A25" s="169"/>
      <c r="B25" s="169" t="str">
        <f>連結実質赤字比率に係る赤字・黒字の構成分析!F$33</f>
        <v>H30</v>
      </c>
      <c r="C25" s="169"/>
      <c r="D25" s="169" t="str">
        <f>連結実質赤字比率に係る赤字・黒字の構成分析!G$33</f>
        <v>R01</v>
      </c>
      <c r="E25" s="169"/>
      <c r="F25" s="169" t="str">
        <f>連結実質赤字比率に係る赤字・黒字の構成分析!H$33</f>
        <v>R02</v>
      </c>
      <c r="G25" s="169"/>
      <c r="H25" s="169" t="str">
        <f>連結実質赤字比率に係る赤字・黒字の構成分析!I$33</f>
        <v>R03</v>
      </c>
      <c r="I25" s="169"/>
      <c r="J25" s="169" t="str">
        <f>連結実質赤字比率に係る赤字・黒字の構成分析!J$33</f>
        <v>R04</v>
      </c>
      <c r="K25" s="169"/>
    </row>
    <row r="26" spans="1:11" x14ac:dyDescent="0.15">
      <c r="A26" s="169"/>
      <c r="B26" s="169" t="s">
        <v>60</v>
      </c>
      <c r="C26" s="169" t="s">
        <v>61</v>
      </c>
      <c r="D26" s="169" t="s">
        <v>60</v>
      </c>
      <c r="E26" s="169" t="s">
        <v>61</v>
      </c>
      <c r="F26" s="169" t="s">
        <v>60</v>
      </c>
      <c r="G26" s="169" t="s">
        <v>61</v>
      </c>
      <c r="H26" s="169" t="s">
        <v>60</v>
      </c>
      <c r="I26" s="169" t="s">
        <v>61</v>
      </c>
      <c r="J26" s="169" t="s">
        <v>60</v>
      </c>
      <c r="K26" s="169" t="s">
        <v>61</v>
      </c>
    </row>
    <row r="27" spans="1:11" x14ac:dyDescent="0.15">
      <c r="A27" s="169" t="str">
        <f>IF(連結実質赤字比率に係る赤字・黒字の構成分析!C$43="",NA(),連結実質赤字比率に係る赤字・黒字の構成分析!C$43)</f>
        <v>その他会計（黒字）</v>
      </c>
      <c r="B27" s="169" t="e">
        <f>IF(ROUND(VALUE(SUBSTITUTE(連結実質赤字比率に係る赤字・黒字の構成分析!F$43,"▲", "-")), 2) &lt; 0, ABS(ROUND(VALUE(SUBSTITUTE(連結実質赤字比率に係る赤字・黒字の構成分析!F$43,"▲", "-")), 2)), NA())</f>
        <v>#N/A</v>
      </c>
      <c r="C27" s="169">
        <f>IF(ROUND(VALUE(SUBSTITUTE(連結実質赤字比率に係る赤字・黒字の構成分析!F$43,"▲", "-")), 2) &gt;= 0, ABS(ROUND(VALUE(SUBSTITUTE(連結実質赤字比率に係る赤字・黒字の構成分析!F$43,"▲", "-")), 2)), NA())</f>
        <v>0</v>
      </c>
      <c r="D27" s="169" t="e">
        <f>IF(ROUND(VALUE(SUBSTITUTE(連結実質赤字比率に係る赤字・黒字の構成分析!G$43,"▲", "-")), 2) &lt; 0, ABS(ROUND(VALUE(SUBSTITUTE(連結実質赤字比率に係る赤字・黒字の構成分析!G$43,"▲", "-")), 2)), NA())</f>
        <v>#N/A</v>
      </c>
      <c r="E27" s="169">
        <f>IF(ROUND(VALUE(SUBSTITUTE(連結実質赤字比率に係る赤字・黒字の構成分析!G$43,"▲", "-")), 2) &gt;= 0, ABS(ROUND(VALUE(SUBSTITUTE(連結実質赤字比率に係る赤字・黒字の構成分析!G$43,"▲", "-")), 2)), NA())</f>
        <v>0</v>
      </c>
      <c r="F27" s="169" t="e">
        <f>IF(ROUND(VALUE(SUBSTITUTE(連結実質赤字比率に係る赤字・黒字の構成分析!H$43,"▲", "-")), 2) &lt; 0, ABS(ROUND(VALUE(SUBSTITUTE(連結実質赤字比率に係る赤字・黒字の構成分析!H$43,"▲", "-")), 2)), NA())</f>
        <v>#N/A</v>
      </c>
      <c r="G27" s="169">
        <f>IF(ROUND(VALUE(SUBSTITUTE(連結実質赤字比率に係る赤字・黒字の構成分析!H$43,"▲", "-")), 2) &gt;= 0, ABS(ROUND(VALUE(SUBSTITUTE(連結実質赤字比率に係る赤字・黒字の構成分析!H$43,"▲", "-")), 2)), NA())</f>
        <v>0</v>
      </c>
      <c r="H27" s="169" t="e">
        <f>IF(ROUND(VALUE(SUBSTITUTE(連結実質赤字比率に係る赤字・黒字の構成分析!I$43,"▲", "-")), 2) &lt; 0, ABS(ROUND(VALUE(SUBSTITUTE(連結実質赤字比率に係る赤字・黒字の構成分析!I$43,"▲", "-")), 2)), NA())</f>
        <v>#N/A</v>
      </c>
      <c r="I27" s="169">
        <f>IF(ROUND(VALUE(SUBSTITUTE(連結実質赤字比率に係る赤字・黒字の構成分析!I$43,"▲", "-")), 2) &gt;= 0, ABS(ROUND(VALUE(SUBSTITUTE(連結実質赤字比率に係る赤字・黒字の構成分析!I$43,"▲", "-")), 2)), NA())</f>
        <v>0</v>
      </c>
      <c r="J27" s="169" t="e">
        <f>IF(ROUND(VALUE(SUBSTITUTE(連結実質赤字比率に係る赤字・黒字の構成分析!J$43,"▲", "-")), 2) &lt; 0, ABS(ROUND(VALUE(SUBSTITUTE(連結実質赤字比率に係る赤字・黒字の構成分析!J$43,"▲", "-")), 2)), NA())</f>
        <v>#N/A</v>
      </c>
      <c r="K27" s="169">
        <f>IF(ROUND(VALUE(SUBSTITUTE(連結実質赤字比率に係る赤字・黒字の構成分析!J$43,"▲", "-")), 2) &gt;= 0, ABS(ROUND(VALUE(SUBSTITUTE(連結実質赤字比率に係る赤字・黒字の構成分析!J$43,"▲", "-")), 2)), NA())</f>
        <v>0</v>
      </c>
    </row>
    <row r="28" spans="1:11" x14ac:dyDescent="0.15">
      <c r="A28" s="169" t="str">
        <f>IF(連結実質赤字比率に係る赤字・黒字の構成分析!C$42="",NA(),連結実質赤字比率に係る赤字・黒字の構成分析!C$42)</f>
        <v>その他会計（赤字）</v>
      </c>
      <c r="B28" s="169" t="e">
        <f>IF(ROUND(VALUE(SUBSTITUTE(連結実質赤字比率に係る赤字・黒字の構成分析!F$42,"▲", "-")), 2) &lt; 0, ABS(ROUND(VALUE(SUBSTITUTE(連結実質赤字比率に係る赤字・黒字の構成分析!F$42,"▲", "-")), 2)), NA())</f>
        <v>#VALUE!</v>
      </c>
      <c r="C28" s="169" t="e">
        <f>IF(ROUND(VALUE(SUBSTITUTE(連結実質赤字比率に係る赤字・黒字の構成分析!F$42,"▲", "-")), 2) &gt;= 0, ABS(ROUND(VALUE(SUBSTITUTE(連結実質赤字比率に係る赤字・黒字の構成分析!F$42,"▲", "-")), 2)), NA())</f>
        <v>#VALUE!</v>
      </c>
      <c r="D28" s="169" t="e">
        <f>IF(ROUND(VALUE(SUBSTITUTE(連結実質赤字比率に係る赤字・黒字の構成分析!G$42,"▲", "-")), 2) &lt; 0, ABS(ROUND(VALUE(SUBSTITUTE(連結実質赤字比率に係る赤字・黒字の構成分析!G$42,"▲", "-")), 2)), NA())</f>
        <v>#VALUE!</v>
      </c>
      <c r="E28" s="169" t="e">
        <f>IF(ROUND(VALUE(SUBSTITUTE(連結実質赤字比率に係る赤字・黒字の構成分析!G$42,"▲", "-")), 2) &gt;= 0, ABS(ROUND(VALUE(SUBSTITUTE(連結実質赤字比率に係る赤字・黒字の構成分析!G$42,"▲", "-")), 2)), NA())</f>
        <v>#VALUE!</v>
      </c>
      <c r="F28" s="169" t="e">
        <f>IF(ROUND(VALUE(SUBSTITUTE(連結実質赤字比率に係る赤字・黒字の構成分析!H$42,"▲", "-")), 2) &lt; 0, ABS(ROUND(VALUE(SUBSTITUTE(連結実質赤字比率に係る赤字・黒字の構成分析!H$42,"▲", "-")), 2)), NA())</f>
        <v>#VALUE!</v>
      </c>
      <c r="G28" s="169" t="e">
        <f>IF(ROUND(VALUE(SUBSTITUTE(連結実質赤字比率に係る赤字・黒字の構成分析!H$42,"▲", "-")), 2) &gt;= 0, ABS(ROUND(VALUE(SUBSTITUTE(連結実質赤字比率に係る赤字・黒字の構成分析!H$42,"▲", "-")), 2)), NA())</f>
        <v>#VALUE!</v>
      </c>
      <c r="H28" s="169" t="e">
        <f>IF(ROUND(VALUE(SUBSTITUTE(連結実質赤字比率に係る赤字・黒字の構成分析!I$42,"▲", "-")), 2) &lt; 0, ABS(ROUND(VALUE(SUBSTITUTE(連結実質赤字比率に係る赤字・黒字の構成分析!I$42,"▲", "-")), 2)), NA())</f>
        <v>#VALUE!</v>
      </c>
      <c r="I28" s="169" t="e">
        <f>IF(ROUND(VALUE(SUBSTITUTE(連結実質赤字比率に係る赤字・黒字の構成分析!I$42,"▲", "-")), 2) &gt;= 0, ABS(ROUND(VALUE(SUBSTITUTE(連結実質赤字比率に係る赤字・黒字の構成分析!I$42,"▲", "-")), 2)), NA())</f>
        <v>#VALUE!</v>
      </c>
      <c r="J28" s="169" t="e">
        <f>IF(ROUND(VALUE(SUBSTITUTE(連結実質赤字比率に係る赤字・黒字の構成分析!J$42,"▲", "-")), 2) &lt; 0, ABS(ROUND(VALUE(SUBSTITUTE(連結実質赤字比率に係る赤字・黒字の構成分析!J$42,"▲", "-")), 2)), NA())</f>
        <v>#VALUE!</v>
      </c>
      <c r="K28" s="169" t="e">
        <f>IF(ROUND(VALUE(SUBSTITUTE(連結実質赤字比率に係る赤字・黒字の構成分析!J$42,"▲", "-")), 2) &gt;= 0, ABS(ROUND(VALUE(SUBSTITUTE(連結実質赤字比率に係る赤字・黒字の構成分析!J$42,"▲", "-")), 2)), NA())</f>
        <v>#VALUE!</v>
      </c>
    </row>
    <row r="29" spans="1:11" x14ac:dyDescent="0.15">
      <c r="A29" s="169" t="str">
        <f>IF(連結実質赤字比率に係る赤字・黒字の構成分析!C$41="",NA(),連結実質赤字比率に係る赤字・黒字の構成分析!C$41)</f>
        <v>国民健康保険十和診療所特別会計</v>
      </c>
      <c r="B29" s="169" t="e">
        <f>IF(ROUND(VALUE(SUBSTITUTE(連結実質赤字比率に係る赤字・黒字の構成分析!F$41,"▲", "-")), 2) &lt; 0, ABS(ROUND(VALUE(SUBSTITUTE(連結実質赤字比率に係る赤字・黒字の構成分析!F$41,"▲", "-")), 2)), NA())</f>
        <v>#N/A</v>
      </c>
      <c r="C29" s="169">
        <f>IF(ROUND(VALUE(SUBSTITUTE(連結実質赤字比率に係る赤字・黒字の構成分析!F$41,"▲", "-")), 2) &gt;= 0, ABS(ROUND(VALUE(SUBSTITUTE(連結実質赤字比率に係る赤字・黒字の構成分析!F$41,"▲", "-")), 2)), NA())</f>
        <v>0.06</v>
      </c>
      <c r="D29" s="169" t="e">
        <f>IF(ROUND(VALUE(SUBSTITUTE(連結実質赤字比率に係る赤字・黒字の構成分析!G$41,"▲", "-")), 2) &lt; 0, ABS(ROUND(VALUE(SUBSTITUTE(連結実質赤字比率に係る赤字・黒字の構成分析!G$41,"▲", "-")), 2)), NA())</f>
        <v>#N/A</v>
      </c>
      <c r="E29" s="169">
        <f>IF(ROUND(VALUE(SUBSTITUTE(連結実質赤字比率に係る赤字・黒字の構成分析!G$41,"▲", "-")), 2) &gt;= 0, ABS(ROUND(VALUE(SUBSTITUTE(連結実質赤字比率に係る赤字・黒字の構成分析!G$41,"▲", "-")), 2)), NA())</f>
        <v>0.05</v>
      </c>
      <c r="F29" s="169" t="e">
        <f>IF(ROUND(VALUE(SUBSTITUTE(連結実質赤字比率に係る赤字・黒字の構成分析!H$41,"▲", "-")), 2) &lt; 0, ABS(ROUND(VALUE(SUBSTITUTE(連結実質赤字比率に係る赤字・黒字の構成分析!H$41,"▲", "-")), 2)), NA())</f>
        <v>#N/A</v>
      </c>
      <c r="G29" s="169">
        <f>IF(ROUND(VALUE(SUBSTITUTE(連結実質赤字比率に係る赤字・黒字の構成分析!H$41,"▲", "-")), 2) &gt;= 0, ABS(ROUND(VALUE(SUBSTITUTE(連結実質赤字比率に係る赤字・黒字の構成分析!H$41,"▲", "-")), 2)), NA())</f>
        <v>0</v>
      </c>
      <c r="H29" s="169" t="e">
        <f>IF(ROUND(VALUE(SUBSTITUTE(連結実質赤字比率に係る赤字・黒字の構成分析!I$41,"▲", "-")), 2) &lt; 0, ABS(ROUND(VALUE(SUBSTITUTE(連結実質赤字比率に係る赤字・黒字の構成分析!I$41,"▲", "-")), 2)), NA())</f>
        <v>#N/A</v>
      </c>
      <c r="I29" s="169">
        <f>IF(ROUND(VALUE(SUBSTITUTE(連結実質赤字比率に係る赤字・黒字の構成分析!I$41,"▲", "-")), 2) &gt;= 0, ABS(ROUND(VALUE(SUBSTITUTE(連結実質赤字比率に係る赤字・黒字の構成分析!I$41,"▲", "-")), 2)), NA())</f>
        <v>0</v>
      </c>
      <c r="J29" s="169" t="e">
        <f>IF(ROUND(VALUE(SUBSTITUTE(連結実質赤字比率に係る赤字・黒字の構成分析!J$41,"▲", "-")), 2) &lt; 0, ABS(ROUND(VALUE(SUBSTITUTE(連結実質赤字比率に係る赤字・黒字の構成分析!J$41,"▲", "-")), 2)), NA())</f>
        <v>#N/A</v>
      </c>
      <c r="K29" s="169">
        <f>IF(ROUND(VALUE(SUBSTITUTE(連結実質赤字比率に係る赤字・黒字の構成分析!J$41,"▲", "-")), 2) &gt;= 0, ABS(ROUND(VALUE(SUBSTITUTE(連結実質赤字比率に係る赤字・黒字の構成分析!J$41,"▲", "-")), 2)), NA())</f>
        <v>0</v>
      </c>
    </row>
    <row r="30" spans="1:11" x14ac:dyDescent="0.15">
      <c r="A30" s="169" t="str">
        <f>IF(連結実質赤字比率に係る赤字・黒字の構成分析!C$40="",NA(),連結実質赤字比率に係る赤字・黒字の構成分析!C$40)</f>
        <v>国民健康保険大正診療所特別会計</v>
      </c>
      <c r="B30" s="169" t="e">
        <f>IF(ROUND(VALUE(SUBSTITUTE(連結実質赤字比率に係る赤字・黒字の構成分析!F$40,"▲", "-")), 2) &lt; 0, ABS(ROUND(VALUE(SUBSTITUTE(連結実質赤字比率に係る赤字・黒字の構成分析!F$40,"▲", "-")), 2)), NA())</f>
        <v>#N/A</v>
      </c>
      <c r="C30" s="169">
        <f>IF(ROUND(VALUE(SUBSTITUTE(連結実質赤字比率に係る赤字・黒字の構成分析!F$40,"▲", "-")), 2) &gt;= 0, ABS(ROUND(VALUE(SUBSTITUTE(連結実質赤字比率に係る赤字・黒字の構成分析!F$40,"▲", "-")), 2)), NA())</f>
        <v>0</v>
      </c>
      <c r="D30" s="169" t="e">
        <f>IF(ROUND(VALUE(SUBSTITUTE(連結実質赤字比率に係る赤字・黒字の構成分析!G$40,"▲", "-")), 2) &lt; 0, ABS(ROUND(VALUE(SUBSTITUTE(連結実質赤字比率に係る赤字・黒字の構成分析!G$40,"▲", "-")), 2)), NA())</f>
        <v>#N/A</v>
      </c>
      <c r="E30" s="169">
        <f>IF(ROUND(VALUE(SUBSTITUTE(連結実質赤字比率に係る赤字・黒字の構成分析!G$40,"▲", "-")), 2) &gt;= 0, ABS(ROUND(VALUE(SUBSTITUTE(連結実質赤字比率に係る赤字・黒字の構成分析!G$40,"▲", "-")), 2)), NA())</f>
        <v>0</v>
      </c>
      <c r="F30" s="169" t="e">
        <f>IF(ROUND(VALUE(SUBSTITUTE(連結実質赤字比率に係る赤字・黒字の構成分析!H$40,"▲", "-")), 2) &lt; 0, ABS(ROUND(VALUE(SUBSTITUTE(連結実質赤字比率に係る赤字・黒字の構成分析!H$40,"▲", "-")), 2)), NA())</f>
        <v>#N/A</v>
      </c>
      <c r="G30" s="169">
        <f>IF(ROUND(VALUE(SUBSTITUTE(連結実質赤字比率に係る赤字・黒字の構成分析!H$40,"▲", "-")), 2) &gt;= 0, ABS(ROUND(VALUE(SUBSTITUTE(連結実質赤字比率に係る赤字・黒字の構成分析!H$40,"▲", "-")), 2)), NA())</f>
        <v>0</v>
      </c>
      <c r="H30" s="169" t="e">
        <f>IF(ROUND(VALUE(SUBSTITUTE(連結実質赤字比率に係る赤字・黒字の構成分析!I$40,"▲", "-")), 2) &lt; 0, ABS(ROUND(VALUE(SUBSTITUTE(連結実質赤字比率に係る赤字・黒字の構成分析!I$40,"▲", "-")), 2)), NA())</f>
        <v>#N/A</v>
      </c>
      <c r="I30" s="169">
        <f>IF(ROUND(VALUE(SUBSTITUTE(連結実質赤字比率に係る赤字・黒字の構成分析!I$40,"▲", "-")), 2) &gt;= 0, ABS(ROUND(VALUE(SUBSTITUTE(連結実質赤字比率に係る赤字・黒字の構成分析!I$40,"▲", "-")), 2)), NA())</f>
        <v>0</v>
      </c>
      <c r="J30" s="169" t="e">
        <f>IF(ROUND(VALUE(SUBSTITUTE(連結実質赤字比率に係る赤字・黒字の構成分析!J$40,"▲", "-")), 2) &lt; 0, ABS(ROUND(VALUE(SUBSTITUTE(連結実質赤字比率に係る赤字・黒字の構成分析!J$40,"▲", "-")), 2)), NA())</f>
        <v>#N/A</v>
      </c>
      <c r="K30" s="169">
        <f>IF(ROUND(VALUE(SUBSTITUTE(連結実質赤字比率に係る赤字・黒字の構成分析!J$40,"▲", "-")), 2) &gt;= 0, ABS(ROUND(VALUE(SUBSTITUTE(連結実質赤字比率に係る赤字・黒字の構成分析!J$40,"▲", "-")), 2)), NA())</f>
        <v>0</v>
      </c>
    </row>
    <row r="31" spans="1:11" x14ac:dyDescent="0.15">
      <c r="A31" s="169" t="str">
        <f>IF(連結実質赤字比率に係る赤字・黒字の構成分析!C$39="",NA(),連結実質赤字比率に係る赤字・黒字の構成分析!C$39)</f>
        <v>特別養護老人ホーム窪川荘特別会計</v>
      </c>
      <c r="B31" s="169" t="e">
        <f>IF(ROUND(VALUE(SUBSTITUTE(連結実質赤字比率に係る赤字・黒字の構成分析!F$39,"▲", "-")), 2) &lt; 0, ABS(ROUND(VALUE(SUBSTITUTE(連結実質赤字比率に係る赤字・黒字の構成分析!F$39,"▲", "-")), 2)), NA())</f>
        <v>#VALUE!</v>
      </c>
      <c r="C31" s="169" t="e">
        <f>IF(ROUND(VALUE(SUBSTITUTE(連結実質赤字比率に係る赤字・黒字の構成分析!F$39,"▲", "-")), 2) &gt;= 0, ABS(ROUND(VALUE(SUBSTITUTE(連結実質赤字比率に係る赤字・黒字の構成分析!F$39,"▲", "-")), 2)), NA())</f>
        <v>#VALUE!</v>
      </c>
      <c r="D31" s="169" t="e">
        <f>IF(ROUND(VALUE(SUBSTITUTE(連結実質赤字比率に係る赤字・黒字の構成分析!G$39,"▲", "-")), 2) &lt; 0, ABS(ROUND(VALUE(SUBSTITUTE(連結実質赤字比率に係る赤字・黒字の構成分析!G$39,"▲", "-")), 2)), NA())</f>
        <v>#VALUE!</v>
      </c>
      <c r="E31" s="169" t="e">
        <f>IF(ROUND(VALUE(SUBSTITUTE(連結実質赤字比率に係る赤字・黒字の構成分析!G$39,"▲", "-")), 2) &gt;= 0, ABS(ROUND(VALUE(SUBSTITUTE(連結実質赤字比率に係る赤字・黒字の構成分析!G$39,"▲", "-")), 2)), NA())</f>
        <v>#VALUE!</v>
      </c>
      <c r="F31" s="169" t="e">
        <f>IF(ROUND(VALUE(SUBSTITUTE(連結実質赤字比率に係る赤字・黒字の構成分析!H$39,"▲", "-")), 2) &lt; 0, ABS(ROUND(VALUE(SUBSTITUTE(連結実質赤字比率に係る赤字・黒字の構成分析!H$39,"▲", "-")), 2)), NA())</f>
        <v>#N/A</v>
      </c>
      <c r="G31" s="169">
        <f>IF(ROUND(VALUE(SUBSTITUTE(連結実質赤字比率に係る赤字・黒字の構成分析!H$39,"▲", "-")), 2) &gt;= 0, ABS(ROUND(VALUE(SUBSTITUTE(連結実質赤字比率に係る赤字・黒字の構成分析!H$39,"▲", "-")), 2)), NA())</f>
        <v>0.14000000000000001</v>
      </c>
      <c r="H31" s="169" t="e">
        <f>IF(ROUND(VALUE(SUBSTITUTE(連結実質赤字比率に係る赤字・黒字の構成分析!I$39,"▲", "-")), 2) &lt; 0, ABS(ROUND(VALUE(SUBSTITUTE(連結実質赤字比率に係る赤字・黒字の構成分析!I$39,"▲", "-")), 2)), NA())</f>
        <v>#N/A</v>
      </c>
      <c r="I31" s="169">
        <f>IF(ROUND(VALUE(SUBSTITUTE(連結実質赤字比率に係る赤字・黒字の構成分析!I$39,"▲", "-")), 2) &gt;= 0, ABS(ROUND(VALUE(SUBSTITUTE(連結実質赤字比率に係る赤字・黒字の構成分析!I$39,"▲", "-")), 2)), NA())</f>
        <v>0</v>
      </c>
      <c r="J31" s="169" t="e">
        <f>IF(ROUND(VALUE(SUBSTITUTE(連結実質赤字比率に係る赤字・黒字の構成分析!J$39,"▲", "-")), 2) &lt; 0, ABS(ROUND(VALUE(SUBSTITUTE(連結実質赤字比率に係る赤字・黒字の構成分析!J$39,"▲", "-")), 2)), NA())</f>
        <v>#N/A</v>
      </c>
      <c r="K31" s="169">
        <f>IF(ROUND(VALUE(SUBSTITUTE(連結実質赤字比率に係る赤字・黒字の構成分析!J$39,"▲", "-")), 2) &gt;= 0, ABS(ROUND(VALUE(SUBSTITUTE(連結実質赤字比率に係る赤字・黒字の構成分析!J$39,"▲", "-")), 2)), NA())</f>
        <v>0</v>
      </c>
    </row>
    <row r="32" spans="1:11" x14ac:dyDescent="0.15">
      <c r="A32" s="169" t="str">
        <f>IF(連結実質赤字比率に係る赤字・黒字の構成分析!C$38="",NA(),連結実質赤字比率に係る赤字・黒字の構成分析!C$38)</f>
        <v>後期高齢者医療事業特別会計</v>
      </c>
      <c r="B32" s="169" t="e">
        <f>IF(ROUND(VALUE(SUBSTITUTE(連結実質赤字比率に係る赤字・黒字の構成分析!F$38,"▲", "-")), 2) &lt; 0, ABS(ROUND(VALUE(SUBSTITUTE(連結実質赤字比率に係る赤字・黒字の構成分析!F$38,"▲", "-")), 2)), NA())</f>
        <v>#N/A</v>
      </c>
      <c r="C32" s="169">
        <f>IF(ROUND(VALUE(SUBSTITUTE(連結実質赤字比率に係る赤字・黒字の構成分析!F$38,"▲", "-")), 2) &gt;= 0, ABS(ROUND(VALUE(SUBSTITUTE(連結実質赤字比率に係る赤字・黒字の構成分析!F$38,"▲", "-")), 2)), NA())</f>
        <v>0.01</v>
      </c>
      <c r="D32" s="169" t="e">
        <f>IF(ROUND(VALUE(SUBSTITUTE(連結実質赤字比率に係る赤字・黒字の構成分析!G$38,"▲", "-")), 2) &lt; 0, ABS(ROUND(VALUE(SUBSTITUTE(連結実質赤字比率に係る赤字・黒字の構成分析!G$38,"▲", "-")), 2)), NA())</f>
        <v>#N/A</v>
      </c>
      <c r="E32" s="169">
        <f>IF(ROUND(VALUE(SUBSTITUTE(連結実質赤字比率に係る赤字・黒字の構成分析!G$38,"▲", "-")), 2) &gt;= 0, ABS(ROUND(VALUE(SUBSTITUTE(連結実質赤字比率に係る赤字・黒字の構成分析!G$38,"▲", "-")), 2)), NA())</f>
        <v>0.06</v>
      </c>
      <c r="F32" s="169" t="e">
        <f>IF(ROUND(VALUE(SUBSTITUTE(連結実質赤字比率に係る赤字・黒字の構成分析!H$38,"▲", "-")), 2) &lt; 0, ABS(ROUND(VALUE(SUBSTITUTE(連結実質赤字比率に係る赤字・黒字の構成分析!H$38,"▲", "-")), 2)), NA())</f>
        <v>#N/A</v>
      </c>
      <c r="G32" s="169">
        <f>IF(ROUND(VALUE(SUBSTITUTE(連結実質赤字比率に係る赤字・黒字の構成分析!H$38,"▲", "-")), 2) &gt;= 0, ABS(ROUND(VALUE(SUBSTITUTE(連結実質赤字比率に係る赤字・黒字の構成分析!H$38,"▲", "-")), 2)), NA())</f>
        <v>0.04</v>
      </c>
      <c r="H32" s="169" t="e">
        <f>IF(ROUND(VALUE(SUBSTITUTE(連結実質赤字比率に係る赤字・黒字の構成分析!I$38,"▲", "-")), 2) &lt; 0, ABS(ROUND(VALUE(SUBSTITUTE(連結実質赤字比率に係る赤字・黒字の構成分析!I$38,"▲", "-")), 2)), NA())</f>
        <v>#N/A</v>
      </c>
      <c r="I32" s="169">
        <f>IF(ROUND(VALUE(SUBSTITUTE(連結実質赤字比率に係る赤字・黒字の構成分析!I$38,"▲", "-")), 2) &gt;= 0, ABS(ROUND(VALUE(SUBSTITUTE(連結実質赤字比率に係る赤字・黒字の構成分析!I$38,"▲", "-")), 2)), NA())</f>
        <v>0.04</v>
      </c>
      <c r="J32" s="169" t="e">
        <f>IF(ROUND(VALUE(SUBSTITUTE(連結実質赤字比率に係る赤字・黒字の構成分析!J$38,"▲", "-")), 2) &lt; 0, ABS(ROUND(VALUE(SUBSTITUTE(連結実質赤字比率に係る赤字・黒字の構成分析!J$38,"▲", "-")), 2)), NA())</f>
        <v>#N/A</v>
      </c>
      <c r="K32" s="169">
        <f>IF(ROUND(VALUE(SUBSTITUTE(連結実質赤字比率に係る赤字・黒字の構成分析!J$38,"▲", "-")), 2) &gt;= 0, ABS(ROUND(VALUE(SUBSTITUTE(連結実質赤字比率に係る赤字・黒字の構成分析!J$38,"▲", "-")), 2)), NA())</f>
        <v>0.01</v>
      </c>
    </row>
    <row r="33" spans="1:16" x14ac:dyDescent="0.15">
      <c r="A33" s="169" t="str">
        <f>IF(連結実質赤字比率に係る赤字・黒字の構成分析!C$37="",NA(),連結実質赤字比率に係る赤字・黒字の構成分析!C$37)</f>
        <v>国民健康保険事業特別会計</v>
      </c>
      <c r="B33" s="169" t="e">
        <f>IF(ROUND(VALUE(SUBSTITUTE(連結実質赤字比率に係る赤字・黒字の構成分析!F$37,"▲", "-")), 2) &lt; 0, ABS(ROUND(VALUE(SUBSTITUTE(連結実質赤字比率に係る赤字・黒字の構成分析!F$37,"▲", "-")), 2)), NA())</f>
        <v>#N/A</v>
      </c>
      <c r="C33" s="169">
        <f>IF(ROUND(VALUE(SUBSTITUTE(連結実質赤字比率に係る赤字・黒字の構成分析!F$37,"▲", "-")), 2) &gt;= 0, ABS(ROUND(VALUE(SUBSTITUTE(連結実質赤字比率に係る赤字・黒字の構成分析!F$37,"▲", "-")), 2)), NA())</f>
        <v>0.24</v>
      </c>
      <c r="D33" s="169" t="e">
        <f>IF(ROUND(VALUE(SUBSTITUTE(連結実質赤字比率に係る赤字・黒字の構成分析!G$37,"▲", "-")), 2) &lt; 0, ABS(ROUND(VALUE(SUBSTITUTE(連結実質赤字比率に係る赤字・黒字の構成分析!G$37,"▲", "-")), 2)), NA())</f>
        <v>#N/A</v>
      </c>
      <c r="E33" s="169">
        <f>IF(ROUND(VALUE(SUBSTITUTE(連結実質赤字比率に係る赤字・黒字の構成分析!G$37,"▲", "-")), 2) &gt;= 0, ABS(ROUND(VALUE(SUBSTITUTE(連結実質赤字比率に係る赤字・黒字の構成分析!G$37,"▲", "-")), 2)), NA())</f>
        <v>0.17</v>
      </c>
      <c r="F33" s="169" t="e">
        <f>IF(ROUND(VALUE(SUBSTITUTE(連結実質赤字比率に係る赤字・黒字の構成分析!H$37,"▲", "-")), 2) &lt; 0, ABS(ROUND(VALUE(SUBSTITUTE(連結実質赤字比率に係る赤字・黒字の構成分析!H$37,"▲", "-")), 2)), NA())</f>
        <v>#N/A</v>
      </c>
      <c r="G33" s="169">
        <f>IF(ROUND(VALUE(SUBSTITUTE(連結実質赤字比率に係る赤字・黒字の構成分析!H$37,"▲", "-")), 2) &gt;= 0, ABS(ROUND(VALUE(SUBSTITUTE(連結実質赤字比率に係る赤字・黒字の構成分析!H$37,"▲", "-")), 2)), NA())</f>
        <v>0.16</v>
      </c>
      <c r="H33" s="169" t="e">
        <f>IF(ROUND(VALUE(SUBSTITUTE(連結実質赤字比率に係る赤字・黒字の構成分析!I$37,"▲", "-")), 2) &lt; 0, ABS(ROUND(VALUE(SUBSTITUTE(連結実質赤字比率に係る赤字・黒字の構成分析!I$37,"▲", "-")), 2)), NA())</f>
        <v>#N/A</v>
      </c>
      <c r="I33" s="169">
        <f>IF(ROUND(VALUE(SUBSTITUTE(連結実質赤字比率に係る赤字・黒字の構成分析!I$37,"▲", "-")), 2) &gt;= 0, ABS(ROUND(VALUE(SUBSTITUTE(連結実質赤字比率に係る赤字・黒字の構成分析!I$37,"▲", "-")), 2)), NA())</f>
        <v>0.16</v>
      </c>
      <c r="J33" s="169" t="e">
        <f>IF(ROUND(VALUE(SUBSTITUTE(連結実質赤字比率に係る赤字・黒字の構成分析!J$37,"▲", "-")), 2) &lt; 0, ABS(ROUND(VALUE(SUBSTITUTE(連結実質赤字比率に係る赤字・黒字の構成分析!J$37,"▲", "-")), 2)), NA())</f>
        <v>#N/A</v>
      </c>
      <c r="K33" s="169">
        <f>IF(ROUND(VALUE(SUBSTITUTE(連結実質赤字比率に係る赤字・黒字の構成分析!J$37,"▲", "-")), 2) &gt;= 0, ABS(ROUND(VALUE(SUBSTITUTE(連結実質赤字比率に係る赤字・黒字の構成分析!J$37,"▲", "-")), 2)), NA())</f>
        <v>0.21</v>
      </c>
    </row>
    <row r="34" spans="1:16" x14ac:dyDescent="0.15">
      <c r="A34" s="169" t="str">
        <f>IF(連結実質赤字比率に係る赤字・黒字の構成分析!C$36="",NA(),連結実質赤字比率に係る赤字・黒字の構成分析!C$36)</f>
        <v>介護保険事業特別会計</v>
      </c>
      <c r="B34" s="169" t="e">
        <f>IF(ROUND(VALUE(SUBSTITUTE(連結実質赤字比率に係る赤字・黒字の構成分析!F$36,"▲", "-")), 2) &lt; 0, ABS(ROUND(VALUE(SUBSTITUTE(連結実質赤字比率に係る赤字・黒字の構成分析!F$36,"▲", "-")), 2)), NA())</f>
        <v>#N/A</v>
      </c>
      <c r="C34" s="169">
        <f>IF(ROUND(VALUE(SUBSTITUTE(連結実質赤字比率に係る赤字・黒字の構成分析!F$36,"▲", "-")), 2) &gt;= 0, ABS(ROUND(VALUE(SUBSTITUTE(連結実質赤字比率に係る赤字・黒字の構成分析!F$36,"▲", "-")), 2)), NA())</f>
        <v>1.2</v>
      </c>
      <c r="D34" s="169" t="e">
        <f>IF(ROUND(VALUE(SUBSTITUTE(連結実質赤字比率に係る赤字・黒字の構成分析!G$36,"▲", "-")), 2) &lt; 0, ABS(ROUND(VALUE(SUBSTITUTE(連結実質赤字比率に係る赤字・黒字の構成分析!G$36,"▲", "-")), 2)), NA())</f>
        <v>#N/A</v>
      </c>
      <c r="E34" s="169">
        <f>IF(ROUND(VALUE(SUBSTITUTE(連結実質赤字比率に係る赤字・黒字の構成分析!G$36,"▲", "-")), 2) &gt;= 0, ABS(ROUND(VALUE(SUBSTITUTE(連結実質赤字比率に係る赤字・黒字の構成分析!G$36,"▲", "-")), 2)), NA())</f>
        <v>0.8</v>
      </c>
      <c r="F34" s="169" t="e">
        <f>IF(ROUND(VALUE(SUBSTITUTE(連結実質赤字比率に係る赤字・黒字の構成分析!H$36,"▲", "-")), 2) &lt; 0, ABS(ROUND(VALUE(SUBSTITUTE(連結実質赤字比率に係る赤字・黒字の構成分析!H$36,"▲", "-")), 2)), NA())</f>
        <v>#N/A</v>
      </c>
      <c r="G34" s="169">
        <f>IF(ROUND(VALUE(SUBSTITUTE(連結実質赤字比率に係る赤字・黒字の構成分析!H$36,"▲", "-")), 2) &gt;= 0, ABS(ROUND(VALUE(SUBSTITUTE(連結実質赤字比率に係る赤字・黒字の構成分析!H$36,"▲", "-")), 2)), NA())</f>
        <v>1.45</v>
      </c>
      <c r="H34" s="169" t="e">
        <f>IF(ROUND(VALUE(SUBSTITUTE(連結実質赤字比率に係る赤字・黒字の構成分析!I$36,"▲", "-")), 2) &lt; 0, ABS(ROUND(VALUE(SUBSTITUTE(連結実質赤字比率に係る赤字・黒字の構成分析!I$36,"▲", "-")), 2)), NA())</f>
        <v>#N/A</v>
      </c>
      <c r="I34" s="169">
        <f>IF(ROUND(VALUE(SUBSTITUTE(連結実質赤字比率に係る赤字・黒字の構成分析!I$36,"▲", "-")), 2) &gt;= 0, ABS(ROUND(VALUE(SUBSTITUTE(連結実質赤字比率に係る赤字・黒字の構成分析!I$36,"▲", "-")), 2)), NA())</f>
        <v>1.7</v>
      </c>
      <c r="J34" s="169" t="e">
        <f>IF(ROUND(VALUE(SUBSTITUTE(連結実質赤字比率に係る赤字・黒字の構成分析!J$36,"▲", "-")), 2) &lt; 0, ABS(ROUND(VALUE(SUBSTITUTE(連結実質赤字比率に係る赤字・黒字の構成分析!J$36,"▲", "-")), 2)), NA())</f>
        <v>#N/A</v>
      </c>
      <c r="K34" s="169">
        <f>IF(ROUND(VALUE(SUBSTITUTE(連結実質赤字比率に係る赤字・黒字の構成分析!J$36,"▲", "-")), 2) &gt;= 0, ABS(ROUND(VALUE(SUBSTITUTE(連結実質赤字比率に係る赤字・黒字の構成分析!J$36,"▲", "-")), 2)), NA())</f>
        <v>1.42</v>
      </c>
    </row>
    <row r="35" spans="1:16" x14ac:dyDescent="0.15">
      <c r="A35" s="169" t="str">
        <f>IF(連結実質赤字比率に係る赤字・黒字の構成分析!C$35="",NA(),連結実質赤字比率に係る赤字・黒字の構成分析!C$35)</f>
        <v>水道事業会計</v>
      </c>
      <c r="B35" s="169" t="e">
        <f>IF(ROUND(VALUE(SUBSTITUTE(連結実質赤字比率に係る赤字・黒字の構成分析!F$35,"▲", "-")), 2) &lt; 0, ABS(ROUND(VALUE(SUBSTITUTE(連結実質赤字比率に係る赤字・黒字の構成分析!F$35,"▲", "-")), 2)), NA())</f>
        <v>#N/A</v>
      </c>
      <c r="C35" s="169">
        <f>IF(ROUND(VALUE(SUBSTITUTE(連結実質赤字比率に係る赤字・黒字の構成分析!F$35,"▲", "-")), 2) &gt;= 0, ABS(ROUND(VALUE(SUBSTITUTE(連結実質赤字比率に係る赤字・黒字の構成分析!F$35,"▲", "-")), 2)), NA())</f>
        <v>4.13</v>
      </c>
      <c r="D35" s="169" t="e">
        <f>IF(ROUND(VALUE(SUBSTITUTE(連結実質赤字比率に係る赤字・黒字の構成分析!G$35,"▲", "-")), 2) &lt; 0, ABS(ROUND(VALUE(SUBSTITUTE(連結実質赤字比率に係る赤字・黒字の構成分析!G$35,"▲", "-")), 2)), NA())</f>
        <v>#N/A</v>
      </c>
      <c r="E35" s="169">
        <f>IF(ROUND(VALUE(SUBSTITUTE(連結実質赤字比率に係る赤字・黒字の構成分析!G$35,"▲", "-")), 2) &gt;= 0, ABS(ROUND(VALUE(SUBSTITUTE(連結実質赤字比率に係る赤字・黒字の構成分析!G$35,"▲", "-")), 2)), NA())</f>
        <v>4.05</v>
      </c>
      <c r="F35" s="169" t="e">
        <f>IF(ROUND(VALUE(SUBSTITUTE(連結実質赤字比率に係る赤字・黒字の構成分析!H$35,"▲", "-")), 2) &lt; 0, ABS(ROUND(VALUE(SUBSTITUTE(連結実質赤字比率に係る赤字・黒字の構成分析!H$35,"▲", "-")), 2)), NA())</f>
        <v>#N/A</v>
      </c>
      <c r="G35" s="169">
        <f>IF(ROUND(VALUE(SUBSTITUTE(連結実質赤字比率に係る赤字・黒字の構成分析!H$35,"▲", "-")), 2) &gt;= 0, ABS(ROUND(VALUE(SUBSTITUTE(連結実質赤字比率に係る赤字・黒字の構成分析!H$35,"▲", "-")), 2)), NA())</f>
        <v>4</v>
      </c>
      <c r="H35" s="169" t="e">
        <f>IF(ROUND(VALUE(SUBSTITUTE(連結実質赤字比率に係る赤字・黒字の構成分析!I$35,"▲", "-")), 2) &lt; 0, ABS(ROUND(VALUE(SUBSTITUTE(連結実質赤字比率に係る赤字・黒字の構成分析!I$35,"▲", "-")), 2)), NA())</f>
        <v>#N/A</v>
      </c>
      <c r="I35" s="169">
        <f>IF(ROUND(VALUE(SUBSTITUTE(連結実質赤字比率に係る赤字・黒字の構成分析!I$35,"▲", "-")), 2) &gt;= 0, ABS(ROUND(VALUE(SUBSTITUTE(連結実質赤字比率に係る赤字・黒字の構成分析!I$35,"▲", "-")), 2)), NA())</f>
        <v>3.74</v>
      </c>
      <c r="J35" s="169" t="e">
        <f>IF(ROUND(VALUE(SUBSTITUTE(連結実質赤字比率に係る赤字・黒字の構成分析!J$35,"▲", "-")), 2) &lt; 0, ABS(ROUND(VALUE(SUBSTITUTE(連結実質赤字比率に係る赤字・黒字の構成分析!J$35,"▲", "-")), 2)), NA())</f>
        <v>#N/A</v>
      </c>
      <c r="K35" s="169">
        <f>IF(ROUND(VALUE(SUBSTITUTE(連結実質赤字比率に係る赤字・黒字の構成分析!J$35,"▲", "-")), 2) &gt;= 0, ABS(ROUND(VALUE(SUBSTITUTE(連結実質赤字比率に係る赤字・黒字の構成分析!J$35,"▲", "-")), 2)), NA())</f>
        <v>4.28</v>
      </c>
    </row>
    <row r="36" spans="1:16" x14ac:dyDescent="0.15">
      <c r="A36" s="169" t="str">
        <f>IF(連結実質赤字比率に係る赤字・黒字の構成分析!C$34="",NA(),連結実質赤字比率に係る赤字・黒字の構成分析!C$34)</f>
        <v>一般会計</v>
      </c>
      <c r="B36" s="169" t="e">
        <f>IF(ROUND(VALUE(SUBSTITUTE(連結実質赤字比率に係る赤字・黒字の構成分析!F$34,"▲", "-")), 2) &lt; 0, ABS(ROUND(VALUE(SUBSTITUTE(連結実質赤字比率に係る赤字・黒字の構成分析!F$34,"▲", "-")), 2)), NA())</f>
        <v>#N/A</v>
      </c>
      <c r="C36" s="169">
        <f>IF(ROUND(VALUE(SUBSTITUTE(連結実質赤字比率に係る赤字・黒字の構成分析!F$34,"▲", "-")), 2) &gt;= 0, ABS(ROUND(VALUE(SUBSTITUTE(連結実質赤字比率に係る赤字・黒字の構成分析!F$34,"▲", "-")), 2)), NA())</f>
        <v>4.38</v>
      </c>
      <c r="D36" s="169" t="e">
        <f>IF(ROUND(VALUE(SUBSTITUTE(連結実質赤字比率に係る赤字・黒字の構成分析!G$34,"▲", "-")), 2) &lt; 0, ABS(ROUND(VALUE(SUBSTITUTE(連結実質赤字比率に係る赤字・黒字の構成分析!G$34,"▲", "-")), 2)), NA())</f>
        <v>#N/A</v>
      </c>
      <c r="E36" s="169">
        <f>IF(ROUND(VALUE(SUBSTITUTE(連結実質赤字比率に係る赤字・黒字の構成分析!G$34,"▲", "-")), 2) &gt;= 0, ABS(ROUND(VALUE(SUBSTITUTE(連結実質赤字比率に係る赤字・黒字の構成分析!G$34,"▲", "-")), 2)), NA())</f>
        <v>5.57</v>
      </c>
      <c r="F36" s="169" t="e">
        <f>IF(ROUND(VALUE(SUBSTITUTE(連結実質赤字比率に係る赤字・黒字の構成分析!H$34,"▲", "-")), 2) &lt; 0, ABS(ROUND(VALUE(SUBSTITUTE(連結実質赤字比率に係る赤字・黒字の構成分析!H$34,"▲", "-")), 2)), NA())</f>
        <v>#N/A</v>
      </c>
      <c r="G36" s="169">
        <f>IF(ROUND(VALUE(SUBSTITUTE(連結実質赤字比率に係る赤字・黒字の構成分析!H$34,"▲", "-")), 2) &gt;= 0, ABS(ROUND(VALUE(SUBSTITUTE(連結実質赤字比率に係る赤字・黒字の構成分析!H$34,"▲", "-")), 2)), NA())</f>
        <v>4.4000000000000004</v>
      </c>
      <c r="H36" s="169" t="e">
        <f>IF(ROUND(VALUE(SUBSTITUTE(連結実質赤字比率に係る赤字・黒字の構成分析!I$34,"▲", "-")), 2) &lt; 0, ABS(ROUND(VALUE(SUBSTITUTE(連結実質赤字比率に係る赤字・黒字の構成分析!I$34,"▲", "-")), 2)), NA())</f>
        <v>#N/A</v>
      </c>
      <c r="I36" s="169">
        <f>IF(ROUND(VALUE(SUBSTITUTE(連結実質赤字比率に係る赤字・黒字の構成分析!I$34,"▲", "-")), 2) &gt;= 0, ABS(ROUND(VALUE(SUBSTITUTE(連結実質赤字比率に係る赤字・黒字の構成分析!I$34,"▲", "-")), 2)), NA())</f>
        <v>6.19</v>
      </c>
      <c r="J36" s="169" t="e">
        <f>IF(ROUND(VALUE(SUBSTITUTE(連結実質赤字比率に係る赤字・黒字の構成分析!J$34,"▲", "-")), 2) &lt; 0, ABS(ROUND(VALUE(SUBSTITUTE(連結実質赤字比率に係る赤字・黒字の構成分析!J$34,"▲", "-")), 2)), NA())</f>
        <v>#N/A</v>
      </c>
      <c r="K36" s="169">
        <f>IF(ROUND(VALUE(SUBSTITUTE(連結実質赤字比率に係る赤字・黒字の構成分析!J$34,"▲", "-")), 2) &gt;= 0, ABS(ROUND(VALUE(SUBSTITUTE(連結実質赤字比率に係る赤字・黒字の構成分析!J$34,"▲", "-")), 2)), NA())</f>
        <v>6.21</v>
      </c>
    </row>
    <row r="39" spans="1:16" x14ac:dyDescent="0.15">
      <c r="A39" s="142" t="s">
        <v>62</v>
      </c>
    </row>
    <row r="40" spans="1:16" x14ac:dyDescent="0.15">
      <c r="A40" s="170"/>
      <c r="B40" s="170" t="str">
        <f>'実質公債費比率（分子）の構造'!K$44</f>
        <v>H30</v>
      </c>
      <c r="C40" s="170"/>
      <c r="D40" s="170"/>
      <c r="E40" s="170" t="str">
        <f>'実質公債費比率（分子）の構造'!L$44</f>
        <v>R01</v>
      </c>
      <c r="F40" s="170"/>
      <c r="G40" s="170"/>
      <c r="H40" s="170" t="str">
        <f>'実質公債費比率（分子）の構造'!M$44</f>
        <v>R02</v>
      </c>
      <c r="I40" s="170"/>
      <c r="J40" s="170"/>
      <c r="K40" s="170" t="str">
        <f>'実質公債費比率（分子）の構造'!N$44</f>
        <v>R03</v>
      </c>
      <c r="L40" s="170"/>
      <c r="M40" s="170"/>
      <c r="N40" s="170" t="str">
        <f>'実質公債費比率（分子）の構造'!O$44</f>
        <v>R04</v>
      </c>
      <c r="O40" s="170"/>
      <c r="P40" s="170"/>
    </row>
    <row r="41" spans="1:16" x14ac:dyDescent="0.15">
      <c r="A41" s="170"/>
      <c r="B41" s="170" t="s">
        <v>63</v>
      </c>
      <c r="C41" s="170"/>
      <c r="D41" s="170" t="s">
        <v>64</v>
      </c>
      <c r="E41" s="170" t="s">
        <v>63</v>
      </c>
      <c r="F41" s="170"/>
      <c r="G41" s="170" t="s">
        <v>64</v>
      </c>
      <c r="H41" s="170" t="s">
        <v>63</v>
      </c>
      <c r="I41" s="170"/>
      <c r="J41" s="170" t="s">
        <v>64</v>
      </c>
      <c r="K41" s="170" t="s">
        <v>63</v>
      </c>
      <c r="L41" s="170"/>
      <c r="M41" s="170" t="s">
        <v>64</v>
      </c>
      <c r="N41" s="170" t="s">
        <v>63</v>
      </c>
      <c r="O41" s="170"/>
      <c r="P41" s="170" t="s">
        <v>64</v>
      </c>
    </row>
    <row r="42" spans="1:16" x14ac:dyDescent="0.15">
      <c r="A42" s="170" t="s">
        <v>65</v>
      </c>
      <c r="B42" s="170"/>
      <c r="C42" s="170"/>
      <c r="D42" s="170">
        <f>'実質公債費比率（分子）の構造'!K$52</f>
        <v>1801</v>
      </c>
      <c r="E42" s="170"/>
      <c r="F42" s="170"/>
      <c r="G42" s="170">
        <f>'実質公債費比率（分子）の構造'!L$52</f>
        <v>1799</v>
      </c>
      <c r="H42" s="170"/>
      <c r="I42" s="170"/>
      <c r="J42" s="170">
        <f>'実質公債費比率（分子）の構造'!M$52</f>
        <v>1830</v>
      </c>
      <c r="K42" s="170"/>
      <c r="L42" s="170"/>
      <c r="M42" s="170">
        <f>'実質公債費比率（分子）の構造'!N$52</f>
        <v>1833</v>
      </c>
      <c r="N42" s="170"/>
      <c r="O42" s="170"/>
      <c r="P42" s="170">
        <f>'実質公債費比率（分子）の構造'!O$52</f>
        <v>1672</v>
      </c>
    </row>
    <row r="43" spans="1:16" x14ac:dyDescent="0.15">
      <c r="A43" s="170" t="s">
        <v>66</v>
      </c>
      <c r="B43" s="170">
        <f>'実質公債費比率（分子）の構造'!K$51</f>
        <v>0</v>
      </c>
      <c r="C43" s="170"/>
      <c r="D43" s="170"/>
      <c r="E43" s="170">
        <f>'実質公債費比率（分子）の構造'!L$51</f>
        <v>0</v>
      </c>
      <c r="F43" s="170"/>
      <c r="G43" s="170"/>
      <c r="H43" s="170">
        <f>'実質公債費比率（分子）の構造'!M$51</f>
        <v>0</v>
      </c>
      <c r="I43" s="170"/>
      <c r="J43" s="170"/>
      <c r="K43" s="170">
        <f>'実質公債費比率（分子）の構造'!N$51</f>
        <v>0</v>
      </c>
      <c r="L43" s="170"/>
      <c r="M43" s="170"/>
      <c r="N43" s="170">
        <f>'実質公債費比率（分子）の構造'!O$51</f>
        <v>0</v>
      </c>
      <c r="O43" s="170"/>
      <c r="P43" s="170"/>
    </row>
    <row r="44" spans="1:16" x14ac:dyDescent="0.15">
      <c r="A44" s="170" t="s">
        <v>67</v>
      </c>
      <c r="B44" s="170">
        <f>'実質公債費比率（分子）の構造'!K$50</f>
        <v>0</v>
      </c>
      <c r="C44" s="170"/>
      <c r="D44" s="170"/>
      <c r="E44" s="170">
        <f>'実質公債費比率（分子）の構造'!L$50</f>
        <v>0</v>
      </c>
      <c r="F44" s="170"/>
      <c r="G44" s="170"/>
      <c r="H44" s="170">
        <f>'実質公債費比率（分子）の構造'!M$50</f>
        <v>0</v>
      </c>
      <c r="I44" s="170"/>
      <c r="J44" s="170"/>
      <c r="K44" s="170">
        <f>'実質公債費比率（分子）の構造'!N$50</f>
        <v>0</v>
      </c>
      <c r="L44" s="170"/>
      <c r="M44" s="170"/>
      <c r="N44" s="170">
        <f>'実質公債費比率（分子）の構造'!O$50</f>
        <v>0</v>
      </c>
      <c r="O44" s="170"/>
      <c r="P44" s="170"/>
    </row>
    <row r="45" spans="1:16" x14ac:dyDescent="0.15">
      <c r="A45" s="170" t="s">
        <v>68</v>
      </c>
      <c r="B45" s="170">
        <f>'実質公債費比率（分子）の構造'!K$49</f>
        <v>1</v>
      </c>
      <c r="C45" s="170"/>
      <c r="D45" s="170"/>
      <c r="E45" s="170">
        <f>'実質公債費比率（分子）の構造'!L$49</f>
        <v>1</v>
      </c>
      <c r="F45" s="170"/>
      <c r="G45" s="170"/>
      <c r="H45" s="170">
        <f>'実質公債費比率（分子）の構造'!M$49</f>
        <v>1</v>
      </c>
      <c r="I45" s="170"/>
      <c r="J45" s="170"/>
      <c r="K45" s="170">
        <f>'実質公債費比率（分子）の構造'!N$49</f>
        <v>1</v>
      </c>
      <c r="L45" s="170"/>
      <c r="M45" s="170"/>
      <c r="N45" s="170">
        <f>'実質公債費比率（分子）の構造'!O$49</f>
        <v>1</v>
      </c>
      <c r="O45" s="170"/>
      <c r="P45" s="170"/>
    </row>
    <row r="46" spans="1:16" x14ac:dyDescent="0.15">
      <c r="A46" s="170" t="s">
        <v>69</v>
      </c>
      <c r="B46" s="170">
        <f>'実質公債費比率（分子）の構造'!K$48</f>
        <v>266</v>
      </c>
      <c r="C46" s="170"/>
      <c r="D46" s="170"/>
      <c r="E46" s="170">
        <f>'実質公債費比率（分子）の構造'!L$48</f>
        <v>285</v>
      </c>
      <c r="F46" s="170"/>
      <c r="G46" s="170"/>
      <c r="H46" s="170">
        <f>'実質公債費比率（分子）の構造'!M$48</f>
        <v>269</v>
      </c>
      <c r="I46" s="170"/>
      <c r="J46" s="170"/>
      <c r="K46" s="170">
        <f>'実質公債費比率（分子）の構造'!N$48</f>
        <v>280</v>
      </c>
      <c r="L46" s="170"/>
      <c r="M46" s="170"/>
      <c r="N46" s="170">
        <f>'実質公債費比率（分子）の構造'!O$48</f>
        <v>282</v>
      </c>
      <c r="O46" s="170"/>
      <c r="P46" s="170"/>
    </row>
    <row r="47" spans="1:16" x14ac:dyDescent="0.15">
      <c r="A47" s="170" t="s">
        <v>70</v>
      </c>
      <c r="B47" s="170" t="str">
        <f>'実質公債費比率（分子）の構造'!K$47</f>
        <v>-</v>
      </c>
      <c r="C47" s="170"/>
      <c r="D47" s="170"/>
      <c r="E47" s="170" t="str">
        <f>'実質公債費比率（分子）の構造'!L$47</f>
        <v>-</v>
      </c>
      <c r="F47" s="170"/>
      <c r="G47" s="170"/>
      <c r="H47" s="170" t="str">
        <f>'実質公債費比率（分子）の構造'!M$47</f>
        <v>-</v>
      </c>
      <c r="I47" s="170"/>
      <c r="J47" s="170"/>
      <c r="K47" s="170" t="str">
        <f>'実質公債費比率（分子）の構造'!N$47</f>
        <v>-</v>
      </c>
      <c r="L47" s="170"/>
      <c r="M47" s="170"/>
      <c r="N47" s="170" t="str">
        <f>'実質公債費比率（分子）の構造'!O$47</f>
        <v>-</v>
      </c>
      <c r="O47" s="170"/>
      <c r="P47" s="170"/>
    </row>
    <row r="48" spans="1:16" x14ac:dyDescent="0.15">
      <c r="A48" s="170" t="s">
        <v>71</v>
      </c>
      <c r="B48" s="170" t="str">
        <f>'実質公債費比率（分子）の構造'!K$46</f>
        <v>-</v>
      </c>
      <c r="C48" s="170"/>
      <c r="D48" s="170"/>
      <c r="E48" s="170" t="str">
        <f>'実質公債費比率（分子）の構造'!L$46</f>
        <v>-</v>
      </c>
      <c r="F48" s="170"/>
      <c r="G48" s="170"/>
      <c r="H48" s="170" t="str">
        <f>'実質公債費比率（分子）の構造'!M$46</f>
        <v>-</v>
      </c>
      <c r="I48" s="170"/>
      <c r="J48" s="170"/>
      <c r="K48" s="170" t="str">
        <f>'実質公債費比率（分子）の構造'!N$46</f>
        <v>-</v>
      </c>
      <c r="L48" s="170"/>
      <c r="M48" s="170"/>
      <c r="N48" s="170" t="str">
        <f>'実質公債費比率（分子）の構造'!O$46</f>
        <v>-</v>
      </c>
      <c r="O48" s="170"/>
      <c r="P48" s="170"/>
    </row>
    <row r="49" spans="1:16" x14ac:dyDescent="0.15">
      <c r="A49" s="170" t="s">
        <v>72</v>
      </c>
      <c r="B49" s="170">
        <f>'実質公債費比率（分子）の構造'!K$45</f>
        <v>1934</v>
      </c>
      <c r="C49" s="170"/>
      <c r="D49" s="170"/>
      <c r="E49" s="170">
        <f>'実質公債費比率（分子）の構造'!L$45</f>
        <v>1956</v>
      </c>
      <c r="F49" s="170"/>
      <c r="G49" s="170"/>
      <c r="H49" s="170">
        <f>'実質公債費比率（分子）の構造'!M$45</f>
        <v>1982</v>
      </c>
      <c r="I49" s="170"/>
      <c r="J49" s="170"/>
      <c r="K49" s="170">
        <f>'実質公債費比率（分子）の構造'!N$45</f>
        <v>2007</v>
      </c>
      <c r="L49" s="170"/>
      <c r="M49" s="170"/>
      <c r="N49" s="170">
        <f>'実質公債費比率（分子）の構造'!O$45</f>
        <v>1845</v>
      </c>
      <c r="O49" s="170"/>
      <c r="P49" s="170"/>
    </row>
    <row r="50" spans="1:16" x14ac:dyDescent="0.15">
      <c r="A50" s="170" t="s">
        <v>73</v>
      </c>
      <c r="B50" s="170" t="e">
        <f>NA()</f>
        <v>#N/A</v>
      </c>
      <c r="C50" s="170">
        <f>IF(ISNUMBER('実質公債費比率（分子）の構造'!K$53),'実質公債費比率（分子）の構造'!K$53,NA())</f>
        <v>400</v>
      </c>
      <c r="D50" s="170" t="e">
        <f>NA()</f>
        <v>#N/A</v>
      </c>
      <c r="E50" s="170" t="e">
        <f>NA()</f>
        <v>#N/A</v>
      </c>
      <c r="F50" s="170">
        <f>IF(ISNUMBER('実質公債費比率（分子）の構造'!L$53),'実質公債費比率（分子）の構造'!L$53,NA())</f>
        <v>443</v>
      </c>
      <c r="G50" s="170" t="e">
        <f>NA()</f>
        <v>#N/A</v>
      </c>
      <c r="H50" s="170" t="e">
        <f>NA()</f>
        <v>#N/A</v>
      </c>
      <c r="I50" s="170">
        <f>IF(ISNUMBER('実質公債費比率（分子）の構造'!M$53),'実質公債費比率（分子）の構造'!M$53,NA())</f>
        <v>422</v>
      </c>
      <c r="J50" s="170" t="e">
        <f>NA()</f>
        <v>#N/A</v>
      </c>
      <c r="K50" s="170" t="e">
        <f>NA()</f>
        <v>#N/A</v>
      </c>
      <c r="L50" s="170">
        <f>IF(ISNUMBER('実質公債費比率（分子）の構造'!N$53),'実質公債費比率（分子）の構造'!N$53,NA())</f>
        <v>455</v>
      </c>
      <c r="M50" s="170" t="e">
        <f>NA()</f>
        <v>#N/A</v>
      </c>
      <c r="N50" s="170" t="e">
        <f>NA()</f>
        <v>#N/A</v>
      </c>
      <c r="O50" s="170">
        <f>IF(ISNUMBER('実質公債費比率（分子）の構造'!O$53),'実質公債費比率（分子）の構造'!O$53,NA())</f>
        <v>456</v>
      </c>
      <c r="P50" s="170" t="e">
        <f>NA()</f>
        <v>#N/A</v>
      </c>
    </row>
    <row r="53" spans="1:16" x14ac:dyDescent="0.15">
      <c r="A53" s="142" t="s">
        <v>74</v>
      </c>
    </row>
    <row r="54" spans="1:16" x14ac:dyDescent="0.15">
      <c r="A54" s="169"/>
      <c r="B54" s="169" t="str">
        <f>'将来負担比率（分子）の構造'!I$40</f>
        <v>H30</v>
      </c>
      <c r="C54" s="169"/>
      <c r="D54" s="169"/>
      <c r="E54" s="169" t="str">
        <f>'将来負担比率（分子）の構造'!J$40</f>
        <v>R01</v>
      </c>
      <c r="F54" s="169"/>
      <c r="G54" s="169"/>
      <c r="H54" s="169" t="str">
        <f>'将来負担比率（分子）の構造'!K$40</f>
        <v>R02</v>
      </c>
      <c r="I54" s="169"/>
      <c r="J54" s="169"/>
      <c r="K54" s="169" t="str">
        <f>'将来負担比率（分子）の構造'!L$40</f>
        <v>R03</v>
      </c>
      <c r="L54" s="169"/>
      <c r="M54" s="169"/>
      <c r="N54" s="169" t="str">
        <f>'将来負担比率（分子）の構造'!M$40</f>
        <v>R04</v>
      </c>
      <c r="O54" s="169"/>
      <c r="P54" s="169"/>
    </row>
    <row r="55" spans="1:16" x14ac:dyDescent="0.15">
      <c r="A55" s="169"/>
      <c r="B55" s="169" t="s">
        <v>75</v>
      </c>
      <c r="C55" s="169"/>
      <c r="D55" s="169" t="s">
        <v>76</v>
      </c>
      <c r="E55" s="169" t="s">
        <v>75</v>
      </c>
      <c r="F55" s="169"/>
      <c r="G55" s="169" t="s">
        <v>76</v>
      </c>
      <c r="H55" s="169" t="s">
        <v>75</v>
      </c>
      <c r="I55" s="169"/>
      <c r="J55" s="169" t="s">
        <v>76</v>
      </c>
      <c r="K55" s="169" t="s">
        <v>75</v>
      </c>
      <c r="L55" s="169"/>
      <c r="M55" s="169" t="s">
        <v>76</v>
      </c>
      <c r="N55" s="169" t="s">
        <v>75</v>
      </c>
      <c r="O55" s="169"/>
      <c r="P55" s="169" t="s">
        <v>76</v>
      </c>
    </row>
    <row r="56" spans="1:16" x14ac:dyDescent="0.15">
      <c r="A56" s="169" t="s">
        <v>45</v>
      </c>
      <c r="B56" s="169"/>
      <c r="C56" s="169"/>
      <c r="D56" s="169">
        <f>'将来負担比率（分子）の構造'!I$52</f>
        <v>15869</v>
      </c>
      <c r="E56" s="169"/>
      <c r="F56" s="169"/>
      <c r="G56" s="169">
        <f>'将来負担比率（分子）の構造'!J$52</f>
        <v>15440</v>
      </c>
      <c r="H56" s="169"/>
      <c r="I56" s="169"/>
      <c r="J56" s="169">
        <f>'将来負担比率（分子）の構造'!K$52</f>
        <v>15535</v>
      </c>
      <c r="K56" s="169"/>
      <c r="L56" s="169"/>
      <c r="M56" s="169">
        <f>'将来負担比率（分子）の構造'!L$52</f>
        <v>15204</v>
      </c>
      <c r="N56" s="169"/>
      <c r="O56" s="169"/>
      <c r="P56" s="169">
        <f>'将来負担比率（分子）の構造'!M$52</f>
        <v>14808</v>
      </c>
    </row>
    <row r="57" spans="1:16" x14ac:dyDescent="0.15">
      <c r="A57" s="169" t="s">
        <v>44</v>
      </c>
      <c r="B57" s="169"/>
      <c r="C57" s="169"/>
      <c r="D57" s="169">
        <f>'将来負担比率（分子）の構造'!I$51</f>
        <v>657</v>
      </c>
      <c r="E57" s="169"/>
      <c r="F57" s="169"/>
      <c r="G57" s="169">
        <f>'将来負担比率（分子）の構造'!J$51</f>
        <v>600</v>
      </c>
      <c r="H57" s="169"/>
      <c r="I57" s="169"/>
      <c r="J57" s="169">
        <f>'将来負担比率（分子）の構造'!K$51</f>
        <v>670</v>
      </c>
      <c r="K57" s="169"/>
      <c r="L57" s="169"/>
      <c r="M57" s="169">
        <f>'将来負担比率（分子）の構造'!L$51</f>
        <v>616</v>
      </c>
      <c r="N57" s="169"/>
      <c r="O57" s="169"/>
      <c r="P57" s="169">
        <f>'将来負担比率（分子）の構造'!M$51</f>
        <v>575</v>
      </c>
    </row>
    <row r="58" spans="1:16" x14ac:dyDescent="0.15">
      <c r="A58" s="169" t="s">
        <v>43</v>
      </c>
      <c r="B58" s="169"/>
      <c r="C58" s="169"/>
      <c r="D58" s="169">
        <f>'将来負担比率（分子）の構造'!I$50</f>
        <v>9774</v>
      </c>
      <c r="E58" s="169"/>
      <c r="F58" s="169"/>
      <c r="G58" s="169">
        <f>'将来負担比率（分子）の構造'!J$50</f>
        <v>9985</v>
      </c>
      <c r="H58" s="169"/>
      <c r="I58" s="169"/>
      <c r="J58" s="169">
        <f>'将来負担比率（分子）の構造'!K$50</f>
        <v>10876</v>
      </c>
      <c r="K58" s="169"/>
      <c r="L58" s="169"/>
      <c r="M58" s="169">
        <f>'将来負担比率（分子）の構造'!L$50</f>
        <v>11510</v>
      </c>
      <c r="N58" s="169"/>
      <c r="O58" s="169"/>
      <c r="P58" s="169">
        <f>'将来負担比率（分子）の構造'!M$50</f>
        <v>11709</v>
      </c>
    </row>
    <row r="59" spans="1:16" x14ac:dyDescent="0.15">
      <c r="A59" s="169" t="s">
        <v>41</v>
      </c>
      <c r="B59" s="169" t="str">
        <f>'将来負担比率（分子）の構造'!I$49</f>
        <v>-</v>
      </c>
      <c r="C59" s="169"/>
      <c r="D59" s="169"/>
      <c r="E59" s="169" t="str">
        <f>'将来負担比率（分子）の構造'!J$49</f>
        <v>-</v>
      </c>
      <c r="F59" s="169"/>
      <c r="G59" s="169"/>
      <c r="H59" s="169" t="str">
        <f>'将来負担比率（分子）の構造'!K$49</f>
        <v>-</v>
      </c>
      <c r="I59" s="169"/>
      <c r="J59" s="169"/>
      <c r="K59" s="169" t="str">
        <f>'将来負担比率（分子）の構造'!L$49</f>
        <v>-</v>
      </c>
      <c r="L59" s="169"/>
      <c r="M59" s="169"/>
      <c r="N59" s="169" t="str">
        <f>'将来負担比率（分子）の構造'!M$49</f>
        <v>-</v>
      </c>
      <c r="O59" s="169"/>
      <c r="P59" s="169"/>
    </row>
    <row r="60" spans="1:16" x14ac:dyDescent="0.15">
      <c r="A60" s="169" t="s">
        <v>40</v>
      </c>
      <c r="B60" s="169" t="str">
        <f>'将来負担比率（分子）の構造'!I$48</f>
        <v>-</v>
      </c>
      <c r="C60" s="169"/>
      <c r="D60" s="169"/>
      <c r="E60" s="169" t="str">
        <f>'将来負担比率（分子）の構造'!J$48</f>
        <v>-</v>
      </c>
      <c r="F60" s="169"/>
      <c r="G60" s="169"/>
      <c r="H60" s="169" t="str">
        <f>'将来負担比率（分子）の構造'!K$48</f>
        <v>-</v>
      </c>
      <c r="I60" s="169"/>
      <c r="J60" s="169"/>
      <c r="K60" s="169" t="str">
        <f>'将来負担比率（分子）の構造'!L$48</f>
        <v>-</v>
      </c>
      <c r="L60" s="169"/>
      <c r="M60" s="169"/>
      <c r="N60" s="169" t="str">
        <f>'将来負担比率（分子）の構造'!M$48</f>
        <v>-</v>
      </c>
      <c r="O60" s="169"/>
      <c r="P60" s="169"/>
    </row>
    <row r="61" spans="1:16" x14ac:dyDescent="0.15">
      <c r="A61" s="169" t="s">
        <v>38</v>
      </c>
      <c r="B61" s="169" t="str">
        <f>'将来負担比率（分子）の構造'!I$46</f>
        <v>-</v>
      </c>
      <c r="C61" s="169"/>
      <c r="D61" s="169"/>
      <c r="E61" s="169" t="str">
        <f>'将来負担比率（分子）の構造'!J$46</f>
        <v>-</v>
      </c>
      <c r="F61" s="169"/>
      <c r="G61" s="169"/>
      <c r="H61" s="169" t="str">
        <f>'将来負担比率（分子）の構造'!K$46</f>
        <v>-</v>
      </c>
      <c r="I61" s="169"/>
      <c r="J61" s="169"/>
      <c r="K61" s="169" t="str">
        <f>'将来負担比率（分子）の構造'!L$46</f>
        <v>-</v>
      </c>
      <c r="L61" s="169"/>
      <c r="M61" s="169"/>
      <c r="N61" s="169" t="str">
        <f>'将来負担比率（分子）の構造'!M$46</f>
        <v>-</v>
      </c>
      <c r="O61" s="169"/>
      <c r="P61" s="169"/>
    </row>
    <row r="62" spans="1:16" x14ac:dyDescent="0.15">
      <c r="A62" s="169" t="s">
        <v>37</v>
      </c>
      <c r="B62" s="169">
        <f>'将来負担比率（分子）の構造'!I$45</f>
        <v>1938</v>
      </c>
      <c r="C62" s="169"/>
      <c r="D62" s="169"/>
      <c r="E62" s="169">
        <f>'将来負担比率（分子）の構造'!J$45</f>
        <v>1835</v>
      </c>
      <c r="F62" s="169"/>
      <c r="G62" s="169"/>
      <c r="H62" s="169">
        <f>'将来負担比率（分子）の構造'!K$45</f>
        <v>1563</v>
      </c>
      <c r="I62" s="169"/>
      <c r="J62" s="169"/>
      <c r="K62" s="169">
        <f>'将来負担比率（分子）の構造'!L$45</f>
        <v>1478</v>
      </c>
      <c r="L62" s="169"/>
      <c r="M62" s="169"/>
      <c r="N62" s="169">
        <f>'将来負担比率（分子）の構造'!M$45</f>
        <v>1522</v>
      </c>
      <c r="O62" s="169"/>
      <c r="P62" s="169"/>
    </row>
    <row r="63" spans="1:16" x14ac:dyDescent="0.15">
      <c r="A63" s="169" t="s">
        <v>36</v>
      </c>
      <c r="B63" s="169">
        <f>'将来負担比率（分子）の構造'!I$44</f>
        <v>7</v>
      </c>
      <c r="C63" s="169"/>
      <c r="D63" s="169"/>
      <c r="E63" s="169">
        <f>'将来負担比率（分子）の構造'!J$44</f>
        <v>6</v>
      </c>
      <c r="F63" s="169"/>
      <c r="G63" s="169"/>
      <c r="H63" s="169">
        <f>'将来負担比率（分子）の構造'!K$44</f>
        <v>5</v>
      </c>
      <c r="I63" s="169"/>
      <c r="J63" s="169"/>
      <c r="K63" s="169">
        <f>'将来負担比率（分子）の構造'!L$44</f>
        <v>4</v>
      </c>
      <c r="L63" s="169"/>
      <c r="M63" s="169"/>
      <c r="N63" s="169">
        <f>'将来負担比率（分子）の構造'!M$44</f>
        <v>2</v>
      </c>
      <c r="O63" s="169"/>
      <c r="P63" s="169"/>
    </row>
    <row r="64" spans="1:16" x14ac:dyDescent="0.15">
      <c r="A64" s="169" t="s">
        <v>35</v>
      </c>
      <c r="B64" s="169">
        <f>'将来負担比率（分子）の構造'!I$43</f>
        <v>2740</v>
      </c>
      <c r="C64" s="169"/>
      <c r="D64" s="169"/>
      <c r="E64" s="169">
        <f>'将来負担比率（分子）の構造'!J$43</f>
        <v>2602</v>
      </c>
      <c r="F64" s="169"/>
      <c r="G64" s="169"/>
      <c r="H64" s="169">
        <f>'将来負担比率（分子）の構造'!K$43</f>
        <v>1480</v>
      </c>
      <c r="I64" s="169"/>
      <c r="J64" s="169"/>
      <c r="K64" s="169">
        <f>'将来負担比率（分子）の構造'!L$43</f>
        <v>1801</v>
      </c>
      <c r="L64" s="169"/>
      <c r="M64" s="169"/>
      <c r="N64" s="169">
        <f>'将来負担比率（分子）の構造'!M$43</f>
        <v>2110</v>
      </c>
      <c r="O64" s="169"/>
      <c r="P64" s="169"/>
    </row>
    <row r="65" spans="1:16" x14ac:dyDescent="0.15">
      <c r="A65" s="169" t="s">
        <v>34</v>
      </c>
      <c r="B65" s="169" t="str">
        <f>'将来負担比率（分子）の構造'!I$42</f>
        <v>-</v>
      </c>
      <c r="C65" s="169"/>
      <c r="D65" s="169"/>
      <c r="E65" s="169" t="str">
        <f>'将来負担比率（分子）の構造'!J$42</f>
        <v>-</v>
      </c>
      <c r="F65" s="169"/>
      <c r="G65" s="169"/>
      <c r="H65" s="169" t="str">
        <f>'将来負担比率（分子）の構造'!K$42</f>
        <v>-</v>
      </c>
      <c r="I65" s="169"/>
      <c r="J65" s="169"/>
      <c r="K65" s="169" t="str">
        <f>'将来負担比率（分子）の構造'!L$42</f>
        <v>-</v>
      </c>
      <c r="L65" s="169"/>
      <c r="M65" s="169"/>
      <c r="N65" s="169" t="str">
        <f>'将来負担比率（分子）の構造'!M$42</f>
        <v>-</v>
      </c>
      <c r="O65" s="169"/>
      <c r="P65" s="169"/>
    </row>
    <row r="66" spans="1:16" x14ac:dyDescent="0.15">
      <c r="A66" s="169" t="s">
        <v>33</v>
      </c>
      <c r="B66" s="169">
        <f>'将来負担比率（分子）の構造'!I$41</f>
        <v>18219</v>
      </c>
      <c r="C66" s="169"/>
      <c r="D66" s="169"/>
      <c r="E66" s="169">
        <f>'将来負担比率（分子）の構造'!J$41</f>
        <v>17654</v>
      </c>
      <c r="F66" s="169"/>
      <c r="G66" s="169"/>
      <c r="H66" s="169">
        <f>'将来負担比率（分子）の構造'!K$41</f>
        <v>17942</v>
      </c>
      <c r="I66" s="169"/>
      <c r="J66" s="169"/>
      <c r="K66" s="169">
        <f>'将来負担比率（分子）の構造'!L$41</f>
        <v>17864</v>
      </c>
      <c r="L66" s="169"/>
      <c r="M66" s="169"/>
      <c r="N66" s="169">
        <f>'将来負担比率（分子）の構造'!M$41</f>
        <v>17942</v>
      </c>
      <c r="O66" s="169"/>
      <c r="P66" s="169"/>
    </row>
    <row r="67" spans="1:16" x14ac:dyDescent="0.15">
      <c r="A67" s="169" t="s">
        <v>77</v>
      </c>
      <c r="B67" s="169" t="e">
        <f>NA()</f>
        <v>#N/A</v>
      </c>
      <c r="C67" s="169">
        <f>IF(ISNUMBER('将来負担比率（分子）の構造'!I$53), IF('将来負担比率（分子）の構造'!I$53 &lt; 0, 0, '将来負担比率（分子）の構造'!I$53), NA())</f>
        <v>0</v>
      </c>
      <c r="D67" s="169" t="e">
        <f>NA()</f>
        <v>#N/A</v>
      </c>
      <c r="E67" s="169" t="e">
        <f>NA()</f>
        <v>#N/A</v>
      </c>
      <c r="F67" s="169">
        <f>IF(ISNUMBER('将来負担比率（分子）の構造'!J$53), IF('将来負担比率（分子）の構造'!J$53 &lt; 0, 0, '将来負担比率（分子）の構造'!J$53), NA())</f>
        <v>0</v>
      </c>
      <c r="G67" s="169" t="e">
        <f>NA()</f>
        <v>#N/A</v>
      </c>
      <c r="H67" s="169" t="e">
        <f>NA()</f>
        <v>#N/A</v>
      </c>
      <c r="I67" s="169">
        <f>IF(ISNUMBER('将来負担比率（分子）の構造'!K$53), IF('将来負担比率（分子）の構造'!K$53 &lt; 0, 0, '将来負担比率（分子）の構造'!K$53), NA())</f>
        <v>0</v>
      </c>
      <c r="J67" s="169" t="e">
        <f>NA()</f>
        <v>#N/A</v>
      </c>
      <c r="K67" s="169" t="e">
        <f>NA()</f>
        <v>#N/A</v>
      </c>
      <c r="L67" s="169">
        <f>IF(ISNUMBER('将来負担比率（分子）の構造'!L$53), IF('将来負担比率（分子）の構造'!L$53 &lt; 0, 0, '将来負担比率（分子）の構造'!L$53), NA())</f>
        <v>0</v>
      </c>
      <c r="M67" s="169" t="e">
        <f>NA()</f>
        <v>#N/A</v>
      </c>
      <c r="N67" s="169" t="e">
        <f>NA()</f>
        <v>#N/A</v>
      </c>
      <c r="O67" s="169">
        <f>IF(ISNUMBER('将来負担比率（分子）の構造'!M$53), IF('将来負担比率（分子）の構造'!M$53 &lt; 0, 0, '将来負担比率（分子）の構造'!M$53), NA())</f>
        <v>0</v>
      </c>
      <c r="P67" s="169" t="e">
        <f>NA()</f>
        <v>#N/A</v>
      </c>
    </row>
    <row r="70" spans="1:16" x14ac:dyDescent="0.15">
      <c r="A70" s="171" t="s">
        <v>78</v>
      </c>
      <c r="B70" s="171"/>
      <c r="C70" s="171"/>
      <c r="D70" s="171"/>
      <c r="E70" s="171"/>
      <c r="F70" s="171"/>
    </row>
    <row r="71" spans="1:16" x14ac:dyDescent="0.15">
      <c r="A71" s="172"/>
      <c r="B71" s="172" t="str">
        <f>基金残高に係る経年分析!F54</f>
        <v>R02</v>
      </c>
      <c r="C71" s="172" t="str">
        <f>基金残高に係る経年分析!G54</f>
        <v>R03</v>
      </c>
      <c r="D71" s="172" t="str">
        <f>基金残高に係る経年分析!H54</f>
        <v>R04</v>
      </c>
    </row>
    <row r="72" spans="1:16" x14ac:dyDescent="0.15">
      <c r="A72" s="172" t="s">
        <v>79</v>
      </c>
      <c r="B72" s="173">
        <f>基金残高に係る経年分析!F55</f>
        <v>4216</v>
      </c>
      <c r="C72" s="173">
        <f>基金残高に係る経年分析!G55</f>
        <v>4421</v>
      </c>
      <c r="D72" s="173">
        <f>基金残高に係る経年分析!H55</f>
        <v>4311</v>
      </c>
    </row>
    <row r="73" spans="1:16" x14ac:dyDescent="0.15">
      <c r="A73" s="172" t="s">
        <v>80</v>
      </c>
      <c r="B73" s="173">
        <f>基金残高に係る経年分析!F56</f>
        <v>1077</v>
      </c>
      <c r="C73" s="173">
        <f>基金残高に係る経年分析!G56</f>
        <v>1155</v>
      </c>
      <c r="D73" s="173">
        <f>基金残高に係る経年分析!H56</f>
        <v>1137</v>
      </c>
    </row>
    <row r="74" spans="1:16" x14ac:dyDescent="0.15">
      <c r="A74" s="172" t="s">
        <v>81</v>
      </c>
      <c r="B74" s="173">
        <f>基金残高に係る経年分析!F57</f>
        <v>6705</v>
      </c>
      <c r="C74" s="173">
        <f>基金残高に係る経年分析!G57</f>
        <v>7179</v>
      </c>
      <c r="D74" s="173">
        <f>基金残高に係る経年分析!H57</f>
        <v>7643</v>
      </c>
    </row>
  </sheetData>
  <sheetProtection algorithmName="SHA-512" hashValue="F2wkC6tU4n3jEw9bAGhj1O7NmocYeu4H5nZgGG7Ztl42A1+A6ZOKPQRm2XZWfzK+/mZ7gLoX2GiUDJjsSx/rLQ==" saltValue="sfkkCtaw8O2AQ6PUxWTXn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