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S:\3104総務\08_財政班\05_財政計画・事情\07_財政状況資料集（公表用）\【新】財政状況資料集（＝財政比較分析表＋財政状況一覧表）統合後\R05決算分\03_公表用\"/>
    </mc:Choice>
  </mc:AlternateContent>
  <xr:revisionPtr revIDLastSave="0" documentId="13_ncr:1_{9F86AA99-39A4-4326-A276-1702F3532520}" xr6:coauthVersionLast="47" xr6:coauthVersionMax="47" xr10:uidLastSave="{00000000-0000-0000-0000-000000000000}"/>
  <bookViews>
    <workbookView xWindow="-120" yWindow="-120" windowWidth="29040" windowHeight="15720" tabRatio="89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G35" i="10" l="1"/>
  <c r="BG34" i="10"/>
  <c r="AO34" i="10"/>
  <c r="W41" i="10"/>
  <c r="W40" i="10"/>
  <c r="W39" i="10"/>
  <c r="W38"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C41" i="10"/>
  <c r="CO40" i="10"/>
  <c r="BE40" i="10"/>
  <c r="AM40" i="10"/>
  <c r="C40" i="10"/>
  <c r="CO39" i="10"/>
  <c r="BE39" i="10"/>
  <c r="AM39" i="10"/>
  <c r="C39" i="10"/>
  <c r="CO38" i="10"/>
  <c r="BE38" i="10"/>
  <c r="AM38" i="10"/>
  <c r="C38" i="10"/>
  <c r="BE37" i="10"/>
  <c r="AM37" i="10"/>
  <c r="C37" i="10"/>
  <c r="BE36" i="10"/>
  <c r="AM36" i="10"/>
  <c r="C36" i="10"/>
  <c r="AM35" i="10"/>
  <c r="C35" i="10"/>
  <c r="C34" i="10"/>
  <c r="U34" i="10" l="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U35" i="10" l="1"/>
  <c r="U36" i="10" s="1"/>
  <c r="U37" i="10" s="1"/>
  <c r="U38" i="10" s="1"/>
  <c r="U39" i="10" s="1"/>
  <c r="U40" i="10" s="1"/>
  <c r="U41" i="10" s="1"/>
  <c r="AM34" i="10"/>
  <c r="BE34" i="10" l="1"/>
  <c r="BE35" i="10" s="1"/>
  <c r="BW34" i="10" l="1"/>
  <c r="BW35" i="10" l="1"/>
  <c r="BW36" i="10" s="1"/>
  <c r="BW37" i="10" s="1"/>
  <c r="BW38" i="10" s="1"/>
  <c r="BW39" i="10" s="1"/>
  <c r="BW40" i="10" s="1"/>
  <c r="BW41" i="10" s="1"/>
  <c r="BW42" i="10" s="1"/>
  <c r="BW43" i="10" s="1"/>
  <c r="CO34" i="10"/>
  <c r="CO35" i="10" s="1"/>
  <c r="CO36" i="10" s="1"/>
  <c r="CO37" i="10" s="1"/>
</calcChain>
</file>

<file path=xl/sharedStrings.xml><?xml version="1.0" encoding="utf-8"?>
<sst xmlns="http://schemas.openxmlformats.org/spreadsheetml/2006/main" count="1135" uniqueCount="583">
  <si>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</si>
  <si>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</si>
  <si>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</si>
  <si>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</si>
  <si>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</si>
  <si>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</si>
  <si>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</si>
  <si>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</si>
  <si>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</si>
  <si>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</si>
  <si>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</si>
  <si>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</si>
  <si>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</si>
  <si>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</si>
  <si>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</si>
  <si>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</si>
  <si>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</si>
  <si>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</si>
  <si>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</si>
  <si>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</si>
  <si>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</si>
  <si>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</si>
  <si>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</si>
  <si>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</si>
  <si>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10"/>
  </si>
  <si>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</si>
  <si>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</si>
  <si>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</si>
  <si>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</si>
  <si>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</si>
  <si>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</si>
  <si>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</si>
  <si>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</si>
  <si>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</si>
  <si>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</si>
  <si>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</si>
  <si>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</si>
  <si>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</si>
  <si>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</si>
  <si>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</si>
  <si>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</si>
  <si>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</si>
  <si>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</si>
  <si>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</si>
  <si>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</si>
  <si>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</si>
  <si>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</si>
  <si>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</si>
  <si>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</si>
  <si>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</si>
  <si>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</si>
  <si>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</si>
  <si>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7"/>
  </si>
  <si>
    <t>財政調整基金残高</t>
    <phoneticPr fontId="5"/>
  </si>
  <si>
    <t>実質単年度収支</t>
    <rPh sb="0" eb="2">
      <t>ジッシツ</t>
    </rPh>
    <rPh sb="2" eb="5">
      <t>タンネンド</t>
    </rPh>
    <rPh sb="5" eb="7">
      <t>シュウシ</t>
    </rPh>
    <phoneticPr fontId="17"/>
  </si>
  <si>
    <t>連結実質赤字比率に係る赤字・黒字の構成分析</t>
  </si>
  <si>
    <t>赤字額</t>
    <rPh sb="0" eb="2">
      <t>アカジ</t>
    </rPh>
    <rPh sb="2" eb="3">
      <t>ガク</t>
    </rPh>
    <phoneticPr fontId="17"/>
  </si>
  <si>
    <t>黒字額</t>
    <rPh sb="0" eb="2">
      <t>クロジ</t>
    </rPh>
    <rPh sb="2" eb="3">
      <t>ガク</t>
    </rPh>
    <phoneticPr fontId="17"/>
  </si>
  <si>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</si>
  <si>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</si>
  <si>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</si>
  <si>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7"/>
  </si>
  <si>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</si>
  <si>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</si>
  <si>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</si>
  <si>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</si>
  <si>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</si>
  <si>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</si>
  <si>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</si>
  <si>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</si>
  <si>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</si>
  <si>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</si>
  <si>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20"/>
  </si>
  <si>
    <t>財政調整基金</t>
    <phoneticPr fontId="20"/>
  </si>
  <si>
    <t>減債基金</t>
    <phoneticPr fontId="20"/>
  </si>
  <si>
    <t>その他特定目的基金</t>
    <phoneticPr fontId="20"/>
  </si>
  <si>
    <t>令和5年度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</si>
  <si>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</si>
  <si>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</si>
  <si>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</si>
  <si>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</si>
  <si>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Ⅳ－０</t>
    <phoneticPr fontId="5"/>
  </si>
  <si>
    <t>指定団体等の指定状況</t>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</si>
  <si>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</si>
  <si>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</si>
  <si>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</si>
  <si>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</si>
  <si>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歳入総額</t>
    <phoneticPr fontId="26"/>
  </si>
  <si>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</si>
  <si>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</si>
  <si>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</si>
  <si>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6"/>
  </si>
  <si>
    <t>経常収支比率</t>
    <rPh sb="0" eb="2">
      <t>ケイジョウ</t>
    </rPh>
    <rPh sb="2" eb="4">
      <t>シュウシ</t>
    </rPh>
    <rPh sb="4" eb="6">
      <t>ヒリツ</t>
    </rPh>
    <phoneticPr fontId="5"/>
  </si>
  <si>
    <t>市町村名</t>
    <rPh sb="0" eb="3">
      <t>シチョウソン</t>
    </rPh>
    <rPh sb="3" eb="4">
      <t>メイ</t>
    </rPh>
    <phoneticPr fontId="5"/>
  </si>
  <si>
    <t>四万十町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</si>
  <si>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</si>
  <si>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</si>
  <si>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</si>
  <si>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6"/>
  </si>
  <si>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</si>
  <si>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</si>
  <si>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</si>
  <si>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</si>
  <si>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</si>
  <si>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6"/>
  </si>
  <si>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</si>
  <si>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</si>
  <si>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</si>
  <si>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</si>
  <si>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</si>
  <si>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6"/>
  </si>
  <si>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</si>
  <si>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</si>
  <si>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</si>
  <si>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</si>
  <si>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6"/>
  </si>
  <si>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</si>
  <si>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</si>
  <si>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-9.9</t>
    <phoneticPr fontId="5"/>
  </si>
  <si>
    <t>山振</t>
    <rPh sb="0" eb="1">
      <t>ヤマ</t>
    </rPh>
    <rPh sb="1" eb="2">
      <t>フ</t>
    </rPh>
    <phoneticPr fontId="5"/>
  </si>
  <si>
    <t>繰上償還金</t>
    <phoneticPr fontId="26"/>
  </si>
  <si>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</si>
  <si>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</si>
  <si>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</si>
  <si>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令06.01.01(人)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</si>
  <si>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</si>
  <si>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</si>
  <si>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</si>
  <si>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6"/>
  </si>
  <si>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</si>
  <si>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</si>
  <si>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</si>
  <si>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</si>
  <si>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6"/>
  </si>
  <si>
    <t>　実質公債費比率</t>
    <rPh sb="1" eb="3">
      <t>ジッシツ</t>
    </rPh>
    <rPh sb="3" eb="6">
      <t>コウサイヒ</t>
    </rPh>
    <rPh sb="6" eb="8">
      <t>ヒリツ</t>
    </rPh>
    <phoneticPr fontId="5"/>
  </si>
  <si>
    <t>令05.01.01(人)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</si>
  <si>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</si>
  <si>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</si>
  <si>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6"/>
  </si>
  <si>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</si>
  <si>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</si>
  <si>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-2.3</t>
    <phoneticPr fontId="5"/>
  </si>
  <si>
    <t>基準財政需要額</t>
    <phoneticPr fontId="26"/>
  </si>
  <si>
    <t>うち日本人(％)</t>
    <phoneticPr fontId="5"/>
  </si>
  <si>
    <t>-2.4</t>
    <phoneticPr fontId="5"/>
  </si>
  <si>
    <t>第3次</t>
    <rPh sb="0" eb="1">
      <t>ダイ</t>
    </rPh>
    <rPh sb="2" eb="3">
      <t>ジ</t>
    </rPh>
    <phoneticPr fontId="5"/>
  </si>
  <si>
    <t>標準税収入額等</t>
    <phoneticPr fontId="26"/>
  </si>
  <si>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</si>
  <si>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6"/>
  </si>
  <si>
    <t>人口密度 (人/k㎡)</t>
    <rPh sb="0" eb="2">
      <t>ジンコウ</t>
    </rPh>
    <rPh sb="2" eb="4">
      <t>ミツド</t>
    </rPh>
    <phoneticPr fontId="5"/>
  </si>
  <si>
    <t>歳入一般財源等</t>
    <rPh sb="0" eb="2">
      <t>サイニュウ</t>
    </rPh>
    <rPh sb="2" eb="4">
      <t>イッパン</t>
    </rPh>
    <rPh sb="4" eb="6">
      <t>ザイゲン</t>
    </rPh>
    <rPh sb="6" eb="7">
      <t>トウ</t>
    </rPh>
    <phoneticPr fontId="26"/>
  </si>
  <si>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</si>
  <si>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</si>
  <si>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</si>
  <si>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</si>
  <si>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</si>
  <si>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</si>
  <si>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</si>
  <si>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</si>
  <si>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</si>
  <si>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</si>
  <si>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</si>
  <si>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</si>
  <si>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</si>
  <si>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</si>
  <si>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</si>
  <si>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</si>
  <si>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</si>
  <si>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</si>
  <si>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</si>
  <si>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</si>
  <si>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</si>
  <si>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6"/>
  </si>
  <si>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</si>
  <si>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</si>
  <si>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6"/>
  </si>
  <si>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</si>
  <si>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</si>
  <si>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</si>
  <si>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</si>
  <si>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</si>
  <si>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</si>
  <si>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</si>
  <si>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</si>
  <si>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</si>
  <si>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</si>
  <si>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</si>
  <si>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</si>
  <si>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</si>
  <si>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</si>
  <si>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</si>
  <si>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</si>
  <si>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</si>
  <si>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</si>
  <si>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</si>
  <si>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9"/>
  </si>
  <si>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</si>
  <si>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</si>
  <si>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</si>
  <si>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</si>
  <si>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30"/>
  </si>
  <si>
    <t>※8：職員の状況については、調査対象年度の地方公務員給与実態調査に基づいている。</t>
    <phoneticPr fontId="30"/>
  </si>
  <si>
    <t>令和5年度</t>
    <phoneticPr fontId="26"/>
  </si>
  <si>
    <t>高知県四万十町</t>
    <phoneticPr fontId="26"/>
  </si>
  <si>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</si>
  <si>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</si>
  <si>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</si>
  <si>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</si>
  <si>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</si>
  <si>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</si>
  <si>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</si>
  <si>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</si>
  <si>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</si>
  <si>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</si>
  <si>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</si>
  <si>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</si>
  <si>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</si>
  <si>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</si>
  <si>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</si>
  <si>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</si>
  <si>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</si>
  <si>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</si>
  <si>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</si>
  <si>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</si>
  <si>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</si>
  <si>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</si>
  <si>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5"/>
  </si>
  <si>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</si>
  <si>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</si>
  <si>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5"/>
  </si>
  <si>
    <t>　　　所得割</t>
    <phoneticPr fontId="5"/>
  </si>
  <si>
    <t>衛生費</t>
  </si>
  <si>
    <t>分離課税所得割交付金</t>
    <phoneticPr fontId="26"/>
  </si>
  <si>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</si>
  <si>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</si>
  <si>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</si>
  <si>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</si>
  <si>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</si>
  <si>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</si>
  <si>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</si>
  <si>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</si>
  <si>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</si>
  <si>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</si>
  <si>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</si>
  <si>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</si>
  <si>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</si>
  <si>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</si>
  <si>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</si>
  <si>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</si>
  <si>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</si>
  <si>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</si>
  <si>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</si>
  <si>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</si>
  <si>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7"/>
  </si>
  <si>
    <t>　　特別土地保有税</t>
    <phoneticPr fontId="5"/>
  </si>
  <si>
    <t>公債費</t>
  </si>
  <si>
    <t>地方特例交付金等</t>
    <rPh sb="7" eb="8">
      <t>トウ</t>
    </rPh>
    <phoneticPr fontId="17"/>
  </si>
  <si>
    <t>　法定外普通税</t>
    <phoneticPr fontId="5"/>
  </si>
  <si>
    <t>諸支出金</t>
    <rPh sb="3" eb="4">
      <t>キン</t>
    </rPh>
    <phoneticPr fontId="26"/>
  </si>
  <si>
    <t>　地方特例交付金</t>
    <rPh sb="1" eb="3">
      <t>チホウ</t>
    </rPh>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</si>
  <si>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</si>
  <si>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</si>
  <si>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</si>
  <si>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</si>
  <si>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</si>
  <si>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</si>
  <si>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</si>
  <si>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</si>
  <si>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</si>
  <si>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</si>
  <si>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</si>
  <si>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</si>
  <si>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</si>
  <si>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</si>
  <si>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</si>
  <si>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</si>
  <si>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1"/>
  </si>
  <si>
    <t>　震災復興特別交付税</t>
    <phoneticPr fontId="26"/>
  </si>
  <si>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</si>
  <si>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</si>
  <si>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</si>
  <si>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</si>
  <si>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</si>
  <si>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</si>
  <si>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</si>
  <si>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</si>
  <si>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</si>
  <si>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</si>
  <si>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</si>
  <si>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</si>
  <si>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</si>
  <si>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</si>
  <si>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</si>
  <si>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</si>
  <si>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令和5年度</t>
    <rPh sb="0" eb="2">
      <t>レイワ</t>
    </rPh>
    <rPh sb="3" eb="5">
      <t>ネンド</t>
    </rPh>
    <phoneticPr fontId="5"/>
  </si>
  <si>
    <t>令和4年度</t>
    <rPh sb="0" eb="2">
      <t>レイワ</t>
    </rPh>
    <rPh sb="3" eb="5">
      <t>ネンド</t>
    </rPh>
    <rPh sb="4" eb="5">
      <t>ド</t>
    </rPh>
    <phoneticPr fontId="5"/>
  </si>
  <si>
    <t>　うち元金</t>
    <phoneticPr fontId="26"/>
  </si>
  <si>
    <t>国有提供交付金(特別区財調交付金)</t>
  </si>
  <si>
    <t>徴収率
(％)</t>
    <rPh sb="0" eb="2">
      <t>チョウシュウ</t>
    </rPh>
    <rPh sb="2" eb="3">
      <t>リツ</t>
    </rPh>
    <phoneticPr fontId="5"/>
  </si>
  <si>
    <t>現年</t>
    <rPh sb="0" eb="1">
      <t>ゲン</t>
    </rPh>
    <rPh sb="1" eb="2">
      <t>ネン</t>
    </rPh>
    <phoneticPr fontId="5"/>
  </si>
  <si>
    <t>　うち利子</t>
    <phoneticPr fontId="26"/>
  </si>
  <si>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</si>
  <si>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</si>
  <si>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</si>
  <si>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</si>
  <si>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</si>
  <si>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</si>
  <si>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</si>
  <si>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</si>
  <si>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</si>
  <si>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</si>
  <si>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</si>
  <si>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</si>
  <si>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</si>
  <si>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</si>
  <si>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</si>
  <si>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</si>
  <si>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</si>
  <si>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</si>
  <si>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上水道</t>
    <phoneticPr fontId="5"/>
  </si>
  <si>
    <t>再差引収支</t>
    <rPh sb="0" eb="1">
      <t>サイ</t>
    </rPh>
    <rPh sb="1" eb="3">
      <t>サシヒキ</t>
    </rPh>
    <rPh sb="3" eb="5">
      <t>シュウシ</t>
    </rPh>
    <phoneticPr fontId="5"/>
  </si>
  <si>
    <t>　　うち一部事務組合負担金</t>
    <phoneticPr fontId="5"/>
  </si>
  <si>
    <t>地方債</t>
  </si>
  <si>
    <t>介護サービス</t>
    <phoneticPr fontId="5"/>
  </si>
  <si>
    <t>加入世帯数(世帯)</t>
  </si>
  <si>
    <t>　繰出金</t>
    <phoneticPr fontId="5"/>
  </si>
  <si>
    <t>　うち減収補塡債(特例分)</t>
    <rPh sb="4" eb="5">
      <t>シュウ</t>
    </rPh>
    <rPh sb="9" eb="10">
      <t>トク</t>
    </rPh>
    <rPh sb="10" eb="11">
      <t>レイ</t>
    </rPh>
    <rPh sb="11" eb="12">
      <t>ブン</t>
    </rPh>
    <phoneticPr fontId="17"/>
  </si>
  <si>
    <t>下水道</t>
    <phoneticPr fontId="5"/>
  </si>
  <si>
    <t>被保険者数(人)</t>
  </si>
  <si>
    <t>　積立金</t>
    <phoneticPr fontId="5"/>
  </si>
  <si>
    <t>　うち臨時財政対策債</t>
    <phoneticPr fontId="5"/>
  </si>
  <si>
    <t>工業用水道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</si>
  <si>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</si>
  <si>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</si>
  <si>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</si>
  <si>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</si>
  <si>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</si>
  <si>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</si>
  <si>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</si>
  <si>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</si>
  <si>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</si>
  <si>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</si>
  <si>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</si>
  <si>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</si>
  <si>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</si>
  <si>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</si>
  <si>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</si>
  <si>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</si>
  <si>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</si>
  <si>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</si>
  <si>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</si>
  <si>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</si>
  <si>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</si>
  <si>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令和5年度</t>
  </si>
  <si>
    <t>高知県四万十町</t>
  </si>
  <si>
    <t>一般会計等の財政状況（単位：百万円）</t>
    <rPh sb="0" eb="2">
      <t>イッパン</t>
    </rPh>
    <rPh sb="2" eb="4">
      <t>カイケイ</t>
    </rPh>
    <rPh sb="4" eb="5">
      <t>トウ</t>
    </rPh>
    <rPh sb="6" eb="8">
      <t>ザイセイ</t>
    </rPh>
    <rPh sb="8" eb="10">
      <t>ジョウキョウ</t>
    </rPh>
    <phoneticPr fontId="32"/>
  </si>
  <si>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2"/>
  </si>
  <si>
    <t>会計名</t>
    <rPh sb="0" eb="2">
      <t>カイケイ</t>
    </rPh>
    <rPh sb="2" eb="3">
      <t>メイ</t>
    </rPh>
    <phoneticPr fontId="32"/>
  </si>
  <si>
    <t>歳入</t>
    <rPh sb="0" eb="2">
      <t>サイニュウ</t>
    </rPh>
    <phoneticPr fontId="32"/>
  </si>
  <si>
    <t>歳出</t>
    <phoneticPr fontId="32"/>
  </si>
  <si>
    <t>形式収支</t>
    <phoneticPr fontId="32"/>
  </si>
  <si>
    <t>実質収支</t>
    <phoneticPr fontId="32"/>
  </si>
  <si>
    <t>他会計等
からの
繰入金</t>
    <rPh sb="9" eb="11">
      <t>クリイレ</t>
    </rPh>
    <rPh sb="11" eb="12">
      <t>キン</t>
    </rPh>
    <phoneticPr fontId="32"/>
  </si>
  <si>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</si>
  <si>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</si>
  <si>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</si>
  <si>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</si>
  <si>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</si>
  <si>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</si>
  <si>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</si>
  <si>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</si>
  <si>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</si>
  <si>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</si>
  <si>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</si>
  <si>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</si>
  <si>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</si>
  <si>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</si>
  <si>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</si>
  <si>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</si>
  <si>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</si>
  <si>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</si>
  <si>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</si>
  <si>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</si>
  <si>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</si>
  <si>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</si>
  <si>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</si>
  <si>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</si>
  <si>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</si>
  <si>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</si>
  <si>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国民健康保険大正診療所特別会計</t>
    <phoneticPr fontId="5"/>
  </si>
  <si>
    <t>国民健康保険十和診療所特別会計</t>
    <phoneticPr fontId="5"/>
  </si>
  <si>
    <t>大道へき地診療所特別会計</t>
    <phoneticPr fontId="5"/>
  </si>
  <si>
    <t>後期高齢者医療事業特別会計</t>
    <phoneticPr fontId="5"/>
  </si>
  <si>
    <t>介護保険事業特別会計</t>
    <phoneticPr fontId="5"/>
  </si>
  <si>
    <t>特別養護老人ホーム窪川荘特別会計</t>
    <phoneticPr fontId="5"/>
  </si>
  <si>
    <t>特別養護老人ホーム四万十荘特別会計</t>
    <phoneticPr fontId="5"/>
  </si>
  <si>
    <t>水道事業会計</t>
    <phoneticPr fontId="5"/>
  </si>
  <si>
    <t>法適用企業</t>
    <phoneticPr fontId="5"/>
  </si>
  <si>
    <t>下水道事業特別会計</t>
    <phoneticPr fontId="5"/>
  </si>
  <si>
    <t>法非適用企業</t>
    <phoneticPr fontId="5"/>
  </si>
  <si>
    <t>農業集落排水事業特別会計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</si>
  <si>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</si>
  <si>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</si>
  <si>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</si>
  <si>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2"/>
  </si>
  <si>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</si>
  <si>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</si>
  <si>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</si>
  <si>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</si>
  <si>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</si>
  <si>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</si>
  <si>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</si>
  <si>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</si>
  <si>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</si>
  <si>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2"/>
  </si>
  <si>
    <t>令和3年度</t>
    <rPh sb="0" eb="2">
      <t>レイワ</t>
    </rPh>
    <rPh sb="3" eb="5">
      <t>ネンド</t>
    </rPh>
    <phoneticPr fontId="5"/>
  </si>
  <si>
    <t>令和4年度</t>
    <rPh sb="0" eb="2">
      <t>レイワ</t>
    </rPh>
    <rPh sb="3" eb="5">
      <t>ネンド</t>
    </rPh>
    <phoneticPr fontId="5"/>
  </si>
  <si>
    <t>分母比</t>
    <rPh sb="0" eb="2">
      <t>ブンボ</t>
    </rPh>
    <rPh sb="2" eb="3">
      <t>ヒ</t>
    </rPh>
    <phoneticPr fontId="5"/>
  </si>
  <si>
    <t>内訳</t>
    <rPh sb="0" eb="2">
      <t>ウチワケ</t>
    </rPh>
    <phoneticPr fontId="32"/>
  </si>
  <si>
    <t>元利償還金</t>
    <rPh sb="0" eb="2">
      <t>ガンリ</t>
    </rPh>
    <rPh sb="2" eb="5">
      <t>ショウカンキン</t>
    </rPh>
    <phoneticPr fontId="32"/>
  </si>
  <si>
    <t xml:space="preserve">一般会計等に係る地方債の現在高 </t>
    <rPh sb="0" eb="2">
      <t>イッパン</t>
    </rPh>
    <rPh sb="2" eb="4">
      <t>カイケイ</t>
    </rPh>
    <rPh sb="4" eb="5">
      <t>トウ</t>
    </rPh>
    <rPh sb="6" eb="7">
      <t>カカ</t>
    </rPh>
    <rPh sb="8" eb="11">
      <t>チホウサイ</t>
    </rPh>
    <rPh sb="12" eb="15">
      <t>ゲンザイダカ</t>
    </rPh>
    <phoneticPr fontId="32"/>
  </si>
  <si>
    <t>債務負担行為</t>
    <rPh sb="0" eb="2">
      <t>サイム</t>
    </rPh>
    <rPh sb="2" eb="4">
      <t>フタン</t>
    </rPh>
    <rPh sb="4" eb="6">
      <t>コウイ</t>
    </rPh>
    <phoneticPr fontId="5"/>
  </si>
  <si>
    <t>PFI事業に係るもの</t>
    <rPh sb="3" eb="5">
      <t>ジギョウ</t>
    </rPh>
    <rPh sb="6" eb="7">
      <t>カカ</t>
    </rPh>
    <phoneticPr fontId="32"/>
  </si>
  <si>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</si>
  <si>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2"/>
  </si>
  <si>
    <t>いわゆる五省協定等に係るもの</t>
    <rPh sb="4" eb="6">
      <t>ゴショウ</t>
    </rPh>
    <rPh sb="6" eb="9">
      <t>キョウテイトウ</t>
    </rPh>
    <rPh sb="10" eb="11">
      <t>カカ</t>
    </rPh>
    <phoneticPr fontId="32"/>
  </si>
  <si>
    <t>準元利償還金</t>
    <rPh sb="0" eb="1">
      <t>ジュン</t>
    </rPh>
    <rPh sb="1" eb="3">
      <t>ガンリ</t>
    </rPh>
    <rPh sb="3" eb="6">
      <t>ショウカンキン</t>
    </rPh>
    <phoneticPr fontId="32"/>
  </si>
  <si>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2"/>
  </si>
  <si>
    <t xml:space="preserve">公営企業債等繰入見込額 </t>
    <rPh sb="0" eb="2">
      <t>コウエイ</t>
    </rPh>
    <rPh sb="2" eb="5">
      <t>キギョウサイ</t>
    </rPh>
    <rPh sb="5" eb="6">
      <t>トウ</t>
    </rPh>
    <rPh sb="6" eb="8">
      <t>クリイ</t>
    </rPh>
    <rPh sb="8" eb="11">
      <t>ミコミガク</t>
    </rPh>
    <phoneticPr fontId="32"/>
  </si>
  <si>
    <t>国営土地改良事業に係るもの</t>
    <rPh sb="0" eb="2">
      <t>コクエイ</t>
    </rPh>
    <rPh sb="2" eb="4">
      <t>トチ</t>
    </rPh>
    <rPh sb="4" eb="6">
      <t>カイリョウ</t>
    </rPh>
    <rPh sb="6" eb="8">
      <t>ジギョウ</t>
    </rPh>
    <rPh sb="9" eb="10">
      <t>カカ</t>
    </rPh>
    <phoneticPr fontId="32"/>
  </si>
  <si>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2"/>
  </si>
  <si>
    <t xml:space="preserve">組合等負担等見込額 </t>
    <rPh sb="0" eb="2">
      <t>クミアイ</t>
    </rPh>
    <rPh sb="2" eb="3">
      <t>トウ</t>
    </rPh>
    <rPh sb="3" eb="5">
      <t>フタン</t>
    </rPh>
    <rPh sb="5" eb="6">
      <t>トウ</t>
    </rPh>
    <rPh sb="6" eb="9">
      <t>ミコミガク</t>
    </rPh>
    <phoneticPr fontId="32"/>
  </si>
  <si>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</si>
  <si>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2"/>
  </si>
  <si>
    <t xml:space="preserve">退職手当負担見込額 </t>
    <rPh sb="0" eb="2">
      <t>タイショク</t>
    </rPh>
    <rPh sb="2" eb="4">
      <t>テアテ</t>
    </rPh>
    <rPh sb="4" eb="6">
      <t>フタン</t>
    </rPh>
    <rPh sb="6" eb="9">
      <t>ミコミガク</t>
    </rPh>
    <phoneticPr fontId="32"/>
  </si>
  <si>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</si>
  <si>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2"/>
  </si>
  <si>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2"/>
  </si>
  <si>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</si>
  <si>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2"/>
  </si>
  <si>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</si>
  <si>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</si>
  <si>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</si>
  <si>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</si>
  <si>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</si>
  <si>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2"/>
  </si>
  <si>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</si>
  <si>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</si>
  <si>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</si>
  <si>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</si>
  <si>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2"/>
  </si>
  <si>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</si>
  <si>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2"/>
  </si>
  <si>
    <t xml:space="preserve">充当可能特定歳入 </t>
    <rPh sb="0" eb="2">
      <t>ジュウトウ</t>
    </rPh>
    <rPh sb="2" eb="4">
      <t>カノウ</t>
    </rPh>
    <rPh sb="4" eb="6">
      <t>トクテイ</t>
    </rPh>
    <rPh sb="6" eb="8">
      <t>サイニュウ</t>
    </rPh>
    <phoneticPr fontId="32"/>
  </si>
  <si>
    <t xml:space="preserve">基準財政需要額算入見込額 </t>
    <rPh sb="0" eb="2">
      <t>キジュン</t>
    </rPh>
    <rPh sb="2" eb="4">
      <t>ザイセイ</t>
    </rPh>
    <rPh sb="4" eb="7">
      <t>ジュヨウガク</t>
    </rPh>
    <rPh sb="7" eb="9">
      <t>サンニュウ</t>
    </rPh>
    <rPh sb="9" eb="12">
      <t>ミコミガク</t>
    </rPh>
    <phoneticPr fontId="32"/>
  </si>
  <si>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</si>
  <si>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</si>
  <si>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</si>
  <si>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</si>
  <si>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2"/>
  </si>
  <si>
    <t>土地開発公社に係る将来負担額</t>
    <rPh sb="0" eb="2">
      <t>トチ</t>
    </rPh>
    <rPh sb="2" eb="4">
      <t>カイハツ</t>
    </rPh>
    <rPh sb="4" eb="6">
      <t>コウシャ</t>
    </rPh>
    <rPh sb="7" eb="8">
      <t>カカ</t>
    </rPh>
    <rPh sb="9" eb="11">
      <t>ショウライ</t>
    </rPh>
    <rPh sb="11" eb="14">
      <t>フタンガク</t>
    </rPh>
    <phoneticPr fontId="32"/>
  </si>
  <si>
    <t>利子補給に係るもの</t>
  </si>
  <si>
    <t>健全化判断比率</t>
    <rPh sb="0" eb="3">
      <t>ケンゼンカ</t>
    </rPh>
    <rPh sb="3" eb="5">
      <t>ハンダン</t>
    </rPh>
    <rPh sb="5" eb="7">
      <t>ヒリツ</t>
    </rPh>
    <phoneticPr fontId="21"/>
  </si>
  <si>
    <t>令和5年度</t>
    <rPh sb="0" eb="2">
      <t>レイワ</t>
    </rPh>
    <rPh sb="3" eb="5">
      <t>ネンド</t>
    </rPh>
    <phoneticPr fontId="21"/>
  </si>
  <si>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</si>
  <si>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</si>
  <si>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</si>
  <si>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</si>
  <si>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</si>
  <si>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1"/>
  </si>
  <si>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2"/>
  </si>
  <si>
    <t>(Ｃ)</t>
    <phoneticPr fontId="5"/>
  </si>
  <si>
    <t>連結実質赤字比率</t>
    <rPh sb="0" eb="2">
      <t>レンケツ</t>
    </rPh>
    <rPh sb="2" eb="4">
      <t>ジッシツ</t>
    </rPh>
    <rPh sb="4" eb="6">
      <t>アカジ</t>
    </rPh>
    <rPh sb="6" eb="8">
      <t>ヒリツ</t>
    </rPh>
    <phoneticPr fontId="21"/>
  </si>
  <si>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</si>
  <si>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</si>
  <si>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1"/>
  </si>
  <si>
    <t>(Ｃ)－(Ｄ)</t>
    <phoneticPr fontId="5"/>
  </si>
  <si>
    <t>将来負担比率</t>
    <rPh sb="0" eb="2">
      <t>ショウライ</t>
    </rPh>
    <rPh sb="2" eb="4">
      <t>フタン</t>
    </rPh>
    <rPh sb="4" eb="6">
      <t>ヒリツ</t>
    </rPh>
    <phoneticPr fontId="21"/>
  </si>
  <si>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</si>
  <si>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</si>
  <si>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</si>
  <si>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</si>
  <si>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</si>
  <si>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</si>
  <si>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</si>
  <si>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</si>
  <si>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</si>
  <si>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</si>
  <si>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</si>
  <si>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</si>
  <si>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</si>
  <si>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</si>
  <si>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</si>
  <si>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</si>
  <si>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</si>
  <si>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</si>
  <si>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</si>
  <si>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</si>
  <si>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</si>
  <si>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</si>
  <si>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</si>
  <si>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</si>
  <si>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</si>
  <si>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</si>
  <si>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</si>
  <si>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</si>
  <si>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</si>
  <si>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8"/>
  </si>
  <si>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</si>
  <si>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</si>
  <si>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</si>
  <si>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</si>
  <si>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</si>
  <si>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</si>
  <si>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</si>
  <si>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</si>
  <si>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</si>
  <si>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</si>
  <si>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</si>
  <si>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</si>
  <si>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</si>
  <si>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</si>
  <si>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</si>
  <si>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R01</t>
  </si>
  <si>
    <t>うち単独分</t>
    <rPh sb="2" eb="4">
      <t>タンドク</t>
    </rPh>
    <rPh sb="4" eb="5">
      <t>ブン</t>
    </rPh>
    <phoneticPr fontId="5"/>
  </si>
  <si>
    <t xml:space="preserve"> R02</t>
  </si>
  <si>
    <t xml:space="preserve"> R03</t>
  </si>
  <si>
    <t xml:space="preserve"> R04</t>
  </si>
  <si>
    <t xml:space="preserve"> R05</t>
  </si>
  <si>
    <t xml:space="preserve"> 過去５年間平均</t>
    <rPh sb="1" eb="3">
      <t>カコ</t>
    </rPh>
    <rPh sb="4" eb="6">
      <t>ネンカン</t>
    </rPh>
    <rPh sb="6" eb="8">
      <t>ヘイキン</t>
    </rPh>
    <phoneticPr fontId="5"/>
  </si>
  <si>
    <t>類似団体内平均(円)</t>
    <rPh sb="0" eb="2">
      <t>ルイジ</t>
    </rPh>
    <rPh sb="2" eb="4">
      <t>ダンタイ</t>
    </rPh>
    <phoneticPr fontId="5"/>
  </si>
  <si>
    <t>R01</t>
  </si>
  <si>
    <t>R02</t>
  </si>
  <si>
    <t>R03</t>
  </si>
  <si>
    <t>R04</t>
  </si>
  <si>
    <t>R05</t>
  </si>
  <si>
    <t>▲ 4.78</t>
  </si>
  <si>
    <t>▲ 1.60</t>
  </si>
  <si>
    <t>一般会計</t>
  </si>
  <si>
    <t>水道事業会計</t>
  </si>
  <si>
    <t>介護保険事業特別会計</t>
  </si>
  <si>
    <t>国民健康保険事業特別会計</t>
  </si>
  <si>
    <t>農業集落排水事業特別会計</t>
  </si>
  <si>
    <t>下水道事業特別会計</t>
  </si>
  <si>
    <t>後期高齢者医療事業特別会計</t>
  </si>
  <si>
    <t>国民健康保険大正診療所特別会計</t>
  </si>
  <si>
    <t>その他会計（赤字）</t>
  </si>
  <si>
    <t>その他会計（黒字）</t>
  </si>
  <si>
    <t>R01</t>
    <phoneticPr fontId="5"/>
  </si>
  <si>
    <t>R02</t>
    <phoneticPr fontId="5"/>
  </si>
  <si>
    <t>R03</t>
    <phoneticPr fontId="5"/>
  </si>
  <si>
    <t>R04</t>
    <phoneticPr fontId="5"/>
  </si>
  <si>
    <t>R05</t>
    <phoneticPr fontId="5"/>
  </si>
  <si>
    <t>-</t>
    <phoneticPr fontId="2"/>
  </si>
  <si>
    <t>高幡消防組合（一般会計）</t>
  </si>
  <si>
    <t>高幡障害者支援施設組合（一般会計）</t>
  </si>
  <si>
    <t>高幡広域市町村圏事務組合（一般会計）</t>
  </si>
  <si>
    <t>高幡広域市町村圏事務組合（滞納整理事業特別会計）</t>
  </si>
  <si>
    <t>こうち人づくり広域連合（一般会計）</t>
  </si>
  <si>
    <t>高知県市町村総合事務組合（一般会計）</t>
  </si>
  <si>
    <t>高知県市町村総合事務組合（交通災害共済事業特別会計）</t>
  </si>
  <si>
    <t>高知県後期高齢者医療広域連合（一般会計）</t>
  </si>
  <si>
    <t>高知県後期高齢者医療広域連合（後期高齢者医療特別会計）</t>
  </si>
  <si>
    <t>公益財団法人四万十公社</t>
  </si>
  <si>
    <t>株式会社あぐり窪川</t>
  </si>
  <si>
    <t>営農支援センター四万十株式会社</t>
  </si>
  <si>
    <t>四万十町森林組合</t>
  </si>
  <si>
    <t>ふるさと支援基金</t>
    <rPh sb="4" eb="6">
      <t>シエン</t>
    </rPh>
    <rPh sb="6" eb="8">
      <t>キキン</t>
    </rPh>
    <phoneticPr fontId="38"/>
  </si>
  <si>
    <t>施設等整備基金</t>
    <rPh sb="0" eb="2">
      <t>シセツ</t>
    </rPh>
    <rPh sb="2" eb="3">
      <t>トウ</t>
    </rPh>
    <rPh sb="3" eb="5">
      <t>セイビ</t>
    </rPh>
    <rPh sb="5" eb="7">
      <t>キキン</t>
    </rPh>
    <phoneticPr fontId="38"/>
  </si>
  <si>
    <t>合併特例債まちづくり基金</t>
    <rPh sb="0" eb="2">
      <t>ガッペイ</t>
    </rPh>
    <rPh sb="2" eb="4">
      <t>トクレイ</t>
    </rPh>
    <rPh sb="4" eb="5">
      <t>サイ</t>
    </rPh>
    <rPh sb="10" eb="12">
      <t>キキン</t>
    </rPh>
    <phoneticPr fontId="38"/>
  </si>
  <si>
    <t>過疎地域持続的発展特別事業基金</t>
    <rPh sb="0" eb="2">
      <t>カソ</t>
    </rPh>
    <rPh sb="2" eb="4">
      <t>チイキ</t>
    </rPh>
    <rPh sb="4" eb="7">
      <t>ジゾクテキ</t>
    </rPh>
    <rPh sb="7" eb="9">
      <t>ハッテン</t>
    </rPh>
    <rPh sb="9" eb="11">
      <t>トクベツ</t>
    </rPh>
    <rPh sb="11" eb="13">
      <t>ジギョウ</t>
    </rPh>
    <rPh sb="13" eb="15">
      <t>キキン</t>
    </rPh>
    <phoneticPr fontId="38"/>
  </si>
  <si>
    <t>地域福祉基金</t>
    <rPh sb="0" eb="2">
      <t>チイキ</t>
    </rPh>
    <rPh sb="2" eb="4">
      <t>フクシ</t>
    </rPh>
    <rPh sb="4" eb="6">
      <t>キキン</t>
    </rPh>
    <phoneticPr fontId="38"/>
  </si>
  <si>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</si>
  <si>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</si>
  <si>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r>
      <t>　将来負担比率と有形固定資産減価償却率については、類似団体内の平均値と比較をしてともに低い水準にあります。しかしながら、個別には減価償却率が高い施設もあるため、引き続き公共施設等総合管理計画や個別施設計画に基づき、老朽化対策や統廃合に取り組む必要があります。
　</t>
    </r>
    <r>
      <rPr>
        <u/>
        <sz val="11"/>
        <color rgb="FF000000"/>
        <rFont val="ＭＳ Ｐゴシック"/>
        <family val="3"/>
        <charset val="128"/>
      </rPr>
      <t>※将来負担比率については、将来負担額を充当可能財源等が上回っているため、算定されていません。このため、この項目の値も算定されていません。</t>
    </r>
    <r>
      <rPr>
        <sz val="11"/>
        <color indexed="8"/>
        <rFont val="ＭＳ Ｐゴシック"/>
        <family val="3"/>
        <charset val="128"/>
      </rPr>
      <t xml:space="preserve">
</t>
    </r>
    <rPh sb="1" eb="3">
      <t>ショウライ</t>
    </rPh>
    <rPh sb="3" eb="5">
      <t>フタン</t>
    </rPh>
    <rPh sb="5" eb="7">
      <t>ヒリツ</t>
    </rPh>
    <rPh sb="8" eb="14">
      <t>ユウケイコテイシサン</t>
    </rPh>
    <rPh sb="14" eb="19">
      <t>ゲンカショウキャクリツ</t>
    </rPh>
    <rPh sb="25" eb="27">
      <t>ルイジ</t>
    </rPh>
    <rPh sb="27" eb="29">
      <t>ダンタイ</t>
    </rPh>
    <rPh sb="29" eb="30">
      <t>ナイ</t>
    </rPh>
    <rPh sb="31" eb="34">
      <t>ヘイキンチ</t>
    </rPh>
    <rPh sb="35" eb="37">
      <t>ヒカク</t>
    </rPh>
    <rPh sb="43" eb="44">
      <t>ヒク</t>
    </rPh>
    <rPh sb="45" eb="47">
      <t>スイジュン</t>
    </rPh>
    <rPh sb="60" eb="62">
      <t>コベツ</t>
    </rPh>
    <rPh sb="64" eb="69">
      <t>ゲンカショウキャクリツ</t>
    </rPh>
    <rPh sb="70" eb="71">
      <t>タカ</t>
    </rPh>
    <rPh sb="72" eb="74">
      <t>シセツ</t>
    </rPh>
    <rPh sb="80" eb="81">
      <t>ヒ</t>
    </rPh>
    <rPh sb="82" eb="83">
      <t>ツヅ</t>
    </rPh>
    <rPh sb="84" eb="86">
      <t>コウキョウ</t>
    </rPh>
    <rPh sb="86" eb="88">
      <t>シセツ</t>
    </rPh>
    <rPh sb="88" eb="89">
      <t>トウ</t>
    </rPh>
    <rPh sb="89" eb="91">
      <t>ソウゴウ</t>
    </rPh>
    <rPh sb="91" eb="93">
      <t>カンリ</t>
    </rPh>
    <rPh sb="93" eb="95">
      <t>ケイカク</t>
    </rPh>
    <rPh sb="96" eb="98">
      <t>コベツ</t>
    </rPh>
    <rPh sb="98" eb="100">
      <t>シセツ</t>
    </rPh>
    <rPh sb="100" eb="102">
      <t>ケイカク</t>
    </rPh>
    <rPh sb="103" eb="104">
      <t>モト</t>
    </rPh>
    <rPh sb="107" eb="110">
      <t>ロウキュウカ</t>
    </rPh>
    <rPh sb="110" eb="112">
      <t>タイサク</t>
    </rPh>
    <rPh sb="113" eb="116">
      <t>トウハイゴウ</t>
    </rPh>
    <rPh sb="117" eb="118">
      <t>ト</t>
    </rPh>
    <rPh sb="119" eb="120">
      <t>ク</t>
    </rPh>
    <rPh sb="121" eb="123">
      <t>ヒツヨウ</t>
    </rPh>
    <rPh sb="132" eb="134">
      <t>ショウライ</t>
    </rPh>
    <rPh sb="134" eb="136">
      <t>フタン</t>
    </rPh>
    <rPh sb="136" eb="138">
      <t>ヒリツ</t>
    </rPh>
    <rPh sb="144" eb="146">
      <t>ショウライ</t>
    </rPh>
    <rPh sb="146" eb="148">
      <t>フタン</t>
    </rPh>
    <rPh sb="148" eb="149">
      <t>ガク</t>
    </rPh>
    <rPh sb="150" eb="152">
      <t>ジュウトウ</t>
    </rPh>
    <rPh sb="152" eb="154">
      <t>カノウ</t>
    </rPh>
    <rPh sb="154" eb="156">
      <t>ザイゲン</t>
    </rPh>
    <rPh sb="156" eb="157">
      <t>トウ</t>
    </rPh>
    <rPh sb="158" eb="160">
      <t>ウワマワ</t>
    </rPh>
    <rPh sb="167" eb="169">
      <t>サンテイ</t>
    </rPh>
    <rPh sb="184" eb="186">
      <t>コウモク</t>
    </rPh>
    <rPh sb="187" eb="188">
      <t>アタイ</t>
    </rPh>
    <rPh sb="189" eb="191">
      <t>サンテイ</t>
    </rPh>
    <phoneticPr fontId="10"/>
  </si>
  <si>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</si>
  <si>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</si>
  <si>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</si>
  <si>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</si>
  <si>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</si>
  <si>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</si>
  <si>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r>
      <t>　将来負担比率と実質公債費比率については、類似団体内の平均値と比較をしてともに低い水準にあります。しかしながら、実質公債費比率は人口減少・少子高齢化に伴う税収の減収や普通交付税（臨時財政対策債を含む）の減収などの影響により、前年度と比較をして0.6ポイント増加（悪化）しています。今後、老朽施設の改修等を予定しており、地方債残高の増加が見込まれることから、また、経常一般財源の大部分を普通交付税（依存財源）が占めていることから、、社会情勢や国の動向を注視しつつ、地方債残高や公債費の抑制に努める必要があります。
　</t>
    </r>
    <r>
      <rPr>
        <u/>
        <sz val="11"/>
        <color rgb="FF000000"/>
        <rFont val="ＭＳ Ｐゴシック"/>
        <family val="3"/>
        <charset val="128"/>
      </rPr>
      <t>※将来負担比率については、将来負担額を充当可能財源等が上回っているため、算定されていません。このため、この項目の値も算定されていません。</t>
    </r>
    <rPh sb="1" eb="3">
      <t>ショウライ</t>
    </rPh>
    <rPh sb="3" eb="7">
      <t>フタンヒリツ</t>
    </rPh>
    <rPh sb="8" eb="10">
      <t>ジッシツ</t>
    </rPh>
    <rPh sb="10" eb="13">
      <t>コウサイヒ</t>
    </rPh>
    <rPh sb="13" eb="15">
      <t>ヒリツ</t>
    </rPh>
    <rPh sb="21" eb="25">
      <t>ルイジダンタイ</t>
    </rPh>
    <rPh sb="25" eb="26">
      <t>ナイ</t>
    </rPh>
    <rPh sb="27" eb="30">
      <t>ヘイキンチ</t>
    </rPh>
    <rPh sb="31" eb="33">
      <t>ヒカク</t>
    </rPh>
    <rPh sb="39" eb="40">
      <t>ヒク</t>
    </rPh>
    <rPh sb="41" eb="43">
      <t>スイジュン</t>
    </rPh>
    <rPh sb="56" eb="58">
      <t>ジッシツ</t>
    </rPh>
    <rPh sb="58" eb="61">
      <t>コウサイヒ</t>
    </rPh>
    <rPh sb="61" eb="63">
      <t>ヒリツ</t>
    </rPh>
    <rPh sb="64" eb="66">
      <t>ジンコウ</t>
    </rPh>
    <rPh sb="66" eb="68">
      <t>ゲンショウ</t>
    </rPh>
    <rPh sb="69" eb="71">
      <t>ショウシ</t>
    </rPh>
    <rPh sb="71" eb="74">
      <t>コウレイカ</t>
    </rPh>
    <rPh sb="75" eb="76">
      <t>トモナ</t>
    </rPh>
    <rPh sb="77" eb="79">
      <t>ゼイシュウ</t>
    </rPh>
    <rPh sb="80" eb="82">
      <t>ゲンシュウ</t>
    </rPh>
    <rPh sb="83" eb="85">
      <t>フツウ</t>
    </rPh>
    <rPh sb="85" eb="88">
      <t>コウフゼイ</t>
    </rPh>
    <rPh sb="89" eb="93">
      <t>リンジザイセイ</t>
    </rPh>
    <rPh sb="93" eb="96">
      <t>タイサクサイ</t>
    </rPh>
    <rPh sb="97" eb="98">
      <t>フク</t>
    </rPh>
    <rPh sb="101" eb="103">
      <t>ゲンシュウ</t>
    </rPh>
    <rPh sb="106" eb="108">
      <t>エイキョウ</t>
    </rPh>
    <rPh sb="112" eb="115">
      <t>ゼンネンド</t>
    </rPh>
    <rPh sb="116" eb="118">
      <t>ヒカク</t>
    </rPh>
    <rPh sb="128" eb="130">
      <t>ゾウカ</t>
    </rPh>
    <rPh sb="131" eb="133">
      <t>アッカ</t>
    </rPh>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</si>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</sst>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2" x14ac:knownFonts="1">
    <font>
      <sz val="11"/>
      <color theme="1"/>
      <name val="ＭＳ ゴシック"/>
      <family val="2"/>
      <charset val="128"/>
    </font>
    <font>
      <sz val="11"/>
      <color indexed="8"/>
      <name val="ＭＳ Ｐゴシック"/>
      <family val="3"/>
      <charset val="128"/>
    </font>
    <font>
      <sz val="6"/>
      <name val="ＭＳ 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6"/>
      <name val="ＭＳ Ｐゴシック"/>
      <family val="2"/>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u/>
      <sz val="11"/>
      <color rgb="FF000000"/>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7" fillId="0" borderId="0"/>
    <xf numFmtId="0" fontId="17" fillId="0" borderId="0">
      <alignment vertical="center"/>
    </xf>
    <xf numFmtId="0" fontId="15" fillId="0" borderId="0">
      <alignment vertical="center"/>
    </xf>
    <xf numFmtId="0" fontId="1" fillId="0" borderId="0">
      <alignment vertical="center"/>
    </xf>
    <xf numFmtId="0" fontId="2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xf numFmtId="0" fontId="17" fillId="0" borderId="0"/>
    <xf numFmtId="0" fontId="39" fillId="0" borderId="0">
      <alignment vertical="center"/>
    </xf>
  </cellStyleXfs>
  <cellXfs count="1250">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2" fillId="0" borderId="0" xfId="3" applyFont="1" applyAlignment="1">
      <alignment horizontal="center" vertical="center" wrapText="1"/>
    </xf>
    <xf numFmtId="0" fontId="8" fillId="0" borderId="0" xfId="3" applyFont="1" applyAlignment="1">
      <alignment vertical="top"/>
    </xf>
    <xf numFmtId="0" fontId="13" fillId="0" borderId="0" xfId="3" applyFont="1">
      <alignment vertical="center"/>
    </xf>
    <xf numFmtId="0" fontId="12"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4" fillId="2" borderId="1" xfId="1" applyFont="1" applyFill="1" applyBorder="1" applyAlignment="1"/>
    <xf numFmtId="0" fontId="14" fillId="2" borderId="2" xfId="1" applyFont="1" applyFill="1" applyBorder="1" applyAlignment="1">
      <alignment horizontal="right" vertical="top"/>
    </xf>
    <xf numFmtId="0" fontId="14" fillId="2" borderId="3" xfId="1" applyFont="1" applyFill="1" applyBorder="1" applyAlignment="1">
      <alignment horizontal="right" vertical="top"/>
    </xf>
    <xf numFmtId="0" fontId="16" fillId="4" borderId="5" xfId="5" applyFont="1" applyFill="1" applyBorder="1" applyAlignment="1">
      <alignment horizontal="center" vertical="center"/>
    </xf>
    <xf numFmtId="0" fontId="16" fillId="4" borderId="6" xfId="5" applyFont="1" applyFill="1" applyBorder="1" applyAlignment="1">
      <alignment horizontal="center" vertical="center"/>
    </xf>
    <xf numFmtId="0" fontId="14" fillId="0" borderId="7" xfId="1" applyFont="1" applyBorder="1" applyAlignment="1">
      <alignment horizontal="center" vertical="center" wrapText="1"/>
    </xf>
    <xf numFmtId="177" fontId="14" fillId="0" borderId="5" xfId="5" applyNumberFormat="1" applyFont="1" applyBorder="1" applyAlignment="1">
      <alignment horizontal="right" vertical="center" shrinkToFit="1"/>
    </xf>
    <xf numFmtId="177" fontId="14" fillId="0" borderId="10" xfId="5" applyNumberFormat="1" applyFont="1" applyBorder="1" applyAlignment="1">
      <alignment horizontal="right" vertical="center" shrinkToFit="1"/>
    </xf>
    <xf numFmtId="0" fontId="14" fillId="0" borderId="11" xfId="1" applyFont="1" applyBorder="1" applyAlignment="1">
      <alignment horizontal="center" vertical="center" wrapText="1"/>
    </xf>
    <xf numFmtId="177" fontId="14" fillId="0" borderId="15" xfId="5" applyNumberFormat="1" applyFont="1" applyBorder="1" applyAlignment="1">
      <alignment horizontal="right" vertical="center" shrinkToFit="1"/>
    </xf>
    <xf numFmtId="177" fontId="14" fillId="0" borderId="16" xfId="5" applyNumberFormat="1" applyFont="1" applyBorder="1" applyAlignment="1">
      <alignment horizontal="right" vertical="center" shrinkToFit="1"/>
    </xf>
    <xf numFmtId="177" fontId="14" fillId="0" borderId="34" xfId="5" applyNumberFormat="1" applyFont="1" applyBorder="1" applyAlignment="1">
      <alignment horizontal="right" vertical="center" shrinkToFit="1"/>
    </xf>
    <xf numFmtId="177" fontId="14" fillId="0" borderId="35" xfId="5" applyNumberFormat="1" applyFont="1" applyBorder="1" applyAlignment="1">
      <alignment horizontal="right" vertical="center" shrinkToFit="1"/>
    </xf>
    <xf numFmtId="0" fontId="14" fillId="0" borderId="47" xfId="1" applyFont="1" applyBorder="1" applyAlignment="1">
      <alignment horizontal="center" vertical="center"/>
    </xf>
    <xf numFmtId="177" fontId="14" fillId="0" borderId="34" xfId="5" applyNumberFormat="1" applyFont="1" applyBorder="1" applyAlignment="1" applyProtection="1">
      <alignment horizontal="right" vertical="center" shrinkToFit="1"/>
      <protection locked="0"/>
    </xf>
    <xf numFmtId="177" fontId="14" fillId="0" borderId="35" xfId="5" applyNumberFormat="1" applyFont="1" applyBorder="1" applyAlignment="1" applyProtection="1">
      <alignment horizontal="right" vertical="center" shrinkToFit="1"/>
      <protection locked="0"/>
    </xf>
    <xf numFmtId="0" fontId="14" fillId="0" borderId="52" xfId="1" applyFont="1" applyBorder="1" applyAlignment="1">
      <alignment horizontal="center" vertical="center"/>
    </xf>
    <xf numFmtId="177" fontId="14" fillId="0" borderId="21" xfId="5" applyNumberFormat="1" applyFont="1" applyBorder="1" applyAlignment="1" applyProtection="1">
      <alignment horizontal="right" vertical="center" shrinkToFit="1"/>
      <protection locked="0"/>
    </xf>
    <xf numFmtId="177" fontId="14" fillId="0" borderId="22" xfId="5" applyNumberFormat="1" applyFont="1" applyBorder="1" applyAlignment="1" applyProtection="1">
      <alignment horizontal="right" vertical="center" shrinkToFit="1"/>
      <protection locked="0"/>
    </xf>
    <xf numFmtId="0" fontId="14" fillId="0" borderId="1" xfId="1" applyFont="1" applyBorder="1" applyAlignment="1">
      <alignment horizontal="center" vertical="center"/>
    </xf>
    <xf numFmtId="177" fontId="14" fillId="0" borderId="53" xfId="5" applyNumberFormat="1" applyFont="1" applyBorder="1" applyAlignment="1">
      <alignment horizontal="right" vertical="center" shrinkToFit="1"/>
    </xf>
    <xf numFmtId="177" fontId="14" fillId="0" borderId="6" xfId="5" applyNumberFormat="1" applyFont="1" applyBorder="1" applyAlignment="1">
      <alignment horizontal="right" vertical="center" shrinkToFit="1"/>
    </xf>
    <xf numFmtId="178" fontId="18" fillId="0" borderId="41" xfId="6" applyNumberFormat="1" applyFont="1" applyBorder="1" applyAlignment="1">
      <alignment vertical="center"/>
    </xf>
    <xf numFmtId="178" fontId="18" fillId="0" borderId="51" xfId="6" applyNumberFormat="1" applyFont="1" applyBorder="1" applyAlignment="1">
      <alignment vertical="center"/>
    </xf>
    <xf numFmtId="178" fontId="18" fillId="0" borderId="15" xfId="6" applyNumberFormat="1" applyFont="1" applyBorder="1" applyAlignment="1">
      <alignment horizontal="center" vertical="center" wrapText="1"/>
    </xf>
    <xf numFmtId="178" fontId="18" fillId="0" borderId="39" xfId="6" applyNumberFormat="1" applyFont="1" applyBorder="1" applyAlignment="1">
      <alignment horizontal="center" vertical="center"/>
    </xf>
    <xf numFmtId="178" fontId="18" fillId="0" borderId="31" xfId="6" applyNumberFormat="1" applyFont="1" applyBorder="1" applyAlignment="1">
      <alignment horizontal="center" vertical="center"/>
    </xf>
    <xf numFmtId="178" fontId="18" fillId="0" borderId="42" xfId="6" applyNumberFormat="1" applyFont="1" applyBorder="1" applyAlignment="1">
      <alignment horizontal="center" vertical="center"/>
    </xf>
    <xf numFmtId="0" fontId="17" fillId="0" borderId="0" xfId="6"/>
    <xf numFmtId="178" fontId="18" fillId="0" borderId="37" xfId="6" applyNumberFormat="1" applyFont="1" applyBorder="1" applyAlignment="1">
      <alignment vertical="center"/>
    </xf>
    <xf numFmtId="178" fontId="18" fillId="0" borderId="40" xfId="6" applyNumberFormat="1" applyFont="1" applyBorder="1" applyAlignment="1">
      <alignment vertical="center"/>
    </xf>
    <xf numFmtId="0" fontId="17" fillId="0" borderId="50" xfId="6" applyBorder="1" applyAlignment="1">
      <alignment vertical="center"/>
    </xf>
    <xf numFmtId="178" fontId="18" fillId="0" borderId="41" xfId="6" applyNumberFormat="1" applyFont="1" applyBorder="1" applyAlignment="1">
      <alignment horizontal="center" vertical="center"/>
    </xf>
    <xf numFmtId="178" fontId="18" fillId="0" borderId="54" xfId="6" applyNumberFormat="1" applyFont="1" applyBorder="1" applyAlignment="1">
      <alignment horizontal="center" vertical="center" wrapText="1"/>
    </xf>
    <xf numFmtId="178" fontId="18" fillId="0" borderId="55" xfId="6" applyNumberFormat="1" applyFont="1" applyBorder="1" applyAlignment="1">
      <alignment horizontal="center" vertical="center"/>
    </xf>
    <xf numFmtId="178" fontId="18" fillId="0" borderId="56" xfId="6" applyNumberFormat="1" applyFont="1" applyBorder="1" applyAlignment="1">
      <alignment horizontal="center" vertical="center" wrapText="1"/>
    </xf>
    <xf numFmtId="178" fontId="18" fillId="0" borderId="34" xfId="6" applyNumberFormat="1" applyFont="1" applyBorder="1" applyAlignment="1">
      <alignment horizontal="center" vertical="center"/>
    </xf>
    <xf numFmtId="178" fontId="18" fillId="0" borderId="51" xfId="6" applyNumberFormat="1" applyFont="1" applyBorder="1" applyAlignment="1">
      <alignment horizontal="center" vertical="center"/>
    </xf>
    <xf numFmtId="179" fontId="18" fillId="0" borderId="15" xfId="6" applyNumberFormat="1" applyFont="1" applyBorder="1" applyAlignment="1">
      <alignment vertical="center"/>
    </xf>
    <xf numFmtId="179" fontId="18" fillId="0" borderId="41" xfId="6" applyNumberFormat="1" applyFont="1" applyBorder="1" applyAlignment="1">
      <alignment vertical="center"/>
    </xf>
    <xf numFmtId="180" fontId="18" fillId="0" borderId="57" xfId="6" applyNumberFormat="1" applyFont="1" applyBorder="1" applyAlignment="1">
      <alignment vertical="center"/>
    </xf>
    <xf numFmtId="179" fontId="18" fillId="0" borderId="55" xfId="6" applyNumberFormat="1" applyFont="1" applyBorder="1" applyAlignment="1">
      <alignment vertical="center"/>
    </xf>
    <xf numFmtId="180" fontId="18" fillId="0" borderId="58" xfId="6" applyNumberFormat="1" applyFont="1" applyBorder="1" applyAlignment="1">
      <alignment vertical="center"/>
    </xf>
    <xf numFmtId="180" fontId="18" fillId="0" borderId="15" xfId="6" applyNumberFormat="1" applyFont="1" applyBorder="1" applyAlignment="1">
      <alignment vertical="center"/>
    </xf>
    <xf numFmtId="178" fontId="18" fillId="0" borderId="37" xfId="6" applyNumberFormat="1" applyFont="1" applyBorder="1" applyAlignment="1">
      <alignment horizontal="center" vertical="center"/>
    </xf>
    <xf numFmtId="178" fontId="18" fillId="0" borderId="59" xfId="6" applyNumberFormat="1" applyFont="1" applyBorder="1" applyAlignment="1">
      <alignment horizontal="center" vertical="center"/>
    </xf>
    <xf numFmtId="179" fontId="18" fillId="0" borderId="60" xfId="6" applyNumberFormat="1" applyFont="1" applyBorder="1" applyAlignment="1">
      <alignment vertical="center"/>
    </xf>
    <xf numFmtId="179" fontId="18" fillId="0" borderId="61" xfId="6" applyNumberFormat="1" applyFont="1" applyBorder="1" applyAlignment="1">
      <alignment vertical="center"/>
    </xf>
    <xf numFmtId="180" fontId="18" fillId="0" borderId="59" xfId="6" applyNumberFormat="1" applyFont="1" applyBorder="1" applyAlignment="1">
      <alignment vertical="center"/>
    </xf>
    <xf numFmtId="179" fontId="18" fillId="0" borderId="62" xfId="6" applyNumberFormat="1" applyFont="1" applyBorder="1" applyAlignment="1">
      <alignment vertical="center"/>
    </xf>
    <xf numFmtId="180" fontId="18" fillId="0" borderId="63" xfId="6" applyNumberFormat="1" applyFont="1" applyBorder="1" applyAlignment="1">
      <alignment vertical="center"/>
    </xf>
    <xf numFmtId="180" fontId="18" fillId="0" borderId="60" xfId="6" applyNumberFormat="1" applyFont="1" applyBorder="1" applyAlignment="1">
      <alignment vertical="center"/>
    </xf>
    <xf numFmtId="179" fontId="18" fillId="0" borderId="60" xfId="6" applyNumberFormat="1" applyFont="1" applyBorder="1" applyAlignment="1">
      <alignment vertical="center" wrapText="1"/>
    </xf>
    <xf numFmtId="180" fontId="18" fillId="0" borderId="12" xfId="6" applyNumberFormat="1" applyFont="1" applyBorder="1" applyAlignment="1">
      <alignment vertical="center"/>
    </xf>
    <xf numFmtId="0" fontId="17" fillId="0" borderId="34" xfId="6" applyBorder="1"/>
    <xf numFmtId="0" fontId="17" fillId="0" borderId="34" xfId="6" applyBorder="1" applyAlignment="1">
      <alignment vertical="center"/>
    </xf>
    <xf numFmtId="0" fontId="19" fillId="0" borderId="34" xfId="6" applyFont="1" applyBorder="1"/>
    <xf numFmtId="0" fontId="17" fillId="0" borderId="0" xfId="7" applyAlignment="1"/>
    <xf numFmtId="0" fontId="17" fillId="0" borderId="34" xfId="7" applyBorder="1" applyAlignment="1"/>
    <xf numFmtId="177" fontId="17" fillId="0" borderId="34" xfId="7" applyNumberFormat="1" applyBorder="1" applyAlignment="1"/>
    <xf numFmtId="0" fontId="21" fillId="0" borderId="0" xfId="8" applyFont="1">
      <alignment vertical="center"/>
    </xf>
    <xf numFmtId="49" fontId="21" fillId="0" borderId="0" xfId="8" applyNumberFormat="1" applyFont="1">
      <alignment vertical="center"/>
    </xf>
    <xf numFmtId="0" fontId="23" fillId="0" borderId="0" xfId="8" applyFont="1">
      <alignment vertical="center"/>
    </xf>
    <xf numFmtId="0" fontId="24" fillId="0" borderId="0" xfId="8" applyFont="1">
      <alignment vertical="center"/>
    </xf>
    <xf numFmtId="0" fontId="21" fillId="0" borderId="7" xfId="8" applyFont="1" applyBorder="1" applyAlignment="1">
      <alignment horizontal="center" vertical="center"/>
    </xf>
    <xf numFmtId="0" fontId="21" fillId="0" borderId="0" xfId="8" applyFont="1" applyAlignment="1">
      <alignment horizontal="center" vertical="center"/>
    </xf>
    <xf numFmtId="0" fontId="21" fillId="0" borderId="66" xfId="8" applyFont="1" applyBorder="1" applyAlignment="1">
      <alignment horizontal="center" vertical="center"/>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0" fontId="21" fillId="0" borderId="7" xfId="8" applyFont="1" applyBorder="1" applyAlignment="1">
      <alignment horizontal="left" vertical="center"/>
    </xf>
    <xf numFmtId="49" fontId="21" fillId="0" borderId="0" xfId="8" applyNumberFormat="1" applyFont="1" applyAlignment="1">
      <alignment horizontal="center" vertical="center"/>
    </xf>
    <xf numFmtId="0" fontId="21" fillId="0" borderId="74" xfId="8" applyFont="1" applyBorder="1" applyAlignment="1">
      <alignment horizontal="center" vertical="center"/>
    </xf>
    <xf numFmtId="184" fontId="21" fillId="0" borderId="36" xfId="8" applyNumberFormat="1" applyFont="1" applyBorder="1" applyAlignment="1">
      <alignment horizontal="right" vertical="center" shrinkToFit="1"/>
    </xf>
    <xf numFmtId="184" fontId="21" fillId="0" borderId="8" xfId="8" applyNumberFormat="1" applyFont="1" applyBorder="1" applyAlignment="1">
      <alignment horizontal="right" vertical="center" shrinkToFit="1"/>
    </xf>
    <xf numFmtId="184" fontId="21" fillId="0" borderId="9" xfId="8" applyNumberFormat="1" applyFont="1" applyBorder="1" applyAlignment="1">
      <alignment horizontal="right" vertical="center" shrinkToFit="1"/>
    </xf>
    <xf numFmtId="0" fontId="25" fillId="0" borderId="50" xfId="9" applyFont="1" applyBorder="1">
      <alignment vertical="center"/>
    </xf>
    <xf numFmtId="184" fontId="21" fillId="0" borderId="36" xfId="8" applyNumberFormat="1" applyFont="1" applyBorder="1" applyAlignment="1">
      <alignment vertical="center" shrinkToFit="1"/>
    </xf>
    <xf numFmtId="184" fontId="21" fillId="0" borderId="8" xfId="8" applyNumberFormat="1" applyFont="1" applyBorder="1" applyAlignment="1">
      <alignment vertical="center" shrinkToFit="1"/>
    </xf>
    <xf numFmtId="184" fontId="21" fillId="0" borderId="9" xfId="8" applyNumberFormat="1" applyFont="1" applyBorder="1" applyAlignment="1">
      <alignment vertical="center" shrinkToFit="1"/>
    </xf>
    <xf numFmtId="0" fontId="25" fillId="0" borderId="71" xfId="9" applyFont="1" applyBorder="1" applyAlignment="1">
      <alignment horizontal="center" vertical="center"/>
    </xf>
    <xf numFmtId="0" fontId="27" fillId="0" borderId="75" xfId="8" applyFont="1" applyBorder="1" applyAlignment="1">
      <alignment vertical="center" wrapText="1"/>
    </xf>
    <xf numFmtId="0" fontId="27" fillId="0" borderId="76" xfId="8" applyFont="1" applyBorder="1" applyAlignment="1">
      <alignment vertical="center" wrapText="1"/>
    </xf>
    <xf numFmtId="181" fontId="21" fillId="0" borderId="74" xfId="8" applyNumberFormat="1" applyFont="1" applyBorder="1">
      <alignment vertical="center"/>
    </xf>
    <xf numFmtId="181" fontId="21" fillId="0" borderId="75" xfId="8" applyNumberFormat="1" applyFont="1" applyBorder="1">
      <alignment vertical="center"/>
    </xf>
    <xf numFmtId="181" fontId="21" fillId="0" borderId="76" xfId="8" applyNumberFormat="1" applyFont="1" applyBorder="1">
      <alignment vertical="center"/>
    </xf>
    <xf numFmtId="0" fontId="21" fillId="0" borderId="7" xfId="8" applyFont="1" applyBorder="1">
      <alignment vertical="center"/>
    </xf>
    <xf numFmtId="0" fontId="21" fillId="0" borderId="66" xfId="8" applyFont="1" applyBorder="1">
      <alignment vertical="center"/>
    </xf>
    <xf numFmtId="49" fontId="21" fillId="0" borderId="7" xfId="8" applyNumberFormat="1" applyFont="1" applyBorder="1">
      <alignment vertical="center"/>
    </xf>
    <xf numFmtId="0" fontId="21" fillId="0" borderId="74" xfId="8" applyFont="1" applyBorder="1">
      <alignment vertical="center"/>
    </xf>
    <xf numFmtId="0" fontId="21" fillId="0" borderId="75" xfId="8" applyFont="1" applyBorder="1">
      <alignment vertical="center"/>
    </xf>
    <xf numFmtId="0" fontId="21" fillId="0" borderId="76" xfId="8" applyFont="1" applyBorder="1">
      <alignment vertical="center"/>
    </xf>
    <xf numFmtId="49" fontId="31" fillId="0" borderId="0" xfId="11" applyNumberFormat="1" applyFont="1">
      <alignment vertical="center"/>
    </xf>
    <xf numFmtId="49" fontId="21" fillId="0" borderId="0" xfId="11" applyNumberFormat="1" applyFont="1">
      <alignment vertical="center"/>
    </xf>
    <xf numFmtId="0" fontId="21" fillId="0" borderId="0" xfId="11" applyFont="1">
      <alignment vertical="center"/>
    </xf>
    <xf numFmtId="0" fontId="32"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1" fillId="0" borderId="12" xfId="11" applyFont="1" applyBorder="1">
      <alignment vertical="center"/>
    </xf>
    <xf numFmtId="0" fontId="21" fillId="0" borderId="56" xfId="11" applyFont="1" applyBorder="1">
      <alignment vertical="center"/>
    </xf>
    <xf numFmtId="0" fontId="21" fillId="0" borderId="0" xfId="11" applyFont="1" applyAlignment="1">
      <alignment horizontal="center" vertical="center" wrapText="1"/>
    </xf>
    <xf numFmtId="0" fontId="21" fillId="0" borderId="56" xfId="11" applyFont="1" applyBorder="1" applyAlignment="1">
      <alignment horizontal="center" vertical="center" wrapText="1"/>
    </xf>
    <xf numFmtId="0" fontId="21" fillId="0" borderId="41" xfId="11" applyFont="1" applyBorder="1" applyAlignment="1">
      <alignment horizontal="center" vertical="center"/>
    </xf>
    <xf numFmtId="0" fontId="21" fillId="0" borderId="12" xfId="11" applyFont="1" applyBorder="1" applyAlignment="1">
      <alignment horizontal="center" vertical="center"/>
    </xf>
    <xf numFmtId="0" fontId="21" fillId="0" borderId="65" xfId="11" applyFont="1" applyBorder="1" applyAlignment="1">
      <alignment horizontal="center" vertical="center"/>
    </xf>
    <xf numFmtId="0" fontId="25" fillId="0" borderId="0" xfId="11" applyFont="1">
      <alignment vertical="center"/>
    </xf>
    <xf numFmtId="0" fontId="21" fillId="0" borderId="0" xfId="11" applyFont="1" applyAlignment="1">
      <alignment vertical="center" shrinkToFit="1"/>
    </xf>
    <xf numFmtId="49" fontId="21" fillId="6" borderId="0" xfId="12" applyNumberFormat="1" applyFont="1" applyFill="1">
      <alignment vertical="center"/>
    </xf>
    <xf numFmtId="0" fontId="21" fillId="6" borderId="0" xfId="12" applyFont="1" applyFill="1">
      <alignment vertical="center"/>
    </xf>
    <xf numFmtId="0" fontId="21" fillId="6" borderId="75" xfId="12" applyFont="1" applyFill="1" applyBorder="1">
      <alignment vertical="center"/>
    </xf>
    <xf numFmtId="0" fontId="1" fillId="6" borderId="0" xfId="13" applyFill="1">
      <alignment vertical="center"/>
    </xf>
    <xf numFmtId="0" fontId="1" fillId="0" borderId="0" xfId="13">
      <alignment vertical="center"/>
    </xf>
    <xf numFmtId="0" fontId="35" fillId="6" borderId="0" xfId="12" applyFont="1" applyFill="1">
      <alignment vertical="center"/>
    </xf>
    <xf numFmtId="0" fontId="36" fillId="6" borderId="0" xfId="12" applyFont="1" applyFill="1">
      <alignment vertical="center"/>
    </xf>
    <xf numFmtId="0" fontId="35" fillId="6" borderId="75" xfId="12" applyFont="1" applyFill="1" applyBorder="1">
      <alignment vertical="center"/>
    </xf>
    <xf numFmtId="0" fontId="36" fillId="6" borderId="0" xfId="13" applyFont="1" applyFill="1">
      <alignment vertical="center"/>
    </xf>
    <xf numFmtId="0" fontId="36" fillId="0" borderId="0" xfId="13" applyFont="1">
      <alignment vertical="center"/>
    </xf>
    <xf numFmtId="0" fontId="35" fillId="0" borderId="97" xfId="12" applyFont="1" applyBorder="1" applyAlignment="1" applyProtection="1">
      <alignment horizontal="center" vertical="center" shrinkToFit="1"/>
      <protection locked="0"/>
    </xf>
    <xf numFmtId="0" fontId="35" fillId="0" borderId="109" xfId="15" applyFont="1" applyBorder="1" applyAlignment="1" applyProtection="1">
      <alignment horizontal="center" vertical="center" shrinkToFit="1"/>
      <protection locked="0"/>
    </xf>
    <xf numFmtId="0" fontId="35" fillId="0" borderId="111" xfId="12" applyFont="1" applyBorder="1" applyAlignment="1" applyProtection="1">
      <alignment horizontal="center" vertical="center" shrinkToFit="1"/>
      <protection locked="0"/>
    </xf>
    <xf numFmtId="0" fontId="35" fillId="0" borderId="122" xfId="15" applyFont="1" applyBorder="1" applyAlignment="1" applyProtection="1">
      <alignment horizontal="center" vertical="center" shrinkToFit="1"/>
      <protection locked="0"/>
    </xf>
    <xf numFmtId="0" fontId="35" fillId="8" borderId="20" xfId="12" applyFont="1" applyFill="1" applyBorder="1" applyAlignment="1" applyProtection="1">
      <alignment horizontal="center" vertical="center" shrinkToFit="1"/>
      <protection locked="0"/>
    </xf>
    <xf numFmtId="0" fontId="28" fillId="6" borderId="0" xfId="12" applyFont="1" applyFill="1">
      <alignment vertical="center"/>
    </xf>
    <xf numFmtId="0" fontId="35" fillId="0" borderId="135" xfId="12" applyFont="1" applyBorder="1" applyAlignment="1" applyProtection="1">
      <alignment horizontal="center" vertical="center" shrinkToFit="1"/>
      <protection locked="0"/>
    </xf>
    <xf numFmtId="0" fontId="35" fillId="6" borderId="122" xfId="12" applyFont="1" applyFill="1" applyBorder="1" applyAlignment="1" applyProtection="1">
      <alignment horizontal="center" vertical="center" shrinkToFit="1"/>
      <protection locked="0"/>
    </xf>
    <xf numFmtId="0" fontId="35" fillId="0" borderId="144" xfId="12" applyFont="1" applyBorder="1" applyAlignment="1" applyProtection="1">
      <alignment horizontal="center" vertical="center" shrinkToFit="1"/>
      <protection locked="0"/>
    </xf>
    <xf numFmtId="0" fontId="35" fillId="6" borderId="0" xfId="12" applyFont="1" applyFill="1" applyAlignment="1">
      <alignment horizontal="center" vertical="center" shrinkToFit="1"/>
    </xf>
    <xf numFmtId="0" fontId="35" fillId="6" borderId="0" xfId="12" applyFont="1" applyFill="1" applyAlignment="1">
      <alignment horizontal="left" vertical="center" shrinkToFit="1"/>
    </xf>
    <xf numFmtId="177" fontId="35" fillId="6" borderId="0" xfId="12" applyNumberFormat="1" applyFont="1" applyFill="1" applyAlignment="1">
      <alignment horizontal="right" vertical="center" shrinkToFit="1"/>
    </xf>
    <xf numFmtId="177" fontId="35" fillId="6" borderId="0" xfId="12" applyNumberFormat="1" applyFont="1" applyFill="1" applyAlignment="1">
      <alignment horizontal="left" vertical="center" shrinkToFit="1"/>
    </xf>
    <xf numFmtId="0" fontId="35" fillId="6" borderId="75" xfId="12" applyFont="1" applyFill="1" applyBorder="1" applyAlignment="1">
      <alignment horizontal="center" vertical="center"/>
    </xf>
    <xf numFmtId="0" fontId="35" fillId="6" borderId="11" xfId="12" applyFont="1" applyFill="1" applyBorder="1">
      <alignment vertical="center"/>
    </xf>
    <xf numFmtId="0" fontId="35" fillId="6" borderId="12" xfId="12" applyFont="1" applyFill="1" applyBorder="1">
      <alignment vertical="center"/>
    </xf>
    <xf numFmtId="0" fontId="35" fillId="6" borderId="31" xfId="12" applyFont="1" applyFill="1" applyBorder="1">
      <alignment vertical="center"/>
    </xf>
    <xf numFmtId="0" fontId="35" fillId="6" borderId="66" xfId="12" applyFont="1" applyFill="1" applyBorder="1">
      <alignment vertical="center"/>
    </xf>
    <xf numFmtId="0" fontId="35" fillId="6" borderId="0" xfId="12" applyFont="1" applyFill="1" applyAlignment="1">
      <alignment horizontal="center" vertical="center"/>
    </xf>
    <xf numFmtId="0" fontId="36" fillId="6" borderId="0" xfId="12" applyFont="1" applyFill="1" applyAlignment="1">
      <alignment horizontal="center" vertical="center"/>
    </xf>
    <xf numFmtId="0" fontId="36" fillId="6" borderId="7" xfId="12" applyFont="1" applyFill="1" applyBorder="1">
      <alignment vertical="center"/>
    </xf>
    <xf numFmtId="0" fontId="38" fillId="6" borderId="0" xfId="13" applyFont="1" applyFill="1">
      <alignment vertical="center"/>
    </xf>
    <xf numFmtId="0" fontId="17" fillId="6" borderId="0" xfId="6" applyFill="1" applyProtection="1">
      <protection hidden="1"/>
    </xf>
    <xf numFmtId="0" fontId="17" fillId="6" borderId="0" xfId="6" applyFill="1"/>
    <xf numFmtId="0" fontId="1" fillId="0" borderId="0" xfId="16" applyFont="1">
      <alignment vertical="center"/>
    </xf>
    <xf numFmtId="0" fontId="35"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1"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8" fillId="0" borderId="34" xfId="16" applyNumberFormat="1" applyFont="1" applyBorder="1" applyAlignment="1">
      <alignment horizontal="right" vertical="center" shrinkToFit="1"/>
    </xf>
    <xf numFmtId="190" fontId="18"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8" fillId="0" borderId="34" xfId="16" applyNumberFormat="1" applyFont="1" applyBorder="1" applyAlignment="1">
      <alignment horizontal="right" vertical="center" shrinkToFit="1"/>
    </xf>
    <xf numFmtId="187" fontId="18"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5"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8" fillId="0" borderId="41" xfId="18" applyNumberFormat="1" applyFont="1" applyBorder="1" applyAlignment="1">
      <alignment vertical="center"/>
    </xf>
    <xf numFmtId="178" fontId="18" fillId="0" borderId="51" xfId="18" applyNumberFormat="1" applyFont="1" applyBorder="1" applyAlignment="1">
      <alignment vertical="center"/>
    </xf>
    <xf numFmtId="178" fontId="18" fillId="0" borderId="37" xfId="18" applyNumberFormat="1" applyFont="1" applyBorder="1" applyAlignment="1">
      <alignment vertical="center"/>
    </xf>
    <xf numFmtId="178" fontId="18" fillId="0" borderId="40" xfId="18" applyNumberFormat="1" applyFont="1" applyBorder="1" applyAlignment="1">
      <alignment vertical="center"/>
    </xf>
    <xf numFmtId="178" fontId="18" fillId="0" borderId="41" xfId="18" applyNumberFormat="1" applyFont="1" applyBorder="1" applyAlignment="1">
      <alignment horizontal="center" vertical="center"/>
    </xf>
    <xf numFmtId="178" fontId="18" fillId="0" borderId="54" xfId="18" applyNumberFormat="1" applyFont="1" applyBorder="1" applyAlignment="1">
      <alignment horizontal="center" vertical="center" wrapText="1"/>
    </xf>
    <xf numFmtId="178" fontId="25" fillId="0" borderId="55" xfId="18" applyNumberFormat="1" applyFont="1" applyBorder="1" applyAlignment="1">
      <alignment horizontal="center" vertical="center"/>
    </xf>
    <xf numFmtId="178" fontId="18" fillId="0" borderId="56" xfId="18" applyNumberFormat="1" applyFont="1" applyBorder="1" applyAlignment="1">
      <alignment horizontal="center" vertical="center" wrapText="1"/>
    </xf>
    <xf numFmtId="178" fontId="18" fillId="0" borderId="34" xfId="18" applyNumberFormat="1" applyFont="1" applyBorder="1" applyAlignment="1">
      <alignment horizontal="center" vertical="center"/>
    </xf>
    <xf numFmtId="177" fontId="18" fillId="0" borderId="15" xfId="19" applyNumberFormat="1" applyFont="1" applyBorder="1" applyAlignment="1">
      <alignment horizontal="right" vertical="center" shrinkToFit="1"/>
    </xf>
    <xf numFmtId="177" fontId="18" fillId="0" borderId="41" xfId="19" applyNumberFormat="1" applyFont="1" applyBorder="1" applyAlignment="1">
      <alignment horizontal="right" vertical="center" shrinkToFit="1"/>
    </xf>
    <xf numFmtId="187" fontId="18" fillId="0" borderId="57" xfId="19" applyNumberFormat="1" applyFont="1" applyBorder="1" applyAlignment="1">
      <alignment horizontal="right" vertical="center" shrinkToFit="1"/>
    </xf>
    <xf numFmtId="177" fontId="18" fillId="0" borderId="55" xfId="19" applyNumberFormat="1" applyFont="1" applyBorder="1" applyAlignment="1">
      <alignment horizontal="right" vertical="center" shrinkToFit="1"/>
    </xf>
    <xf numFmtId="187" fontId="18" fillId="0" borderId="58" xfId="19" applyNumberFormat="1" applyFont="1" applyBorder="1" applyAlignment="1">
      <alignment horizontal="right" vertical="center" shrinkToFit="1"/>
    </xf>
    <xf numFmtId="187" fontId="18" fillId="0" borderId="15" xfId="19" applyNumberFormat="1" applyFont="1" applyBorder="1" applyAlignment="1">
      <alignment horizontal="right" vertical="center" shrinkToFit="1"/>
    </xf>
    <xf numFmtId="178" fontId="18" fillId="0" borderId="37" xfId="18" applyNumberFormat="1" applyFont="1" applyBorder="1" applyAlignment="1">
      <alignment horizontal="center" vertical="center"/>
    </xf>
    <xf numFmtId="178" fontId="18" fillId="0" borderId="59" xfId="18" applyNumberFormat="1" applyFont="1" applyBorder="1" applyAlignment="1">
      <alignment horizontal="center" vertical="center"/>
    </xf>
    <xf numFmtId="177" fontId="18" fillId="0" borderId="60" xfId="19" applyNumberFormat="1" applyFont="1" applyBorder="1" applyAlignment="1">
      <alignment horizontal="right" vertical="center" shrinkToFit="1"/>
    </xf>
    <xf numFmtId="177" fontId="18" fillId="0" borderId="61" xfId="19" applyNumberFormat="1" applyFont="1" applyBorder="1" applyAlignment="1">
      <alignment horizontal="right" vertical="center" shrinkToFit="1"/>
    </xf>
    <xf numFmtId="187" fontId="18" fillId="0" borderId="59" xfId="19" applyNumberFormat="1" applyFont="1" applyBorder="1" applyAlignment="1">
      <alignment horizontal="right" vertical="center" shrinkToFit="1"/>
    </xf>
    <xf numFmtId="177" fontId="18" fillId="0" borderId="62" xfId="19" applyNumberFormat="1" applyFont="1" applyBorder="1" applyAlignment="1">
      <alignment horizontal="right" vertical="center" shrinkToFit="1"/>
    </xf>
    <xf numFmtId="187" fontId="18" fillId="0" borderId="63" xfId="19" applyNumberFormat="1" applyFont="1" applyBorder="1" applyAlignment="1">
      <alignment horizontal="right" vertical="center" shrinkToFit="1"/>
    </xf>
    <xf numFmtId="187" fontId="18" fillId="0" borderId="60" xfId="19" applyNumberFormat="1" applyFont="1" applyBorder="1" applyAlignment="1">
      <alignment horizontal="right" vertical="center" shrinkToFit="1"/>
    </xf>
    <xf numFmtId="178" fontId="18" fillId="0" borderId="51" xfId="18" applyNumberFormat="1" applyFont="1" applyBorder="1" applyAlignment="1">
      <alignment horizontal="center" vertical="center"/>
    </xf>
    <xf numFmtId="187" fontId="18"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0" fillId="6" borderId="0" xfId="6" applyFont="1" applyFill="1" applyAlignment="1">
      <alignment vertical="center"/>
    </xf>
    <xf numFmtId="0" fontId="17" fillId="6" borderId="0" xfId="6" applyFill="1" applyAlignment="1" applyProtection="1">
      <alignment vertical="center"/>
      <protection hidden="1"/>
    </xf>
    <xf numFmtId="0" fontId="17" fillId="6" borderId="0" xfId="6" applyFill="1" applyAlignment="1">
      <alignment vertical="center"/>
    </xf>
    <xf numFmtId="0" fontId="1" fillId="0" borderId="41" xfId="16" applyFont="1" applyBorder="1">
      <alignment vertical="center"/>
    </xf>
    <xf numFmtId="189" fontId="1" fillId="0" borderId="12" xfId="16" applyNumberFormat="1" applyFont="1" applyBorder="1">
      <alignment vertical="center"/>
    </xf>
    <xf numFmtId="0" fontId="1" fillId="0" borderId="31" xfId="16" applyFont="1" applyBorder="1">
      <alignment vertical="center"/>
    </xf>
    <xf numFmtId="178" fontId="39"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5"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1" fillId="0" borderId="0" xfId="17" applyFont="1">
      <alignment vertical="center"/>
    </xf>
    <xf numFmtId="189" fontId="1" fillId="0" borderId="0" xfId="17" applyNumberFormat="1" applyFont="1">
      <alignment vertical="center"/>
    </xf>
    <xf numFmtId="178" fontId="17" fillId="0" borderId="0" xfId="18" applyNumberFormat="1" applyAlignment="1">
      <alignment vertical="center"/>
    </xf>
    <xf numFmtId="177" fontId="17" fillId="0" borderId="0" xfId="19" applyNumberFormat="1" applyAlignment="1">
      <alignment horizontal="right" vertical="center"/>
    </xf>
    <xf numFmtId="187" fontId="17" fillId="0" borderId="0" xfId="19" applyNumberFormat="1" applyAlignment="1">
      <alignment horizontal="right" vertical="center"/>
    </xf>
    <xf numFmtId="178" fontId="1" fillId="6" borderId="0" xfId="16" applyNumberFormat="1" applyFont="1" applyFill="1" applyAlignment="1">
      <alignment vertical="center" wrapText="1"/>
    </xf>
    <xf numFmtId="178" fontId="17" fillId="0" borderId="0" xfId="18" applyNumberFormat="1" applyAlignment="1">
      <alignment horizontal="center" vertical="center"/>
    </xf>
    <xf numFmtId="0" fontId="41" fillId="0" borderId="0" xfId="20" applyFont="1">
      <alignment vertical="center"/>
    </xf>
    <xf numFmtId="0" fontId="21" fillId="0" borderId="0" xfId="8" applyFont="1">
      <alignment vertical="center"/>
    </xf>
    <xf numFmtId="0" fontId="21" fillId="0" borderId="0" xfId="8" applyFont="1" applyAlignment="1" applyProtection="1">
      <alignment horizontal="center" vertical="center" shrinkToFit="1"/>
      <protection hidden="1"/>
    </xf>
    <xf numFmtId="0" fontId="21" fillId="0" borderId="0" xfId="10">
      <alignment vertical="center"/>
    </xf>
    <xf numFmtId="186" fontId="21" fillId="0" borderId="0" xfId="8" applyNumberFormat="1" applyFont="1" applyAlignment="1" applyProtection="1">
      <alignment horizontal="center" vertical="center" shrinkToFit="1"/>
      <protection hidden="1"/>
    </xf>
    <xf numFmtId="0" fontId="27" fillId="0" borderId="0" xfId="8" applyFont="1" applyAlignment="1" applyProtection="1">
      <alignment horizontal="left" vertical="center" wrapText="1"/>
      <protection hidden="1"/>
    </xf>
    <xf numFmtId="0" fontId="21" fillId="0" borderId="0" xfId="8" applyFont="1" applyAlignment="1">
      <alignment horizontal="center" vertical="center" shrinkToFit="1"/>
    </xf>
    <xf numFmtId="0" fontId="21" fillId="0" borderId="0" xfId="8" applyFont="1" applyAlignment="1">
      <alignment horizontal="center" vertical="center"/>
    </xf>
    <xf numFmtId="49" fontId="21" fillId="0" borderId="0" xfId="8" applyNumberFormat="1" applyFont="1" applyAlignment="1">
      <alignment horizontal="center" vertical="center"/>
    </xf>
    <xf numFmtId="178" fontId="21" fillId="0" borderId="39" xfId="8" applyNumberFormat="1" applyFont="1" applyBorder="1" applyAlignment="1">
      <alignment horizontal="right" vertical="center" shrinkToFit="1"/>
    </xf>
    <xf numFmtId="178" fontId="21" fillId="0" borderId="31" xfId="8" applyNumberFormat="1" applyFont="1" applyBorder="1" applyAlignment="1">
      <alignment horizontal="right" vertical="center" shrinkToFit="1"/>
    </xf>
    <xf numFmtId="178" fontId="21" fillId="0" borderId="42" xfId="8" applyNumberFormat="1" applyFont="1" applyBorder="1" applyAlignment="1">
      <alignment horizontal="right" vertical="center" shrinkToFit="1"/>
    </xf>
    <xf numFmtId="0" fontId="21" fillId="0" borderId="39" xfId="8" applyFont="1" applyBorder="1">
      <alignment vertical="center"/>
    </xf>
    <xf numFmtId="0" fontId="21" fillId="0" borderId="31" xfId="8" applyFont="1" applyBorder="1">
      <alignment vertical="center"/>
    </xf>
    <xf numFmtId="0" fontId="21" fillId="0" borderId="42" xfId="8" applyFont="1" applyBorder="1">
      <alignment vertical="center"/>
    </xf>
    <xf numFmtId="49" fontId="21" fillId="0" borderId="0" xfId="8" applyNumberFormat="1" applyFont="1" applyAlignment="1">
      <alignment horizontal="left" vertical="center"/>
    </xf>
    <xf numFmtId="0" fontId="21" fillId="0" borderId="0" xfId="8" applyFont="1" applyAlignment="1">
      <alignment horizontal="left" vertical="center"/>
    </xf>
    <xf numFmtId="0" fontId="21" fillId="0" borderId="44" xfId="8" applyFont="1" applyBorder="1">
      <alignment vertical="center"/>
    </xf>
    <xf numFmtId="0" fontId="21" fillId="0" borderId="18" xfId="8" applyFont="1" applyBorder="1">
      <alignment vertical="center"/>
    </xf>
    <xf numFmtId="0" fontId="21" fillId="0" borderId="43" xfId="8" applyFont="1" applyBorder="1">
      <alignment vertical="center"/>
    </xf>
    <xf numFmtId="178" fontId="21" fillId="0" borderId="44" xfId="8" applyNumberFormat="1" applyFont="1" applyBorder="1" applyAlignment="1">
      <alignment horizontal="right" vertical="center"/>
    </xf>
    <xf numFmtId="178" fontId="21" fillId="0" borderId="18" xfId="8" applyNumberFormat="1" applyFont="1" applyBorder="1" applyAlignment="1">
      <alignment horizontal="right" vertical="center"/>
    </xf>
    <xf numFmtId="178" fontId="21" fillId="0" borderId="43" xfId="8" applyNumberFormat="1" applyFont="1" applyBorder="1" applyAlignment="1">
      <alignment horizontal="right" vertical="center"/>
    </xf>
    <xf numFmtId="0" fontId="21" fillId="0" borderId="72" xfId="8" applyFont="1" applyBorder="1" applyAlignment="1">
      <alignment horizontal="center" vertical="center" shrinkToFit="1"/>
    </xf>
    <xf numFmtId="0" fontId="21" fillId="0" borderId="75" xfId="8" applyFont="1" applyBorder="1" applyAlignment="1">
      <alignment horizontal="center" vertical="center" shrinkToFit="1"/>
    </xf>
    <xf numFmtId="0" fontId="21" fillId="0" borderId="70" xfId="8" applyFont="1" applyBorder="1" applyAlignment="1">
      <alignment horizontal="center" vertical="center" shrinkToFit="1"/>
    </xf>
    <xf numFmtId="181" fontId="21" fillId="0" borderId="44" xfId="8" applyNumberFormat="1" applyFont="1" applyBorder="1" applyAlignment="1">
      <alignment horizontal="right" vertical="center" shrinkToFit="1"/>
    </xf>
    <xf numFmtId="181" fontId="21" fillId="0" borderId="18" xfId="8" applyNumberFormat="1" applyFont="1" applyBorder="1" applyAlignment="1">
      <alignment horizontal="right" vertical="center" shrinkToFit="1"/>
    </xf>
    <xf numFmtId="181" fontId="21" fillId="0" borderId="19" xfId="8" applyNumberFormat="1" applyFont="1" applyBorder="1" applyAlignment="1">
      <alignment horizontal="right" vertical="center" shrinkToFit="1"/>
    </xf>
    <xf numFmtId="0" fontId="25" fillId="0" borderId="74" xfId="7" applyFont="1" applyBorder="1" applyAlignment="1">
      <alignment horizontal="left" vertical="center"/>
    </xf>
    <xf numFmtId="0" fontId="25" fillId="0" borderId="75" xfId="7" applyFont="1" applyBorder="1" applyAlignment="1">
      <alignment horizontal="left" vertical="center"/>
    </xf>
    <xf numFmtId="0" fontId="25" fillId="0" borderId="76" xfId="7" applyFont="1" applyBorder="1" applyAlignment="1">
      <alignment horizontal="left" vertical="center"/>
    </xf>
    <xf numFmtId="0" fontId="21" fillId="0" borderId="11" xfId="8" applyFont="1" applyBorder="1" applyAlignment="1">
      <alignment horizontal="center" vertical="center" textRotation="255"/>
    </xf>
    <xf numFmtId="0" fontId="21" fillId="0" borderId="12" xfId="8" applyFont="1" applyBorder="1" applyAlignment="1">
      <alignment horizontal="center" vertical="center" textRotation="255"/>
    </xf>
    <xf numFmtId="0" fontId="21" fillId="0" borderId="51" xfId="8" applyFont="1" applyBorder="1" applyAlignment="1">
      <alignment horizontal="center" vertical="center" textRotation="255"/>
    </xf>
    <xf numFmtId="0" fontId="21" fillId="0" borderId="7" xfId="8" applyFont="1" applyBorder="1" applyAlignment="1">
      <alignment horizontal="center" vertical="center" textRotation="255"/>
    </xf>
    <xf numFmtId="0" fontId="21" fillId="0" borderId="0" xfId="8" applyFont="1" applyAlignment="1">
      <alignment horizontal="center" vertical="center" textRotation="255"/>
    </xf>
    <xf numFmtId="0" fontId="21" fillId="0" borderId="38" xfId="8" applyFont="1" applyBorder="1" applyAlignment="1">
      <alignment horizontal="center" vertical="center" textRotation="255"/>
    </xf>
    <xf numFmtId="0" fontId="21" fillId="0" borderId="74" xfId="8" applyFont="1" applyBorder="1" applyAlignment="1">
      <alignment horizontal="center" vertical="center" textRotation="255"/>
    </xf>
    <xf numFmtId="0" fontId="21" fillId="0" borderId="75" xfId="8" applyFont="1" applyBorder="1" applyAlignment="1">
      <alignment horizontal="center" vertical="center" textRotation="255"/>
    </xf>
    <xf numFmtId="0" fontId="21" fillId="0" borderId="70" xfId="8" applyFont="1" applyBorder="1" applyAlignment="1">
      <alignment horizontal="center" vertical="center" textRotation="255"/>
    </xf>
    <xf numFmtId="0" fontId="21" fillId="0" borderId="41" xfId="8" applyFont="1" applyBorder="1" applyAlignment="1">
      <alignment horizontal="center" vertical="center"/>
    </xf>
    <xf numFmtId="0" fontId="21" fillId="0" borderId="12" xfId="8" applyFont="1" applyBorder="1" applyAlignment="1">
      <alignment horizontal="center" vertical="center"/>
    </xf>
    <xf numFmtId="0" fontId="21" fillId="0" borderId="51" xfId="8" applyFont="1" applyBorder="1" applyAlignment="1">
      <alignment horizontal="center" vertical="center"/>
    </xf>
    <xf numFmtId="0" fontId="21" fillId="0" borderId="37" xfId="8" applyFont="1" applyBorder="1" applyAlignment="1">
      <alignment horizontal="center" vertical="center"/>
    </xf>
    <xf numFmtId="0" fontId="21" fillId="0" borderId="56" xfId="8" applyFont="1" applyBorder="1" applyAlignment="1">
      <alignment horizontal="center" vertical="center"/>
    </xf>
    <xf numFmtId="0" fontId="21" fillId="0" borderId="40" xfId="8" applyFont="1" applyBorder="1" applyAlignment="1">
      <alignment horizontal="center" vertical="center"/>
    </xf>
    <xf numFmtId="0" fontId="27" fillId="0" borderId="41" xfId="8" applyFont="1" applyBorder="1" applyAlignment="1">
      <alignment horizontal="center" vertical="center" wrapText="1"/>
    </xf>
    <xf numFmtId="0" fontId="27" fillId="0" borderId="12" xfId="8" applyFont="1" applyBorder="1" applyAlignment="1">
      <alignment horizontal="center" vertical="center" wrapText="1"/>
    </xf>
    <xf numFmtId="0" fontId="27" fillId="0" borderId="51" xfId="8" applyFont="1" applyBorder="1" applyAlignment="1">
      <alignment horizontal="center" vertical="center" wrapText="1"/>
    </xf>
    <xf numFmtId="0" fontId="27" fillId="0" borderId="37" xfId="8" applyFont="1" applyBorder="1" applyAlignment="1">
      <alignment horizontal="center" vertical="center" wrapText="1"/>
    </xf>
    <xf numFmtId="0" fontId="27" fillId="0" borderId="56" xfId="8" applyFont="1" applyBorder="1" applyAlignment="1">
      <alignment horizontal="center" vertical="center" wrapText="1"/>
    </xf>
    <xf numFmtId="0" fontId="27" fillId="0" borderId="40" xfId="8" applyFont="1" applyBorder="1" applyAlignment="1">
      <alignment horizontal="center" vertical="center" wrapText="1"/>
    </xf>
    <xf numFmtId="181" fontId="21" fillId="0" borderId="7" xfId="8" applyNumberFormat="1" applyFont="1" applyBorder="1" applyAlignment="1">
      <alignment horizontal="right" vertical="center" shrinkToFit="1"/>
    </xf>
    <xf numFmtId="181" fontId="21" fillId="0" borderId="0" xfId="8" applyNumberFormat="1" applyFont="1" applyAlignment="1">
      <alignment horizontal="right" vertical="center" shrinkToFit="1"/>
    </xf>
    <xf numFmtId="181" fontId="21" fillId="0" borderId="66" xfId="8" applyNumberFormat="1" applyFont="1" applyBorder="1" applyAlignment="1">
      <alignment horizontal="right" vertical="center" shrinkToFit="1"/>
    </xf>
    <xf numFmtId="178" fontId="21" fillId="0" borderId="7" xfId="8" applyNumberFormat="1" applyFont="1" applyBorder="1" applyAlignment="1">
      <alignment horizontal="right" vertical="center" shrinkToFit="1"/>
    </xf>
    <xf numFmtId="178" fontId="21" fillId="0" borderId="0" xfId="8" applyNumberFormat="1" applyFont="1" applyAlignment="1">
      <alignment horizontal="right" vertical="center" shrinkToFit="1"/>
    </xf>
    <xf numFmtId="178" fontId="21" fillId="0" borderId="66" xfId="8" applyNumberFormat="1" applyFont="1" applyBorder="1" applyAlignment="1">
      <alignment horizontal="right" vertical="center" shrinkToFit="1"/>
    </xf>
    <xf numFmtId="0" fontId="21" fillId="0" borderId="41" xfId="8" applyFont="1" applyBorder="1" applyAlignment="1">
      <alignment horizontal="center" vertical="center" wrapText="1"/>
    </xf>
    <xf numFmtId="0" fontId="21" fillId="0" borderId="12" xfId="8" applyFont="1" applyBorder="1" applyAlignment="1">
      <alignment horizontal="center" vertical="center" wrapText="1"/>
    </xf>
    <xf numFmtId="0" fontId="21" fillId="0" borderId="51" xfId="8" applyFont="1" applyBorder="1" applyAlignment="1">
      <alignment horizontal="center" vertical="center" wrapText="1"/>
    </xf>
    <xf numFmtId="0" fontId="21" fillId="0" borderId="37" xfId="8" applyFont="1" applyBorder="1" applyAlignment="1">
      <alignment horizontal="center" vertical="center" wrapText="1"/>
    </xf>
    <xf numFmtId="0" fontId="21" fillId="0" borderId="56" xfId="8" applyFont="1" applyBorder="1" applyAlignment="1">
      <alignment horizontal="center" vertical="center" wrapText="1"/>
    </xf>
    <xf numFmtId="0" fontId="21" fillId="0" borderId="40" xfId="8" applyFont="1" applyBorder="1" applyAlignment="1">
      <alignment horizontal="center" vertical="center" wrapText="1"/>
    </xf>
    <xf numFmtId="0" fontId="27" fillId="0" borderId="13" xfId="8" applyFont="1" applyBorder="1" applyAlignment="1">
      <alignment horizontal="center" vertical="center" wrapText="1"/>
    </xf>
    <xf numFmtId="0" fontId="27" fillId="0" borderId="67" xfId="8" applyFont="1" applyBorder="1" applyAlignment="1">
      <alignment horizontal="center" vertical="center" wrapText="1"/>
    </xf>
    <xf numFmtId="0" fontId="28" fillId="0" borderId="31" xfId="8" applyFont="1" applyBorder="1">
      <alignment vertical="center"/>
    </xf>
    <xf numFmtId="0" fontId="28" fillId="0" borderId="42" xfId="8" applyFont="1" applyBorder="1">
      <alignment vertical="center"/>
    </xf>
    <xf numFmtId="178" fontId="21" fillId="0" borderId="32" xfId="8" applyNumberFormat="1" applyFont="1" applyBorder="1" applyAlignment="1">
      <alignment horizontal="right" vertical="center" shrinkToFit="1"/>
    </xf>
    <xf numFmtId="0" fontId="25" fillId="0" borderId="7" xfId="7" applyFont="1" applyBorder="1" applyAlignment="1">
      <alignment horizontal="left" vertical="center"/>
    </xf>
    <xf numFmtId="0" fontId="25" fillId="0" borderId="0" xfId="7" applyFont="1" applyAlignment="1">
      <alignment horizontal="left" vertical="center"/>
    </xf>
    <xf numFmtId="0" fontId="25" fillId="0" borderId="66" xfId="7" applyFont="1" applyBorder="1" applyAlignment="1">
      <alignment horizontal="left" vertical="center"/>
    </xf>
    <xf numFmtId="0" fontId="25" fillId="0" borderId="36" xfId="7" applyFont="1" applyBorder="1" applyAlignment="1">
      <alignment horizontal="center" vertical="center" wrapText="1"/>
    </xf>
    <xf numFmtId="0" fontId="25" fillId="0" borderId="8" xfId="7" applyFont="1" applyBorder="1" applyAlignment="1">
      <alignment horizontal="center" vertical="center" wrapText="1"/>
    </xf>
    <xf numFmtId="0" fontId="25" fillId="0" borderId="9" xfId="7" applyFont="1" applyBorder="1" applyAlignment="1">
      <alignment horizontal="center" vertical="center" wrapText="1"/>
    </xf>
    <xf numFmtId="0" fontId="25" fillId="0" borderId="7" xfId="7" applyFont="1" applyBorder="1" applyAlignment="1">
      <alignment horizontal="center" vertical="center" wrapText="1"/>
    </xf>
    <xf numFmtId="0" fontId="25" fillId="0" borderId="0" xfId="7" applyFont="1" applyAlignment="1">
      <alignment horizontal="center" vertical="center" wrapText="1"/>
    </xf>
    <xf numFmtId="0" fontId="25" fillId="0" borderId="66" xfId="7" applyFont="1" applyBorder="1" applyAlignment="1">
      <alignment horizontal="center" vertical="center" wrapText="1"/>
    </xf>
    <xf numFmtId="0" fontId="25" fillId="0" borderId="74" xfId="7" applyFont="1" applyBorder="1" applyAlignment="1">
      <alignment horizontal="center" vertical="center" wrapText="1"/>
    </xf>
    <xf numFmtId="0" fontId="25" fillId="0" borderId="75" xfId="7" applyFont="1" applyBorder="1" applyAlignment="1">
      <alignment horizontal="center" vertical="center" wrapText="1"/>
    </xf>
    <xf numFmtId="0" fontId="25" fillId="0" borderId="76" xfId="7" applyFont="1" applyBorder="1" applyAlignment="1">
      <alignment horizontal="center" vertical="center" wrapText="1"/>
    </xf>
    <xf numFmtId="0" fontId="25" fillId="0" borderId="36" xfId="7" applyFont="1" applyBorder="1" applyAlignment="1">
      <alignment horizontal="left" vertical="center"/>
    </xf>
    <xf numFmtId="0" fontId="25" fillId="0" borderId="8" xfId="7" applyFont="1" applyBorder="1" applyAlignment="1">
      <alignment horizontal="left" vertical="center"/>
    </xf>
    <xf numFmtId="0" fontId="25" fillId="0" borderId="9" xfId="7" applyFont="1" applyBorder="1" applyAlignment="1">
      <alignment horizontal="left" vertical="center"/>
    </xf>
    <xf numFmtId="178" fontId="21" fillId="0" borderId="36" xfId="8" applyNumberFormat="1" applyFont="1" applyBorder="1" applyAlignment="1">
      <alignment horizontal="right" vertical="center" shrinkToFit="1"/>
    </xf>
    <xf numFmtId="178" fontId="21" fillId="0" borderId="8" xfId="8" applyNumberFormat="1" applyFont="1" applyBorder="1" applyAlignment="1">
      <alignment horizontal="right" vertical="center" shrinkToFit="1"/>
    </xf>
    <xf numFmtId="178" fontId="21" fillId="0" borderId="9" xfId="8" applyNumberFormat="1" applyFont="1" applyBorder="1" applyAlignment="1">
      <alignment horizontal="right" vertical="center" shrinkToFit="1"/>
    </xf>
    <xf numFmtId="0" fontId="27" fillId="0" borderId="0" xfId="8" applyFont="1" applyAlignment="1">
      <alignment horizontal="left" vertical="center" wrapText="1"/>
    </xf>
    <xf numFmtId="0" fontId="27" fillId="0" borderId="66" xfId="8" applyFont="1" applyBorder="1" applyAlignment="1">
      <alignment horizontal="left" vertical="center" wrapText="1"/>
    </xf>
    <xf numFmtId="178" fontId="21" fillId="0" borderId="74" xfId="8" applyNumberFormat="1" applyFont="1" applyBorder="1" applyAlignment="1">
      <alignment horizontal="right" vertical="center" shrinkToFit="1"/>
    </xf>
    <xf numFmtId="178" fontId="21" fillId="0" borderId="75" xfId="8" applyNumberFormat="1" applyFont="1" applyBorder="1" applyAlignment="1">
      <alignment horizontal="right" vertical="center" shrinkToFit="1"/>
    </xf>
    <xf numFmtId="178" fontId="21" fillId="0" borderId="76" xfId="8" applyNumberFormat="1" applyFont="1" applyBorder="1" applyAlignment="1">
      <alignment horizontal="right" vertical="center" shrinkToFit="1"/>
    </xf>
    <xf numFmtId="0" fontId="21" fillId="0" borderId="74" xfId="8" applyFont="1" applyBorder="1" applyAlignment="1">
      <alignment horizontal="left" vertical="center"/>
    </xf>
    <xf numFmtId="0" fontId="21" fillId="0" borderId="75" xfId="8" applyFont="1" applyBorder="1" applyAlignment="1">
      <alignment horizontal="left" vertical="center"/>
    </xf>
    <xf numFmtId="0" fontId="21" fillId="0" borderId="76" xfId="8" applyFont="1" applyBorder="1" applyAlignment="1">
      <alignment horizontal="left" vertical="center"/>
    </xf>
    <xf numFmtId="0" fontId="21" fillId="0" borderId="7" xfId="8" applyFont="1" applyBorder="1" applyAlignment="1">
      <alignment horizontal="left" vertical="center"/>
    </xf>
    <xf numFmtId="0" fontId="21" fillId="0" borderId="66" xfId="8" applyFont="1" applyBorder="1" applyAlignment="1">
      <alignment horizontal="left" vertical="center"/>
    </xf>
    <xf numFmtId="0" fontId="21" fillId="0" borderId="41" xfId="8" applyFont="1" applyBorder="1" applyAlignment="1">
      <alignment horizontal="center" vertical="center" textRotation="255"/>
    </xf>
    <xf numFmtId="0" fontId="21" fillId="0" borderId="65" xfId="8" applyFont="1" applyBorder="1" applyAlignment="1">
      <alignment horizontal="center" vertical="center" textRotation="255"/>
    </xf>
    <xf numFmtId="0" fontId="21" fillId="0" borderId="37" xfId="8" applyFont="1" applyBorder="1" applyAlignment="1">
      <alignment horizontal="center" vertical="center" textRotation="255"/>
    </xf>
    <xf numFmtId="0" fontId="21" fillId="0" borderId="56" xfId="8" applyFont="1" applyBorder="1" applyAlignment="1">
      <alignment horizontal="center" vertical="center" textRotation="255"/>
    </xf>
    <xf numFmtId="0" fontId="21" fillId="0" borderId="40" xfId="8" applyFont="1" applyBorder="1" applyAlignment="1">
      <alignment horizontal="center" vertical="center" textRotation="255"/>
    </xf>
    <xf numFmtId="0" fontId="21" fillId="0" borderId="81" xfId="8" applyFont="1" applyBorder="1" applyAlignment="1">
      <alignment horizontal="center" vertical="center"/>
    </xf>
    <xf numFmtId="0" fontId="21" fillId="0" borderId="25" xfId="8" applyFont="1" applyBorder="1" applyAlignment="1">
      <alignment horizontal="center" vertical="center"/>
    </xf>
    <xf numFmtId="0" fontId="21" fillId="0" borderId="26" xfId="8" applyFont="1" applyBorder="1" applyAlignment="1">
      <alignment horizontal="center" vertical="center"/>
    </xf>
    <xf numFmtId="0" fontId="21" fillId="0" borderId="78" xfId="8" applyFont="1" applyBorder="1" applyAlignment="1">
      <alignment horizontal="center" vertical="center"/>
    </xf>
    <xf numFmtId="0" fontId="21" fillId="0" borderId="77" xfId="8" applyFont="1" applyBorder="1" applyAlignment="1">
      <alignment horizontal="center" vertical="center"/>
    </xf>
    <xf numFmtId="0" fontId="21" fillId="0" borderId="53" xfId="8" applyFont="1" applyBorder="1" applyAlignment="1">
      <alignment horizontal="center" vertical="center"/>
    </xf>
    <xf numFmtId="183" fontId="21" fillId="0" borderId="53" xfId="8" applyNumberFormat="1" applyFont="1" applyBorder="1" applyAlignment="1">
      <alignment horizontal="right" vertical="center" shrinkToFit="1"/>
    </xf>
    <xf numFmtId="183" fontId="21" fillId="0" borderId="79" xfId="8" applyNumberFormat="1" applyFont="1" applyBorder="1" applyAlignment="1">
      <alignment horizontal="right" vertical="center" shrinkToFit="1"/>
    </xf>
    <xf numFmtId="183" fontId="21" fillId="0" borderId="6" xfId="8" applyNumberFormat="1" applyFont="1" applyBorder="1" applyAlignment="1">
      <alignment horizontal="right" vertical="center" shrinkToFit="1"/>
    </xf>
    <xf numFmtId="181" fontId="21" fillId="0" borderId="43" xfId="8" applyNumberFormat="1" applyFont="1" applyBorder="1" applyAlignment="1">
      <alignment horizontal="right" vertical="center" shrinkToFit="1"/>
    </xf>
    <xf numFmtId="0" fontId="21" fillId="0" borderId="30" xfId="8" applyFont="1" applyBorder="1">
      <alignment vertical="center"/>
    </xf>
    <xf numFmtId="0" fontId="21" fillId="0" borderId="39" xfId="8" applyFont="1" applyBorder="1" applyAlignment="1">
      <alignment horizontal="center" vertical="center"/>
    </xf>
    <xf numFmtId="0" fontId="21" fillId="0" borderId="31" xfId="8" applyFont="1" applyBorder="1" applyAlignment="1">
      <alignment horizontal="center" vertical="center"/>
    </xf>
    <xf numFmtId="178" fontId="21" fillId="0" borderId="53" xfId="8" applyNumberFormat="1" applyFont="1" applyBorder="1" applyAlignment="1">
      <alignment horizontal="right" vertical="center" shrinkToFit="1"/>
    </xf>
    <xf numFmtId="178" fontId="21" fillId="0" borderId="79" xfId="8" applyNumberFormat="1" applyFont="1" applyBorder="1" applyAlignment="1">
      <alignment horizontal="right" vertical="center" shrinkToFit="1"/>
    </xf>
    <xf numFmtId="178" fontId="21" fillId="0" borderId="6" xfId="8" applyNumberFormat="1" applyFont="1" applyBorder="1" applyAlignment="1">
      <alignment horizontal="right" vertical="center" shrinkToFit="1"/>
    </xf>
    <xf numFmtId="181" fontId="21" fillId="0" borderId="75" xfId="8" applyNumberFormat="1" applyFont="1" applyBorder="1" applyAlignment="1">
      <alignment horizontal="right" vertical="center"/>
    </xf>
    <xf numFmtId="181" fontId="21" fillId="0" borderId="76" xfId="8" applyNumberFormat="1" applyFont="1" applyBorder="1" applyAlignment="1">
      <alignment horizontal="right" vertical="center"/>
    </xf>
    <xf numFmtId="0" fontId="21" fillId="0" borderId="17" xfId="8" applyFont="1" applyBorder="1">
      <alignment vertical="center"/>
    </xf>
    <xf numFmtId="0" fontId="21" fillId="0" borderId="22" xfId="8" applyFont="1" applyBorder="1" applyAlignment="1">
      <alignment horizontal="center" vertical="center"/>
    </xf>
    <xf numFmtId="0" fontId="21" fillId="0" borderId="19" xfId="8" applyFont="1" applyBorder="1" applyAlignment="1">
      <alignment horizontal="center" vertical="center"/>
    </xf>
    <xf numFmtId="0" fontId="21" fillId="0" borderId="80" xfId="8" applyFont="1" applyBorder="1" applyAlignment="1">
      <alignment horizontal="center" vertical="center"/>
    </xf>
    <xf numFmtId="0" fontId="21" fillId="0" borderId="36" xfId="8" applyFont="1" applyBorder="1" applyAlignment="1">
      <alignment horizontal="center" vertical="center"/>
    </xf>
    <xf numFmtId="0" fontId="21" fillId="0" borderId="8" xfId="8" applyFont="1" applyBorder="1" applyAlignment="1">
      <alignment horizontal="center" vertical="center"/>
    </xf>
    <xf numFmtId="0" fontId="21" fillId="0" borderId="74" xfId="8" applyFont="1" applyBorder="1" applyAlignment="1">
      <alignment horizontal="center" vertical="center"/>
    </xf>
    <xf numFmtId="0" fontId="21" fillId="0" borderId="75" xfId="8" applyFont="1" applyBorder="1" applyAlignment="1">
      <alignment horizontal="center" vertical="center"/>
    </xf>
    <xf numFmtId="178" fontId="21" fillId="0" borderId="8" xfId="8" applyNumberFormat="1" applyFont="1" applyBorder="1" applyAlignment="1">
      <alignment horizontal="right" vertical="center"/>
    </xf>
    <xf numFmtId="0" fontId="25" fillId="0" borderId="41" xfId="8" applyFont="1" applyBorder="1">
      <alignment vertical="center"/>
    </xf>
    <xf numFmtId="0" fontId="25" fillId="0" borderId="12" xfId="8" applyFont="1" applyBorder="1">
      <alignment vertical="center"/>
    </xf>
    <xf numFmtId="0" fontId="25" fillId="0" borderId="51" xfId="8" applyFont="1" applyBorder="1">
      <alignment vertical="center"/>
    </xf>
    <xf numFmtId="185" fontId="25" fillId="0" borderId="41" xfId="8" applyNumberFormat="1" applyFont="1" applyBorder="1" applyAlignment="1">
      <alignment horizontal="right" vertical="center" shrinkToFit="1"/>
    </xf>
    <xf numFmtId="185" fontId="25" fillId="0" borderId="12" xfId="8" applyNumberFormat="1" applyFont="1" applyBorder="1" applyAlignment="1">
      <alignment horizontal="right" vertical="center" shrinkToFit="1"/>
    </xf>
    <xf numFmtId="185" fontId="25" fillId="0" borderId="13" xfId="8" applyNumberFormat="1" applyFont="1" applyBorder="1" applyAlignment="1">
      <alignment horizontal="right" vertical="center" shrinkToFit="1"/>
    </xf>
    <xf numFmtId="181" fontId="21" fillId="0" borderId="39" xfId="8" applyNumberFormat="1" applyFont="1" applyBorder="1" applyAlignment="1">
      <alignment horizontal="right" vertical="center" shrinkToFit="1"/>
    </xf>
    <xf numFmtId="181" fontId="21" fillId="0" borderId="31" xfId="8" applyNumberFormat="1" applyFont="1" applyBorder="1" applyAlignment="1">
      <alignment horizontal="right" vertical="center" shrinkToFit="1"/>
    </xf>
    <xf numFmtId="181" fontId="21" fillId="0" borderId="42" xfId="8" applyNumberFormat="1" applyFont="1" applyBorder="1" applyAlignment="1">
      <alignment horizontal="right" vertical="center" shrinkToFit="1"/>
    </xf>
    <xf numFmtId="181" fontId="21" fillId="0" borderId="32" xfId="8" applyNumberFormat="1" applyFont="1" applyBorder="1" applyAlignment="1">
      <alignment horizontal="right" vertical="center" shrinkToFit="1"/>
    </xf>
    <xf numFmtId="0" fontId="25" fillId="0" borderId="41" xfId="9" applyFont="1" applyBorder="1" applyAlignment="1">
      <alignment horizontal="center" vertical="center" shrinkToFit="1"/>
    </xf>
    <xf numFmtId="0" fontId="25" fillId="0" borderId="12" xfId="9" applyFont="1" applyBorder="1" applyAlignment="1">
      <alignment horizontal="center" vertical="center" shrinkToFit="1"/>
    </xf>
    <xf numFmtId="0" fontId="25" fillId="0" borderId="51" xfId="9" applyFont="1" applyBorder="1" applyAlignment="1">
      <alignment horizontal="center" vertical="center" shrinkToFit="1"/>
    </xf>
    <xf numFmtId="178" fontId="25" fillId="0" borderId="39" xfId="8" applyNumberFormat="1" applyFont="1" applyBorder="1" applyAlignment="1">
      <alignment horizontal="right" vertical="center" shrinkToFit="1"/>
    </xf>
    <xf numFmtId="178" fontId="25" fillId="0" borderId="31" xfId="8" applyNumberFormat="1" applyFont="1" applyBorder="1" applyAlignment="1">
      <alignment horizontal="right" vertical="center" shrinkToFit="1"/>
    </xf>
    <xf numFmtId="178" fontId="25" fillId="0" borderId="32" xfId="8" applyNumberFormat="1" applyFont="1" applyBorder="1" applyAlignment="1">
      <alignment horizontal="right" vertical="center" shrinkToFit="1"/>
    </xf>
    <xf numFmtId="0" fontId="21" fillId="0" borderId="11" xfId="8" applyFont="1" applyBorder="1" applyAlignment="1">
      <alignment horizontal="center" vertical="center"/>
    </xf>
    <xf numFmtId="0" fontId="21" fillId="0" borderId="24" xfId="8" applyFont="1" applyBorder="1" applyAlignment="1">
      <alignment horizontal="center" vertical="center"/>
    </xf>
    <xf numFmtId="178" fontId="21" fillId="0" borderId="9" xfId="8" applyNumberFormat="1" applyFont="1" applyBorder="1" applyAlignment="1">
      <alignment horizontal="right" vertical="center"/>
    </xf>
    <xf numFmtId="0" fontId="25" fillId="0" borderId="44" xfId="9" applyFont="1" applyBorder="1" applyAlignment="1">
      <alignment horizontal="center" vertical="center" shrinkToFit="1"/>
    </xf>
    <xf numFmtId="0" fontId="25" fillId="0" borderId="18" xfId="9" applyFont="1" applyBorder="1" applyAlignment="1">
      <alignment horizontal="center" vertical="center" shrinkToFit="1"/>
    </xf>
    <xf numFmtId="0" fontId="25" fillId="0" borderId="43" xfId="9" applyFont="1" applyBorder="1" applyAlignment="1">
      <alignment horizontal="center" vertical="center" shrinkToFit="1"/>
    </xf>
    <xf numFmtId="0" fontId="21" fillId="0" borderId="70" xfId="8" applyFont="1" applyBorder="1" applyAlignment="1">
      <alignment horizontal="center" vertical="center"/>
    </xf>
    <xf numFmtId="181" fontId="21" fillId="0" borderId="74" xfId="8" applyNumberFormat="1" applyFont="1" applyBorder="1" applyAlignment="1">
      <alignment horizontal="right" vertical="center" shrinkToFit="1"/>
    </xf>
    <xf numFmtId="181" fontId="21" fillId="0" borderId="75" xfId="8" applyNumberFormat="1" applyFont="1" applyBorder="1" applyAlignment="1">
      <alignment horizontal="right" vertical="center" shrinkToFit="1"/>
    </xf>
    <xf numFmtId="181" fontId="21" fillId="0" borderId="76" xfId="8" applyNumberFormat="1" applyFont="1" applyBorder="1" applyAlignment="1">
      <alignment horizontal="right" vertical="center" shrinkToFit="1"/>
    </xf>
    <xf numFmtId="0" fontId="21" fillId="0" borderId="36" xfId="10" applyBorder="1" applyAlignment="1">
      <alignment horizontal="left" vertical="center"/>
    </xf>
    <xf numFmtId="0" fontId="21" fillId="0" borderId="8" xfId="10" applyBorder="1" applyAlignment="1">
      <alignment horizontal="left" vertical="center"/>
    </xf>
    <xf numFmtId="0" fontId="21" fillId="0" borderId="9" xfId="10" applyBorder="1" applyAlignment="1">
      <alignment horizontal="left" vertical="center"/>
    </xf>
    <xf numFmtId="183" fontId="21" fillId="0" borderId="7" xfId="8" applyNumberFormat="1" applyFont="1" applyBorder="1" applyAlignment="1">
      <alignment horizontal="right" vertical="center" shrinkToFit="1"/>
    </xf>
    <xf numFmtId="183" fontId="21" fillId="0" borderId="0" xfId="8" applyNumberFormat="1" applyFont="1" applyAlignment="1">
      <alignment horizontal="right" vertical="center" shrinkToFit="1"/>
    </xf>
    <xf numFmtId="183" fontId="21" fillId="0" borderId="66" xfId="8" applyNumberFormat="1" applyFont="1" applyBorder="1" applyAlignment="1">
      <alignment horizontal="right" vertical="center" shrinkToFit="1"/>
    </xf>
    <xf numFmtId="0" fontId="21" fillId="0" borderId="36" xfId="8" applyFont="1" applyBorder="1" applyAlignment="1">
      <alignment horizontal="center" vertical="center" wrapText="1"/>
    </xf>
    <xf numFmtId="0" fontId="21" fillId="0" borderId="8" xfId="8" applyFont="1" applyBorder="1" applyAlignment="1">
      <alignment horizontal="center" vertical="center" wrapText="1"/>
    </xf>
    <xf numFmtId="0" fontId="21" fillId="0" borderId="23" xfId="8" applyFont="1" applyBorder="1" applyAlignment="1">
      <alignment horizontal="center" vertical="center" wrapText="1"/>
    </xf>
    <xf numFmtId="0" fontId="21" fillId="0" borderId="7" xfId="8" applyFont="1" applyBorder="1" applyAlignment="1">
      <alignment horizontal="center" vertical="center" wrapText="1"/>
    </xf>
    <xf numFmtId="0" fontId="21" fillId="0" borderId="0" xfId="8" applyFont="1" applyAlignment="1">
      <alignment horizontal="center" vertical="center" wrapText="1"/>
    </xf>
    <xf numFmtId="0" fontId="21" fillId="0" borderId="38" xfId="8" applyFont="1" applyBorder="1" applyAlignment="1">
      <alignment horizontal="center" vertical="center" wrapText="1"/>
    </xf>
    <xf numFmtId="0" fontId="21" fillId="0" borderId="74" xfId="8" applyFont="1" applyBorder="1" applyAlignment="1">
      <alignment horizontal="center" vertical="center" wrapText="1"/>
    </xf>
    <xf numFmtId="0" fontId="21" fillId="0" borderId="75" xfId="8" applyFont="1" applyBorder="1" applyAlignment="1">
      <alignment horizontal="center" vertical="center" wrapText="1"/>
    </xf>
    <xf numFmtId="0" fontId="21" fillId="0" borderId="70" xfId="8" applyFont="1" applyBorder="1" applyAlignment="1">
      <alignment horizontal="center" vertical="center" wrapText="1"/>
    </xf>
    <xf numFmtId="0" fontId="25" fillId="0" borderId="64" xfId="8" applyFont="1" applyBorder="1">
      <alignment vertical="center"/>
    </xf>
    <xf numFmtId="0" fontId="25" fillId="0" borderId="25" xfId="8" applyFont="1" applyBorder="1">
      <alignment vertical="center"/>
    </xf>
    <xf numFmtId="0" fontId="25" fillId="0" borderId="46" xfId="8" applyFont="1" applyBorder="1">
      <alignment vertical="center"/>
    </xf>
    <xf numFmtId="178" fontId="25" fillId="0" borderId="64" xfId="8" applyNumberFormat="1" applyFont="1" applyBorder="1" applyAlignment="1">
      <alignment horizontal="right" vertical="center" shrinkToFit="1"/>
    </xf>
    <xf numFmtId="178" fontId="25" fillId="0" borderId="8" xfId="8" applyNumberFormat="1" applyFont="1" applyBorder="1" applyAlignment="1">
      <alignment horizontal="right" vertical="center" shrinkToFit="1"/>
    </xf>
    <xf numFmtId="178" fontId="25" fillId="0" borderId="9" xfId="8" applyNumberFormat="1" applyFont="1" applyBorder="1" applyAlignment="1">
      <alignment horizontal="right" vertical="center" shrinkToFit="1"/>
    </xf>
    <xf numFmtId="0" fontId="21" fillId="0" borderId="30" xfId="8" applyFont="1" applyBorder="1" applyAlignment="1">
      <alignment horizontal="center" vertical="center"/>
    </xf>
    <xf numFmtId="0" fontId="21" fillId="0" borderId="42" xfId="8" applyFont="1" applyBorder="1" applyAlignment="1">
      <alignment horizontal="center" vertical="center"/>
    </xf>
    <xf numFmtId="0" fontId="21" fillId="0" borderId="39" xfId="8" applyFont="1" applyBorder="1" applyAlignment="1">
      <alignment horizontal="center" vertical="center" shrinkToFit="1"/>
    </xf>
    <xf numFmtId="0" fontId="21" fillId="0" borderId="31" xfId="8" applyFont="1" applyBorder="1" applyAlignment="1">
      <alignment horizontal="center" vertical="center" shrinkToFit="1"/>
    </xf>
    <xf numFmtId="0" fontId="21" fillId="0" borderId="42" xfId="8" applyFont="1" applyBorder="1" applyAlignment="1">
      <alignment horizontal="center" vertical="center" shrinkToFit="1"/>
    </xf>
    <xf numFmtId="0" fontId="21" fillId="0" borderId="32" xfId="8" applyFont="1" applyBorder="1" applyAlignment="1">
      <alignment horizontal="center" vertical="center" shrinkToFit="1"/>
    </xf>
    <xf numFmtId="0" fontId="25" fillId="0" borderId="31" xfId="8" applyFont="1" applyBorder="1">
      <alignment vertical="center"/>
    </xf>
    <xf numFmtId="0" fontId="25" fillId="0" borderId="42" xfId="8" applyFont="1" applyBorder="1">
      <alignment vertical="center"/>
    </xf>
    <xf numFmtId="185" fontId="21" fillId="0" borderId="44" xfId="8" applyNumberFormat="1" applyFont="1" applyBorder="1" applyAlignment="1">
      <alignment horizontal="right" vertical="center" shrinkToFit="1"/>
    </xf>
    <xf numFmtId="185" fontId="21" fillId="0" borderId="18" xfId="8" applyNumberFormat="1" applyFont="1" applyBorder="1" applyAlignment="1">
      <alignment horizontal="right" vertical="center" shrinkToFit="1"/>
    </xf>
    <xf numFmtId="185" fontId="21" fillId="0" borderId="19" xfId="8" applyNumberFormat="1" applyFont="1" applyBorder="1" applyAlignment="1">
      <alignment horizontal="right" vertical="center" shrinkToFit="1"/>
    </xf>
    <xf numFmtId="0" fontId="21" fillId="0" borderId="1" xfId="8" applyFont="1" applyBorder="1" applyAlignment="1">
      <alignment horizontal="center" vertical="center"/>
    </xf>
    <xf numFmtId="0" fontId="21" fillId="0" borderId="2" xfId="8" applyFont="1" applyBorder="1" applyAlignment="1">
      <alignment horizontal="center" vertical="center"/>
    </xf>
    <xf numFmtId="0" fontId="21" fillId="0" borderId="45" xfId="8" applyFont="1" applyBorder="1">
      <alignment vertical="center"/>
    </xf>
    <xf numFmtId="0" fontId="21" fillId="0" borderId="25" xfId="8" applyFont="1" applyBorder="1">
      <alignment vertical="center"/>
    </xf>
    <xf numFmtId="0" fontId="21" fillId="0" borderId="46" xfId="8" applyFont="1" applyBorder="1">
      <alignment vertical="center"/>
    </xf>
    <xf numFmtId="178" fontId="21" fillId="0" borderId="45" xfId="8" applyNumberFormat="1" applyFont="1" applyBorder="1" applyAlignment="1">
      <alignment horizontal="right" vertical="center" shrinkToFit="1"/>
    </xf>
    <xf numFmtId="178" fontId="21" fillId="0" borderId="25" xfId="8" applyNumberFormat="1" applyFont="1" applyBorder="1" applyAlignment="1">
      <alignment horizontal="right" vertical="center" shrinkToFit="1"/>
    </xf>
    <xf numFmtId="178" fontId="21" fillId="0" borderId="26" xfId="8" applyNumberFormat="1" applyFont="1" applyBorder="1" applyAlignment="1">
      <alignment horizontal="right" vertical="center" shrinkToFit="1"/>
    </xf>
    <xf numFmtId="0" fontId="21" fillId="0" borderId="9" xfId="8" applyFont="1" applyBorder="1" applyAlignment="1">
      <alignment horizontal="center" vertical="center"/>
    </xf>
    <xf numFmtId="0" fontId="21" fillId="0" borderId="7" xfId="8" applyFont="1" applyBorder="1" applyAlignment="1">
      <alignment horizontal="center" vertical="center"/>
    </xf>
    <xf numFmtId="0" fontId="21" fillId="0" borderId="66" xfId="8" applyFont="1" applyBorder="1" applyAlignment="1">
      <alignment horizontal="center" vertical="center"/>
    </xf>
    <xf numFmtId="182" fontId="21" fillId="0" borderId="7" xfId="8" applyNumberFormat="1" applyFont="1" applyBorder="1" applyAlignment="1">
      <alignment horizontal="right" vertical="center" shrinkToFit="1"/>
    </xf>
    <xf numFmtId="182" fontId="21" fillId="0" borderId="0" xfId="8" applyNumberFormat="1" applyFont="1" applyAlignment="1">
      <alignment horizontal="right" vertical="center" shrinkToFit="1"/>
    </xf>
    <xf numFmtId="182" fontId="21" fillId="0" borderId="66" xfId="8" applyNumberFormat="1" applyFont="1" applyBorder="1" applyAlignment="1">
      <alignment horizontal="right" vertical="center" shrinkToFit="1"/>
    </xf>
    <xf numFmtId="0" fontId="21" fillId="0" borderId="14" xfId="8" applyFont="1" applyBorder="1" applyAlignment="1">
      <alignment horizontal="center" vertical="center"/>
    </xf>
    <xf numFmtId="0" fontId="21" fillId="0" borderId="15" xfId="8" applyFont="1" applyBorder="1" applyAlignment="1">
      <alignment horizontal="center" vertical="center"/>
    </xf>
    <xf numFmtId="0" fontId="21" fillId="0" borderId="47" xfId="8" applyFont="1" applyBorder="1" applyAlignment="1">
      <alignment horizontal="center" vertical="center"/>
    </xf>
    <xf numFmtId="0" fontId="21" fillId="0" borderId="38" xfId="8" applyFont="1" applyBorder="1" applyAlignment="1">
      <alignment horizontal="center" vertical="center"/>
    </xf>
    <xf numFmtId="0" fontId="21" fillId="0" borderId="48" xfId="8" applyFont="1" applyBorder="1" applyAlignment="1">
      <alignment horizontal="center" vertical="center"/>
    </xf>
    <xf numFmtId="0" fontId="21" fillId="0" borderId="52" xfId="8" applyFont="1" applyBorder="1" applyAlignment="1">
      <alignment horizontal="center" vertical="center"/>
    </xf>
    <xf numFmtId="0" fontId="21" fillId="0" borderId="71" xfId="8" applyFont="1" applyBorder="1" applyAlignment="1">
      <alignment horizontal="center" vertical="center"/>
    </xf>
    <xf numFmtId="0" fontId="21" fillId="0" borderId="16" xfId="8" applyFont="1" applyBorder="1" applyAlignment="1">
      <alignment horizontal="center" vertical="center"/>
    </xf>
    <xf numFmtId="0" fontId="21" fillId="0" borderId="65" xfId="8" applyFont="1" applyBorder="1" applyAlignment="1">
      <alignment horizontal="center" vertical="center"/>
    </xf>
    <xf numFmtId="0" fontId="21" fillId="0" borderId="49" xfId="8" applyFont="1" applyBorder="1" applyAlignment="1">
      <alignment horizontal="center" vertical="center"/>
    </xf>
    <xf numFmtId="0" fontId="21" fillId="0" borderId="72" xfId="8" applyFont="1" applyBorder="1" applyAlignment="1">
      <alignment horizontal="center" vertical="center"/>
    </xf>
    <xf numFmtId="0" fontId="21" fillId="0" borderId="73" xfId="8" applyFont="1" applyBorder="1" applyAlignment="1">
      <alignment horizontal="center" vertical="center"/>
    </xf>
    <xf numFmtId="49" fontId="21" fillId="0" borderId="41" xfId="8" applyNumberFormat="1" applyFont="1" applyBorder="1" applyAlignment="1">
      <alignment horizontal="center" vertical="center"/>
    </xf>
    <xf numFmtId="49" fontId="21" fillId="0" borderId="12" xfId="8" applyNumberFormat="1" applyFont="1" applyBorder="1" applyAlignment="1">
      <alignment horizontal="center" vertical="center"/>
    </xf>
    <xf numFmtId="49" fontId="21" fillId="0" borderId="13" xfId="8" applyNumberFormat="1" applyFont="1" applyBorder="1" applyAlignment="1">
      <alignment horizontal="center" vertical="center"/>
    </xf>
    <xf numFmtId="49" fontId="21" fillId="0" borderId="65" xfId="8" applyNumberFormat="1" applyFont="1" applyBorder="1" applyAlignment="1">
      <alignment horizontal="center" vertical="center"/>
    </xf>
    <xf numFmtId="49" fontId="21" fillId="0" borderId="66" xfId="8" applyNumberFormat="1" applyFont="1" applyBorder="1" applyAlignment="1">
      <alignment horizontal="center" vertical="center"/>
    </xf>
    <xf numFmtId="49" fontId="21" fillId="0" borderId="72" xfId="8" applyNumberFormat="1" applyFont="1" applyBorder="1" applyAlignment="1">
      <alignment horizontal="center" vertical="center"/>
    </xf>
    <xf numFmtId="49" fontId="21" fillId="0" borderId="75" xfId="8" applyNumberFormat="1" applyFont="1" applyBorder="1" applyAlignment="1">
      <alignment horizontal="center" vertical="center"/>
    </xf>
    <xf numFmtId="49" fontId="21" fillId="0" borderId="76" xfId="8" applyNumberFormat="1" applyFont="1" applyBorder="1" applyAlignment="1">
      <alignment horizontal="center" vertical="center"/>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1" fontId="21" fillId="0" borderId="36" xfId="8" applyNumberFormat="1" applyFont="1" applyBorder="1" applyAlignment="1">
      <alignment horizontal="right" vertical="center" shrinkToFit="1"/>
    </xf>
    <xf numFmtId="181" fontId="21" fillId="0" borderId="8" xfId="8" applyNumberFormat="1" applyFont="1" applyBorder="1" applyAlignment="1">
      <alignment horizontal="right" vertical="center" shrinkToFit="1"/>
    </xf>
    <xf numFmtId="181" fontId="21" fillId="0" borderId="9" xfId="8" applyNumberFormat="1" applyFont="1" applyBorder="1" applyAlignment="1">
      <alignment horizontal="right" vertical="center" shrinkToFit="1"/>
    </xf>
    <xf numFmtId="49" fontId="22" fillId="0" borderId="0" xfId="8" applyNumberFormat="1" applyFont="1" applyAlignment="1">
      <alignment horizontal="center" vertical="center"/>
    </xf>
    <xf numFmtId="0" fontId="21" fillId="0" borderId="4" xfId="8" applyFont="1" applyBorder="1" applyAlignment="1">
      <alignment horizontal="center" vertical="center"/>
    </xf>
    <xf numFmtId="0" fontId="21" fillId="0" borderId="23" xfId="8" applyFont="1" applyBorder="1" applyAlignment="1">
      <alignment horizontal="center" vertical="center"/>
    </xf>
    <xf numFmtId="0" fontId="21" fillId="0" borderId="5" xfId="8" applyFont="1" applyBorder="1" applyAlignment="1">
      <alignment horizontal="center" vertical="center"/>
    </xf>
    <xf numFmtId="0" fontId="21" fillId="0" borderId="68" xfId="8" applyFont="1" applyBorder="1" applyAlignment="1">
      <alignment horizontal="center" vertical="center"/>
    </xf>
    <xf numFmtId="0" fontId="21" fillId="0" borderId="50" xfId="8" applyFont="1" applyBorder="1" applyAlignment="1">
      <alignment horizontal="center" vertical="center"/>
    </xf>
    <xf numFmtId="0" fontId="21" fillId="0" borderId="64" xfId="8" applyFont="1" applyBorder="1" applyAlignment="1">
      <alignment horizontal="center" vertical="center"/>
    </xf>
    <xf numFmtId="0" fontId="21" fillId="0" borderId="10" xfId="8" applyFont="1" applyBorder="1" applyAlignment="1">
      <alignment horizontal="center" vertical="center"/>
    </xf>
    <xf numFmtId="0" fontId="21" fillId="0" borderId="69" xfId="8" applyFont="1" applyBorder="1" applyAlignment="1">
      <alignment horizontal="center" vertical="center"/>
    </xf>
    <xf numFmtId="0" fontId="21" fillId="0" borderId="67" xfId="8" applyFont="1" applyBorder="1" applyAlignment="1">
      <alignment horizontal="center" vertical="center"/>
    </xf>
    <xf numFmtId="0" fontId="21" fillId="0" borderId="3" xfId="8" applyFont="1" applyBorder="1" applyAlignment="1">
      <alignment horizontal="center" vertical="center"/>
    </xf>
    <xf numFmtId="0" fontId="21" fillId="0" borderId="37" xfId="11" applyFont="1" applyBorder="1">
      <alignment vertical="center"/>
    </xf>
    <xf numFmtId="0" fontId="21" fillId="0" borderId="56" xfId="11" applyFont="1" applyBorder="1">
      <alignment vertical="center"/>
    </xf>
    <xf numFmtId="0" fontId="21" fillId="0" borderId="40" xfId="11" applyFont="1" applyBorder="1">
      <alignment vertical="center"/>
    </xf>
    <xf numFmtId="178" fontId="21"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1"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1" fillId="0" borderId="91" xfId="11" applyNumberFormat="1" applyFont="1" applyBorder="1" applyAlignment="1">
      <alignment horizontal="right" vertical="center" shrinkToFit="1"/>
    </xf>
    <xf numFmtId="178" fontId="21" fillId="5" borderId="91" xfId="11" applyNumberFormat="1" applyFont="1" applyFill="1" applyBorder="1" applyAlignment="1">
      <alignment horizontal="right" vertical="center" shrinkToFit="1"/>
    </xf>
    <xf numFmtId="178" fontId="21" fillId="5" borderId="56" xfId="11" applyNumberFormat="1" applyFont="1" applyFill="1" applyBorder="1" applyAlignment="1">
      <alignment horizontal="right" vertical="center" shrinkToFit="1"/>
    </xf>
    <xf numFmtId="178" fontId="21" fillId="5" borderId="89" xfId="11" applyNumberFormat="1" applyFont="1" applyFill="1" applyBorder="1" applyAlignment="1">
      <alignment horizontal="right" vertical="center" shrinkToFit="1"/>
    </xf>
    <xf numFmtId="0" fontId="21" fillId="5" borderId="91" xfId="11" applyFont="1" applyFill="1" applyBorder="1" applyAlignment="1">
      <alignment horizontal="right" vertical="center" shrinkToFit="1"/>
    </xf>
    <xf numFmtId="0" fontId="21" fillId="5" borderId="56" xfId="11" applyFont="1" applyFill="1" applyBorder="1" applyAlignment="1">
      <alignment horizontal="right" vertical="center" shrinkToFit="1"/>
    </xf>
    <xf numFmtId="0" fontId="21" fillId="5" borderId="40" xfId="11" applyFont="1" applyFill="1" applyBorder="1" applyAlignment="1">
      <alignment horizontal="right" vertical="center" shrinkToFit="1"/>
    </xf>
    <xf numFmtId="0" fontId="21" fillId="0" borderId="65" xfId="11" applyFont="1" applyBorder="1">
      <alignment vertical="center"/>
    </xf>
    <xf numFmtId="0" fontId="21" fillId="0" borderId="0" xfId="11" applyFont="1">
      <alignment vertical="center"/>
    </xf>
    <xf numFmtId="0" fontId="21" fillId="0" borderId="38" xfId="11" applyFont="1" applyBorder="1">
      <alignment vertical="center"/>
    </xf>
    <xf numFmtId="178" fontId="21" fillId="0" borderId="65" xfId="11" applyNumberFormat="1" applyFont="1" applyBorder="1" applyAlignment="1">
      <alignment horizontal="right" vertical="center" shrinkToFit="1"/>
    </xf>
    <xf numFmtId="178" fontId="21" fillId="0" borderId="0" xfId="11" applyNumberFormat="1" applyFont="1" applyAlignment="1">
      <alignment horizontal="right" vertical="center" shrinkToFit="1"/>
    </xf>
    <xf numFmtId="178" fontId="21" fillId="0" borderId="85" xfId="11" applyNumberFormat="1" applyFont="1" applyBorder="1" applyAlignment="1">
      <alignment horizontal="right" vertical="center" shrinkToFit="1"/>
    </xf>
    <xf numFmtId="181" fontId="21" fillId="0" borderId="88" xfId="11" applyNumberFormat="1" applyFont="1" applyBorder="1" applyAlignment="1">
      <alignment horizontal="right" vertical="center" shrinkToFit="1"/>
    </xf>
    <xf numFmtId="181" fontId="21" fillId="0" borderId="0" xfId="11" applyNumberFormat="1" applyFont="1" applyAlignment="1">
      <alignment horizontal="right" vertical="center" shrinkToFit="1"/>
    </xf>
    <xf numFmtId="181" fontId="21" fillId="0" borderId="85" xfId="11" applyNumberFormat="1" applyFont="1" applyBorder="1" applyAlignment="1">
      <alignment horizontal="right" vertical="center" shrinkToFit="1"/>
    </xf>
    <xf numFmtId="178" fontId="21" fillId="0" borderId="88" xfId="11" applyNumberFormat="1" applyFont="1" applyBorder="1" applyAlignment="1">
      <alignment horizontal="right" vertical="center" shrinkToFit="1"/>
    </xf>
    <xf numFmtId="178" fontId="21" fillId="5" borderId="88" xfId="11" applyNumberFormat="1" applyFont="1" applyFill="1" applyBorder="1" applyAlignment="1">
      <alignment horizontal="right" vertical="center" shrinkToFit="1"/>
    </xf>
    <xf numFmtId="178" fontId="21" fillId="5" borderId="0" xfId="11" applyNumberFormat="1" applyFont="1" applyFill="1" applyAlignment="1">
      <alignment horizontal="right" vertical="center" shrinkToFit="1"/>
    </xf>
    <xf numFmtId="178" fontId="21" fillId="5" borderId="85" xfId="11" applyNumberFormat="1" applyFont="1" applyFill="1" applyBorder="1" applyAlignment="1">
      <alignment horizontal="right" vertical="center" shrinkToFit="1"/>
    </xf>
    <xf numFmtId="0" fontId="21" fillId="5" borderId="88" xfId="11" applyFont="1" applyFill="1" applyBorder="1" applyAlignment="1">
      <alignment horizontal="right" vertical="center" shrinkToFit="1"/>
    </xf>
    <xf numFmtId="0" fontId="21" fillId="5" borderId="0" xfId="11" applyFont="1" applyFill="1" applyAlignment="1">
      <alignment horizontal="right" vertical="center" shrinkToFit="1"/>
    </xf>
    <xf numFmtId="0" fontId="21"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5" fillId="0" borderId="0" xfId="11" applyFont="1">
      <alignment vertical="center"/>
    </xf>
    <xf numFmtId="0" fontId="25" fillId="0" borderId="38" xfId="11" applyFont="1" applyBorder="1">
      <alignment vertical="center"/>
    </xf>
    <xf numFmtId="0" fontId="21" fillId="0" borderId="41" xfId="11" applyFont="1" applyBorder="1" applyAlignment="1">
      <alignment horizontal="center" vertical="center" textRotation="255"/>
    </xf>
    <xf numFmtId="0" fontId="21" fillId="0" borderId="51" xfId="11" applyFont="1" applyBorder="1" applyAlignment="1">
      <alignment horizontal="center" vertical="center" textRotation="255"/>
    </xf>
    <xf numFmtId="0" fontId="21" fillId="0" borderId="65" xfId="11" applyFont="1" applyBorder="1" applyAlignment="1">
      <alignment horizontal="center" vertical="center" textRotation="255"/>
    </xf>
    <xf numFmtId="0" fontId="21" fillId="0" borderId="38" xfId="11" applyFont="1" applyBorder="1" applyAlignment="1">
      <alignment horizontal="center" vertical="center" textRotation="255"/>
    </xf>
    <xf numFmtId="0" fontId="21" fillId="0" borderId="37" xfId="11" applyFont="1" applyBorder="1" applyAlignment="1">
      <alignment horizontal="center" vertical="center" textRotation="255"/>
    </xf>
    <xf numFmtId="0" fontId="21" fillId="0" borderId="40" xfId="11" applyFont="1" applyBorder="1" applyAlignment="1">
      <alignment horizontal="center" vertical="center" textRotation="255"/>
    </xf>
    <xf numFmtId="178" fontId="21" fillId="0" borderId="56" xfId="11" applyNumberFormat="1" applyFont="1" applyBorder="1" applyAlignment="1">
      <alignment horizontal="right" vertical="center" shrinkToFit="1"/>
    </xf>
    <xf numFmtId="178" fontId="21"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1" fillId="0" borderId="89" xfId="11" applyNumberFormat="1" applyFont="1" applyBorder="1" applyAlignment="1">
      <alignment horizontal="right" vertical="center" shrinkToFit="1"/>
    </xf>
    <xf numFmtId="181" fontId="21" fillId="0" borderId="90" xfId="11" applyNumberFormat="1" applyFont="1" applyBorder="1" applyAlignment="1">
      <alignment horizontal="right" vertical="center" shrinkToFit="1"/>
    </xf>
    <xf numFmtId="178" fontId="21" fillId="0" borderId="90" xfId="11" applyNumberFormat="1" applyFont="1" applyBorder="1" applyAlignment="1">
      <alignment horizontal="right" vertical="center" shrinkToFit="1"/>
    </xf>
    <xf numFmtId="181" fontId="21" fillId="0" borderId="56" xfId="11" applyNumberFormat="1" applyFont="1" applyBorder="1" applyAlignment="1">
      <alignment horizontal="right" vertical="center" shrinkToFit="1"/>
    </xf>
    <xf numFmtId="181" fontId="21" fillId="0" borderId="40" xfId="11" applyNumberFormat="1" applyFont="1" applyBorder="1" applyAlignment="1">
      <alignment horizontal="right" vertical="center" shrinkToFit="1"/>
    </xf>
    <xf numFmtId="0" fontId="21" fillId="0" borderId="65" xfId="11" applyFont="1" applyBorder="1" applyAlignment="1">
      <alignment horizontal="left" vertical="center"/>
    </xf>
    <xf numFmtId="0" fontId="21" fillId="0" borderId="0" xfId="11" applyFont="1" applyAlignment="1">
      <alignment horizontal="left" vertical="center"/>
    </xf>
    <xf numFmtId="0" fontId="21" fillId="0" borderId="38" xfId="11" applyFont="1" applyBorder="1" applyAlignment="1">
      <alignment horizontal="left" vertical="center"/>
    </xf>
    <xf numFmtId="0" fontId="1" fillId="0" borderId="38" xfId="11" applyBorder="1" applyAlignment="1">
      <alignment horizontal="right" vertical="center" shrinkToFit="1"/>
    </xf>
    <xf numFmtId="178" fontId="21" fillId="0" borderId="38" xfId="11" applyNumberFormat="1" applyFont="1" applyBorder="1" applyAlignment="1">
      <alignment horizontal="right" vertical="center" shrinkToFit="1"/>
    </xf>
    <xf numFmtId="181" fontId="21" fillId="0" borderId="86" xfId="11" applyNumberFormat="1" applyFont="1" applyBorder="1" applyAlignment="1">
      <alignment horizontal="right" vertical="center" shrinkToFit="1"/>
    </xf>
    <xf numFmtId="178" fontId="21" fillId="0" borderId="86" xfId="11" applyNumberFormat="1" applyFont="1" applyBorder="1" applyAlignment="1">
      <alignment horizontal="right" vertical="center" shrinkToFit="1"/>
    </xf>
    <xf numFmtId="181" fontId="21" fillId="0" borderId="38" xfId="11" applyNumberFormat="1" applyFont="1" applyBorder="1" applyAlignment="1">
      <alignment horizontal="right" vertical="center" shrinkToFit="1"/>
    </xf>
    <xf numFmtId="0" fontId="21" fillId="0" borderId="65" xfId="11" applyFont="1" applyBorder="1" applyAlignment="1">
      <alignment horizontal="center" vertical="center" wrapText="1"/>
    </xf>
    <xf numFmtId="0" fontId="21" fillId="0" borderId="0" xfId="11" applyFont="1" applyAlignment="1">
      <alignment horizontal="center" vertical="center" wrapText="1"/>
    </xf>
    <xf numFmtId="0" fontId="21" fillId="0" borderId="37" xfId="11" applyFont="1" applyBorder="1" applyAlignment="1">
      <alignment horizontal="center" vertical="center" wrapText="1"/>
    </xf>
    <xf numFmtId="0" fontId="21" fillId="0" borderId="56" xfId="11" applyFont="1" applyBorder="1" applyAlignment="1">
      <alignment horizontal="center" vertical="center" wrapText="1"/>
    </xf>
    <xf numFmtId="0" fontId="21" fillId="0" borderId="37" xfId="11" applyFont="1" applyBorder="1" applyAlignment="1">
      <alignment horizontal="left" vertical="center"/>
    </xf>
    <xf numFmtId="0" fontId="21" fillId="0" borderId="56" xfId="11" applyFont="1" applyBorder="1" applyAlignment="1">
      <alignment horizontal="left" vertical="center"/>
    </xf>
    <xf numFmtId="0" fontId="21" fillId="0" borderId="40" xfId="11" applyFont="1" applyBorder="1" applyAlignment="1">
      <alignment horizontal="left" vertical="center"/>
    </xf>
    <xf numFmtId="0" fontId="1" fillId="0" borderId="40" xfId="11" applyBorder="1" applyAlignment="1">
      <alignment horizontal="right" vertical="center" shrinkToFit="1"/>
    </xf>
    <xf numFmtId="0" fontId="21" fillId="0" borderId="41" xfId="11" applyFont="1" applyBorder="1" applyAlignment="1">
      <alignment horizontal="left" vertical="center"/>
    </xf>
    <xf numFmtId="0" fontId="21" fillId="0" borderId="12" xfId="11" applyFont="1" applyBorder="1" applyAlignment="1">
      <alignment horizontal="left" vertical="center"/>
    </xf>
    <xf numFmtId="0" fontId="21" fillId="0" borderId="51" xfId="11" applyFont="1" applyBorder="1" applyAlignment="1">
      <alignment horizontal="left" vertical="center"/>
    </xf>
    <xf numFmtId="0" fontId="21" fillId="0" borderId="39" xfId="11" applyFont="1" applyBorder="1" applyAlignment="1">
      <alignment horizontal="center" vertical="center"/>
    </xf>
    <xf numFmtId="0" fontId="21" fillId="0" borderId="31" xfId="11" applyFont="1" applyBorder="1" applyAlignment="1">
      <alignment horizontal="center" vertical="center"/>
    </xf>
    <xf numFmtId="0" fontId="21" fillId="0" borderId="42" xfId="11" applyFont="1" applyBorder="1" applyAlignment="1">
      <alignment horizontal="center" vertical="center"/>
    </xf>
    <xf numFmtId="178" fontId="21" fillId="0" borderId="41" xfId="11" applyNumberFormat="1" applyFont="1" applyBorder="1" applyAlignment="1">
      <alignment horizontal="right" vertical="center" shrinkToFit="1"/>
    </xf>
    <xf numFmtId="178" fontId="21" fillId="0" borderId="12" xfId="11" applyNumberFormat="1" applyFont="1" applyBorder="1" applyAlignment="1">
      <alignment horizontal="right" vertical="center" shrinkToFit="1"/>
    </xf>
    <xf numFmtId="178" fontId="21" fillId="0" borderId="51" xfId="11" applyNumberFormat="1" applyFont="1" applyBorder="1" applyAlignment="1">
      <alignment horizontal="right" vertical="center" shrinkToFit="1"/>
    </xf>
    <xf numFmtId="0" fontId="21" fillId="0" borderId="41" xfId="11" applyFont="1" applyBorder="1">
      <alignment vertical="center"/>
    </xf>
    <xf numFmtId="0" fontId="21" fillId="0" borderId="12" xfId="11" applyFont="1" applyBorder="1">
      <alignment vertical="center"/>
    </xf>
    <xf numFmtId="0" fontId="21" fillId="0" borderId="51" xfId="11" applyFont="1" applyBorder="1">
      <alignment vertical="center"/>
    </xf>
    <xf numFmtId="181" fontId="21" fillId="0" borderId="37" xfId="11" applyNumberFormat="1" applyFont="1" applyBorder="1" applyAlignment="1">
      <alignment horizontal="right" vertical="center" shrinkToFit="1"/>
    </xf>
    <xf numFmtId="181" fontId="21"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1"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0" fontId="21" fillId="0" borderId="41" xfId="11" applyFont="1" applyBorder="1" applyAlignment="1">
      <alignment horizontal="center" vertical="center" wrapText="1"/>
    </xf>
    <xf numFmtId="0" fontId="21" fillId="0" borderId="12" xfId="11" applyFont="1" applyBorder="1" applyAlignment="1">
      <alignment horizontal="center" vertical="center" wrapText="1"/>
    </xf>
    <xf numFmtId="0" fontId="21" fillId="0" borderId="12" xfId="11" applyFont="1" applyBorder="1" applyAlignment="1">
      <alignment vertical="center" textRotation="255"/>
    </xf>
    <xf numFmtId="0" fontId="21" fillId="0" borderId="0" xfId="11" applyFont="1" applyAlignment="1">
      <alignment vertical="center" textRotation="255"/>
    </xf>
    <xf numFmtId="0" fontId="21" fillId="0" borderId="56" xfId="11" applyFont="1" applyBorder="1" applyAlignment="1">
      <alignment vertical="center" textRotation="255"/>
    </xf>
    <xf numFmtId="181" fontId="21" fillId="0" borderId="65" xfId="11" applyNumberFormat="1" applyFon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178" fontId="21" fillId="0" borderId="87" xfId="11" applyNumberFormat="1" applyFont="1" applyBorder="1" applyAlignment="1">
      <alignment horizontal="right" vertical="center" shrinkToFit="1"/>
    </xf>
    <xf numFmtId="0" fontId="27" fillId="0" borderId="65" xfId="11" applyFont="1" applyBorder="1">
      <alignment vertical="center"/>
    </xf>
    <xf numFmtId="0" fontId="27" fillId="0" borderId="0" xfId="11" applyFont="1">
      <alignment vertical="center"/>
    </xf>
    <xf numFmtId="0" fontId="27" fillId="0" borderId="38" xfId="11" applyFont="1" applyBorder="1">
      <alignment vertical="center"/>
    </xf>
    <xf numFmtId="0" fontId="17" fillId="0" borderId="0" xfId="6" applyAlignment="1">
      <alignment vertical="center"/>
    </xf>
    <xf numFmtId="0" fontId="17" fillId="0" borderId="38" xfId="6" applyBorder="1" applyAlignment="1">
      <alignment vertical="center"/>
    </xf>
    <xf numFmtId="178" fontId="21" fillId="0" borderId="84" xfId="11" applyNumberFormat="1" applyFont="1" applyBorder="1" applyAlignment="1">
      <alignment horizontal="right" vertical="center" shrinkToFit="1"/>
    </xf>
    <xf numFmtId="178" fontId="21" fillId="0" borderId="82" xfId="11" applyNumberFormat="1" applyFont="1" applyBorder="1" applyAlignment="1">
      <alignment horizontal="right" vertical="center" shrinkToFit="1"/>
    </xf>
    <xf numFmtId="181" fontId="21" fillId="0" borderId="84" xfId="11" applyNumberFormat="1" applyFont="1" applyBorder="1" applyAlignment="1">
      <alignment horizontal="right" vertical="center" shrinkToFit="1"/>
    </xf>
    <xf numFmtId="181" fontId="21" fillId="0" borderId="51" xfId="11" applyNumberFormat="1" applyFont="1" applyBorder="1" applyAlignment="1">
      <alignment horizontal="right" vertical="center" shrinkToFit="1"/>
    </xf>
    <xf numFmtId="181" fontId="21" fillId="0" borderId="82" xfId="11" applyNumberFormat="1" applyFont="1" applyBorder="1" applyAlignment="1">
      <alignment horizontal="right" vertical="center" shrinkToFit="1"/>
    </xf>
    <xf numFmtId="178" fontId="21" fillId="0" borderId="65" xfId="11" applyNumberFormat="1" applyFont="1" applyBorder="1" applyAlignment="1">
      <alignment horizontal="right" vertical="center"/>
    </xf>
    <xf numFmtId="178" fontId="21" fillId="0" borderId="0" xfId="11" applyNumberFormat="1" applyFont="1" applyAlignment="1">
      <alignment horizontal="right" vertical="center"/>
    </xf>
    <xf numFmtId="178" fontId="21" fillId="0" borderId="85" xfId="11" applyNumberFormat="1" applyFont="1" applyBorder="1" applyAlignment="1">
      <alignment horizontal="right" vertical="center"/>
    </xf>
    <xf numFmtId="181" fontId="21" fillId="0" borderId="86" xfId="11" applyNumberFormat="1" applyFont="1" applyBorder="1" applyAlignment="1">
      <alignment horizontal="right" vertical="center"/>
    </xf>
    <xf numFmtId="178" fontId="21" fillId="0" borderId="88" xfId="11" applyNumberFormat="1" applyFont="1" applyBorder="1" applyAlignment="1">
      <alignment horizontal="right" vertical="center"/>
    </xf>
    <xf numFmtId="0" fontId="27" fillId="0" borderId="39" xfId="11" applyFont="1" applyBorder="1" applyAlignment="1">
      <alignment horizontal="center" vertical="center"/>
    </xf>
    <xf numFmtId="0" fontId="27" fillId="0" borderId="31" xfId="11" applyFont="1" applyBorder="1" applyAlignment="1">
      <alignment horizontal="center" vertical="center"/>
    </xf>
    <xf numFmtId="0" fontId="27" fillId="0" borderId="42" xfId="11" applyFont="1" applyBorder="1" applyAlignment="1">
      <alignment horizontal="center" vertical="center"/>
    </xf>
    <xf numFmtId="178" fontId="21" fillId="0" borderId="38" xfId="11" applyNumberFormat="1" applyFont="1" applyBorder="1" applyAlignment="1">
      <alignment horizontal="right" vertical="center"/>
    </xf>
    <xf numFmtId="181" fontId="21" fillId="0" borderId="83" xfId="11" applyNumberFormat="1" applyFont="1" applyBorder="1" applyAlignment="1">
      <alignment horizontal="right" vertical="center" shrinkToFit="1"/>
    </xf>
    <xf numFmtId="178" fontId="21" fillId="0" borderId="83" xfId="11" applyNumberFormat="1" applyFont="1" applyBorder="1" applyAlignment="1">
      <alignment horizontal="right" vertical="center" shrinkToFit="1"/>
    </xf>
    <xf numFmtId="49" fontId="24" fillId="0" borderId="1" xfId="11" applyNumberFormat="1" applyFont="1" applyBorder="1" applyAlignment="1">
      <alignment horizontal="center" vertical="center"/>
    </xf>
    <xf numFmtId="49" fontId="24" fillId="0" borderId="2" xfId="11" applyNumberFormat="1" applyFont="1" applyBorder="1" applyAlignment="1">
      <alignment horizontal="center" vertical="center"/>
    </xf>
    <xf numFmtId="49" fontId="24" fillId="0" borderId="3" xfId="11" applyNumberFormat="1" applyFont="1" applyBorder="1" applyAlignment="1">
      <alignment horizontal="center" vertical="center"/>
    </xf>
    <xf numFmtId="0" fontId="21" fillId="0" borderId="34" xfId="11" applyFont="1" applyBorder="1" applyAlignment="1">
      <alignment horizontal="center" vertical="center"/>
    </xf>
    <xf numFmtId="0" fontId="35" fillId="6" borderId="75" xfId="12" applyFont="1" applyFill="1" applyBorder="1" applyAlignment="1">
      <alignment horizontal="center" vertical="center"/>
    </xf>
    <xf numFmtId="0" fontId="35" fillId="6" borderId="70" xfId="12" applyFont="1" applyFill="1" applyBorder="1" applyAlignment="1">
      <alignment horizontal="center" vertical="center"/>
    </xf>
    <xf numFmtId="187" fontId="35" fillId="6" borderId="130" xfId="14" applyNumberFormat="1" applyFont="1" applyFill="1" applyBorder="1" applyAlignment="1">
      <alignment horizontal="right" vertical="center" shrinkToFit="1"/>
    </xf>
    <xf numFmtId="187" fontId="35" fillId="6" borderId="18" xfId="14" applyNumberFormat="1" applyFont="1" applyFill="1" applyBorder="1" applyAlignment="1">
      <alignment horizontal="right" vertical="center" shrinkToFit="1"/>
    </xf>
    <xf numFmtId="187" fontId="35" fillId="6" borderId="184" xfId="14" applyNumberFormat="1" applyFont="1" applyFill="1" applyBorder="1" applyAlignment="1">
      <alignment horizontal="right" vertical="center" shrinkToFit="1"/>
    </xf>
    <xf numFmtId="187" fontId="35" fillId="6" borderId="166" xfId="14" applyNumberFormat="1" applyFont="1" applyFill="1" applyBorder="1" applyAlignment="1">
      <alignment horizontal="right" vertical="center" shrinkToFit="1"/>
    </xf>
    <xf numFmtId="187" fontId="35" fillId="6" borderId="167" xfId="14" applyNumberFormat="1" applyFont="1" applyFill="1" applyBorder="1" applyAlignment="1">
      <alignment horizontal="right" vertical="center" shrinkToFit="1"/>
    </xf>
    <xf numFmtId="187" fontId="35" fillId="6" borderId="185" xfId="14" applyNumberFormat="1" applyFont="1" applyFill="1" applyBorder="1" applyAlignment="1">
      <alignment horizontal="right" vertical="center" shrinkToFit="1"/>
    </xf>
    <xf numFmtId="0" fontId="35" fillId="6" borderId="74" xfId="12" applyFont="1" applyFill="1" applyBorder="1">
      <alignment vertical="center"/>
    </xf>
    <xf numFmtId="0" fontId="35" fillId="6" borderId="75" xfId="12" applyFont="1" applyFill="1" applyBorder="1">
      <alignment vertical="center"/>
    </xf>
    <xf numFmtId="0" fontId="35" fillId="6" borderId="70" xfId="12" applyFont="1" applyFill="1" applyBorder="1">
      <alignment vertical="center"/>
    </xf>
    <xf numFmtId="188" fontId="35" fillId="6" borderId="72" xfId="14" applyNumberFormat="1" applyFont="1" applyFill="1" applyBorder="1" applyAlignment="1">
      <alignment horizontal="right" vertical="center" shrinkToFit="1"/>
    </xf>
    <xf numFmtId="188" fontId="35" fillId="6" borderId="75" xfId="14" applyNumberFormat="1" applyFont="1" applyFill="1" applyBorder="1" applyAlignment="1">
      <alignment horizontal="right" vertical="center" shrinkToFit="1"/>
    </xf>
    <xf numFmtId="188" fontId="35" fillId="6" borderId="70" xfId="14" applyNumberFormat="1" applyFont="1" applyFill="1" applyBorder="1" applyAlignment="1">
      <alignment horizontal="right" vertical="center" shrinkToFit="1"/>
    </xf>
    <xf numFmtId="188" fontId="35" fillId="6" borderId="181" xfId="14" applyNumberFormat="1" applyFont="1" applyFill="1" applyBorder="1" applyAlignment="1">
      <alignment horizontal="right" vertical="center" shrinkToFit="1"/>
    </xf>
    <xf numFmtId="188" fontId="35" fillId="6" borderId="182" xfId="14" applyNumberFormat="1" applyFont="1" applyFill="1" applyBorder="1" applyAlignment="1">
      <alignment horizontal="right" vertical="center" shrinkToFit="1"/>
    </xf>
    <xf numFmtId="188" fontId="35" fillId="6" borderId="183" xfId="14" applyNumberFormat="1" applyFont="1" applyFill="1" applyBorder="1" applyAlignment="1">
      <alignment horizontal="right" vertical="center" shrinkToFit="1"/>
    </xf>
    <xf numFmtId="0" fontId="35" fillId="6" borderId="11" xfId="12" applyFont="1" applyFill="1" applyBorder="1" applyAlignment="1">
      <alignment horizontal="left" vertical="center" wrapText="1"/>
    </xf>
    <xf numFmtId="0" fontId="35" fillId="6" borderId="12" xfId="12" applyFont="1" applyFill="1" applyBorder="1" applyAlignment="1">
      <alignment horizontal="left" vertical="center" wrapText="1"/>
    </xf>
    <xf numFmtId="0" fontId="35" fillId="6" borderId="74" xfId="12" applyFont="1" applyFill="1" applyBorder="1" applyAlignment="1">
      <alignment horizontal="left" vertical="center" wrapText="1"/>
    </xf>
    <xf numFmtId="0" fontId="35" fillId="6" borderId="75" xfId="12" applyFont="1" applyFill="1" applyBorder="1" applyAlignment="1">
      <alignment horizontal="left" vertical="center" wrapText="1"/>
    </xf>
    <xf numFmtId="0" fontId="35" fillId="6" borderId="12" xfId="12" applyFont="1" applyFill="1" applyBorder="1" applyAlignment="1">
      <alignment horizontal="center" vertical="center"/>
    </xf>
    <xf numFmtId="0" fontId="35" fillId="6" borderId="51" xfId="12" applyFont="1" applyFill="1" applyBorder="1" applyAlignment="1">
      <alignment horizontal="center" vertical="center"/>
    </xf>
    <xf numFmtId="187" fontId="35" fillId="6" borderId="39" xfId="14" applyNumberFormat="1" applyFont="1" applyFill="1" applyBorder="1" applyAlignment="1">
      <alignment horizontal="right" vertical="center" shrinkToFit="1"/>
    </xf>
    <xf numFmtId="187" fontId="35" fillId="6" borderId="31" xfId="14" applyNumberFormat="1" applyFont="1" applyFill="1" applyBorder="1" applyAlignment="1">
      <alignment horizontal="right" vertical="center" shrinkToFit="1"/>
    </xf>
    <xf numFmtId="187" fontId="35" fillId="6" borderId="156" xfId="14" applyNumberFormat="1" applyFont="1" applyFill="1" applyBorder="1" applyAlignment="1">
      <alignment horizontal="right" vertical="center" shrinkToFit="1"/>
    </xf>
    <xf numFmtId="187" fontId="35" fillId="6" borderId="157" xfId="14" applyNumberFormat="1" applyFont="1" applyFill="1" applyBorder="1" applyAlignment="1">
      <alignment horizontal="right" vertical="center" shrinkToFit="1"/>
    </xf>
    <xf numFmtId="187" fontId="35" fillId="6" borderId="158" xfId="14" applyNumberFormat="1" applyFont="1" applyFill="1" applyBorder="1" applyAlignment="1">
      <alignment horizontal="right" vertical="center" shrinkToFit="1"/>
    </xf>
    <xf numFmtId="187" fontId="35" fillId="6" borderId="159" xfId="14" applyNumberFormat="1" applyFont="1" applyFill="1" applyBorder="1" applyAlignment="1">
      <alignment horizontal="right" vertical="center" shrinkToFit="1"/>
    </xf>
    <xf numFmtId="187" fontId="35" fillId="6" borderId="160" xfId="14" applyNumberFormat="1" applyFont="1" applyFill="1" applyBorder="1" applyAlignment="1">
      <alignment horizontal="right" vertical="center" shrinkToFit="1"/>
    </xf>
    <xf numFmtId="0" fontId="35" fillId="6" borderId="7" xfId="12" applyFont="1" applyFill="1" applyBorder="1">
      <alignment vertical="center"/>
    </xf>
    <xf numFmtId="0" fontId="35" fillId="6" borderId="0" xfId="12" applyFont="1" applyFill="1">
      <alignment vertical="center"/>
    </xf>
    <xf numFmtId="0" fontId="35" fillId="6" borderId="38" xfId="12" applyFont="1" applyFill="1" applyBorder="1">
      <alignment vertical="center"/>
    </xf>
    <xf numFmtId="188" fontId="35" fillId="6" borderId="65" xfId="14" applyNumberFormat="1" applyFont="1" applyFill="1" applyBorder="1" applyAlignment="1">
      <alignment horizontal="right" vertical="center" shrinkToFit="1"/>
    </xf>
    <xf numFmtId="188" fontId="35" fillId="6" borderId="0" xfId="14" applyNumberFormat="1" applyFont="1" applyFill="1" applyAlignment="1">
      <alignment horizontal="right" vertical="center" shrinkToFit="1"/>
    </xf>
    <xf numFmtId="188" fontId="35" fillId="6" borderId="38" xfId="14" applyNumberFormat="1" applyFont="1" applyFill="1" applyBorder="1" applyAlignment="1">
      <alignment horizontal="right" vertical="center" shrinkToFit="1"/>
    </xf>
    <xf numFmtId="188" fontId="35" fillId="6" borderId="66" xfId="14" applyNumberFormat="1" applyFont="1" applyFill="1" applyBorder="1" applyAlignment="1">
      <alignment horizontal="right" vertical="center" shrinkToFit="1"/>
    </xf>
    <xf numFmtId="0" fontId="37" fillId="6" borderId="24" xfId="12" applyFont="1" applyFill="1" applyBorder="1" applyAlignment="1">
      <alignment horizontal="left" vertical="center"/>
    </xf>
    <xf numFmtId="0" fontId="35" fillId="6" borderId="56" xfId="12" applyFont="1" applyFill="1" applyBorder="1" applyAlignment="1">
      <alignment horizontal="left" vertical="center"/>
    </xf>
    <xf numFmtId="0" fontId="35" fillId="6" borderId="56" xfId="12" applyFont="1" applyFill="1" applyBorder="1" applyAlignment="1">
      <alignment horizontal="right" vertical="center" wrapText="1"/>
    </xf>
    <xf numFmtId="0" fontId="35" fillId="6" borderId="56" xfId="12" applyFont="1" applyFill="1" applyBorder="1" applyAlignment="1">
      <alignment horizontal="right" vertical="center"/>
    </xf>
    <xf numFmtId="0" fontId="35" fillId="6" borderId="40" xfId="12" applyFont="1" applyFill="1" applyBorder="1" applyAlignment="1">
      <alignment horizontal="right" vertical="center"/>
    </xf>
    <xf numFmtId="177" fontId="35" fillId="6" borderId="37" xfId="14" applyNumberFormat="1" applyFont="1" applyFill="1" applyBorder="1" applyAlignment="1">
      <alignment horizontal="right" vertical="center" shrinkToFit="1"/>
    </xf>
    <xf numFmtId="177" fontId="35" fillId="6" borderId="56" xfId="14" applyNumberFormat="1" applyFont="1" applyFill="1" applyBorder="1" applyAlignment="1">
      <alignment horizontal="right" vertical="center" shrinkToFit="1"/>
    </xf>
    <xf numFmtId="177" fontId="35" fillId="6" borderId="89" xfId="14" applyNumberFormat="1" applyFont="1" applyFill="1" applyBorder="1" applyAlignment="1">
      <alignment horizontal="right" vertical="center" shrinkToFit="1"/>
    </xf>
    <xf numFmtId="177" fontId="35" fillId="6" borderId="91" xfId="14" applyNumberFormat="1" applyFont="1" applyFill="1" applyBorder="1" applyAlignment="1">
      <alignment horizontal="right" vertical="center" shrinkToFit="1"/>
    </xf>
    <xf numFmtId="187" fontId="35" fillId="6" borderId="178" xfId="14" applyNumberFormat="1" applyFont="1" applyFill="1" applyBorder="1" applyAlignment="1">
      <alignment horizontal="right" vertical="center" shrinkToFit="1"/>
    </xf>
    <xf numFmtId="187" fontId="35" fillId="6" borderId="179" xfId="14" applyNumberFormat="1" applyFont="1" applyFill="1" applyBorder="1" applyAlignment="1">
      <alignment horizontal="right" vertical="center" shrinkToFit="1"/>
    </xf>
    <xf numFmtId="187" fontId="35" fillId="6" borderId="180" xfId="14" applyNumberFormat="1" applyFont="1" applyFill="1" applyBorder="1" applyAlignment="1">
      <alignment horizontal="right" vertical="center" shrinkToFit="1"/>
    </xf>
    <xf numFmtId="176" fontId="35" fillId="6" borderId="65" xfId="14" applyNumberFormat="1" applyFont="1" applyFill="1" applyBorder="1" applyAlignment="1">
      <alignment horizontal="right" vertical="center" shrinkToFit="1"/>
    </xf>
    <xf numFmtId="176" fontId="35" fillId="6" borderId="0" xfId="14" applyNumberFormat="1" applyFont="1" applyFill="1" applyAlignment="1">
      <alignment horizontal="right" vertical="center" shrinkToFit="1"/>
    </xf>
    <xf numFmtId="176" fontId="35" fillId="6" borderId="38" xfId="14" applyNumberFormat="1" applyFont="1" applyFill="1" applyBorder="1" applyAlignment="1">
      <alignment horizontal="right" vertical="center" shrinkToFit="1"/>
    </xf>
    <xf numFmtId="176" fontId="35" fillId="6" borderId="66" xfId="14" applyNumberFormat="1" applyFont="1" applyFill="1" applyBorder="1" applyAlignment="1">
      <alignment horizontal="right" vertical="center" shrinkToFit="1"/>
    </xf>
    <xf numFmtId="0" fontId="35" fillId="6" borderId="7" xfId="12" applyFont="1" applyFill="1" applyBorder="1" applyAlignment="1">
      <alignment horizontal="left" vertical="center"/>
    </xf>
    <xf numFmtId="0" fontId="35" fillId="6" borderId="0" xfId="12" applyFont="1" applyFill="1" applyAlignment="1">
      <alignment horizontal="left" vertical="center"/>
    </xf>
    <xf numFmtId="0" fontId="35" fillId="6" borderId="0" xfId="12" applyFont="1" applyFill="1" applyAlignment="1">
      <alignment horizontal="right" vertical="center" wrapText="1"/>
    </xf>
    <xf numFmtId="0" fontId="35" fillId="6" borderId="0" xfId="12" applyFont="1" applyFill="1" applyAlignment="1">
      <alignment horizontal="right" vertical="center"/>
    </xf>
    <xf numFmtId="0" fontId="35" fillId="6" borderId="38" xfId="12" applyFont="1" applyFill="1" applyBorder="1" applyAlignment="1">
      <alignment horizontal="right" vertical="center"/>
    </xf>
    <xf numFmtId="177" fontId="35" fillId="6" borderId="65" xfId="14" applyNumberFormat="1" applyFont="1" applyFill="1" applyBorder="1" applyAlignment="1">
      <alignment horizontal="right" vertical="center" shrinkToFit="1"/>
    </xf>
    <xf numFmtId="177" fontId="35" fillId="6" borderId="0" xfId="14" applyNumberFormat="1" applyFont="1" applyFill="1" applyAlignment="1">
      <alignment horizontal="right" vertical="center" shrinkToFit="1"/>
    </xf>
    <xf numFmtId="177" fontId="35" fillId="6" borderId="85" xfId="14" applyNumberFormat="1" applyFont="1" applyFill="1" applyBorder="1" applyAlignment="1">
      <alignment horizontal="right" vertical="center" shrinkToFit="1"/>
    </xf>
    <xf numFmtId="177" fontId="35" fillId="6" borderId="88" xfId="14" applyNumberFormat="1" applyFont="1" applyFill="1" applyBorder="1" applyAlignment="1">
      <alignment horizontal="right" vertical="center" shrinkToFit="1"/>
    </xf>
    <xf numFmtId="187" fontId="35" fillId="6" borderId="175" xfId="14" applyNumberFormat="1" applyFont="1" applyFill="1" applyBorder="1" applyAlignment="1">
      <alignment horizontal="right" vertical="center" shrinkToFit="1"/>
    </xf>
    <xf numFmtId="187" fontId="35" fillId="6" borderId="176" xfId="14" applyNumberFormat="1" applyFont="1" applyFill="1" applyBorder="1" applyAlignment="1">
      <alignment horizontal="right" vertical="center" shrinkToFit="1"/>
    </xf>
    <xf numFmtId="187" fontId="35" fillId="6" borderId="177" xfId="14" applyNumberFormat="1" applyFont="1" applyFill="1" applyBorder="1" applyAlignment="1">
      <alignment horizontal="right" vertical="center" shrinkToFit="1"/>
    </xf>
    <xf numFmtId="176" fontId="35" fillId="6" borderId="41" xfId="14" applyNumberFormat="1" applyFont="1" applyFill="1" applyBorder="1" applyAlignment="1">
      <alignment horizontal="right" vertical="center" shrinkToFit="1"/>
    </xf>
    <xf numFmtId="176" fontId="35" fillId="6" borderId="12" xfId="14" applyNumberFormat="1" applyFont="1" applyFill="1" applyBorder="1" applyAlignment="1">
      <alignment horizontal="right" vertical="center" shrinkToFit="1"/>
    </xf>
    <xf numFmtId="176" fontId="35" fillId="6" borderId="13" xfId="14" applyNumberFormat="1" applyFont="1" applyFill="1" applyBorder="1" applyAlignment="1">
      <alignment horizontal="right" vertical="center" shrinkToFit="1"/>
    </xf>
    <xf numFmtId="0" fontId="35" fillId="6" borderId="72" xfId="12" applyFont="1" applyFill="1" applyBorder="1">
      <alignment vertical="center"/>
    </xf>
    <xf numFmtId="177" fontId="35" fillId="6" borderId="172" xfId="14" applyNumberFormat="1" applyFont="1" applyFill="1" applyBorder="1" applyAlignment="1">
      <alignment horizontal="right" vertical="center" shrinkToFit="1"/>
    </xf>
    <xf numFmtId="177" fontId="35" fillId="6" borderId="173" xfId="14" applyNumberFormat="1" applyFont="1" applyFill="1" applyBorder="1" applyAlignment="1">
      <alignment horizontal="right" vertical="center" shrinkToFit="1"/>
    </xf>
    <xf numFmtId="187" fontId="35" fillId="6" borderId="173" xfId="14" applyNumberFormat="1" applyFont="1" applyFill="1" applyBorder="1" applyAlignment="1">
      <alignment horizontal="right" vertical="center" shrinkToFit="1"/>
    </xf>
    <xf numFmtId="187" fontId="35" fillId="6" borderId="174" xfId="14" applyNumberFormat="1" applyFont="1" applyFill="1" applyBorder="1" applyAlignment="1">
      <alignment horizontal="right" vertical="center" shrinkToFit="1"/>
    </xf>
    <xf numFmtId="187" fontId="35" fillId="6" borderId="86" xfId="14" applyNumberFormat="1" applyFont="1" applyFill="1" applyBorder="1" applyAlignment="1">
      <alignment horizontal="right" vertical="center" shrinkToFit="1"/>
    </xf>
    <xf numFmtId="187" fontId="35" fillId="6" borderId="155" xfId="14" applyNumberFormat="1" applyFont="1" applyFill="1" applyBorder="1" applyAlignment="1">
      <alignment horizontal="right" vertical="center" shrinkToFit="1"/>
    </xf>
    <xf numFmtId="0" fontId="35" fillId="6" borderId="11" xfId="12" applyFont="1" applyFill="1" applyBorder="1" applyAlignment="1">
      <alignment horizontal="left" vertical="center"/>
    </xf>
    <xf numFmtId="0" fontId="35" fillId="6" borderId="12" xfId="12" applyFont="1" applyFill="1" applyBorder="1" applyAlignment="1">
      <alignment horizontal="left" vertical="center"/>
    </xf>
    <xf numFmtId="0" fontId="35" fillId="6" borderId="12" xfId="12" applyFont="1" applyFill="1" applyBorder="1" applyAlignment="1">
      <alignment horizontal="right" vertical="center"/>
    </xf>
    <xf numFmtId="0" fontId="35" fillId="6" borderId="51" xfId="12" applyFont="1" applyFill="1" applyBorder="1" applyAlignment="1">
      <alignment horizontal="right" vertical="center"/>
    </xf>
    <xf numFmtId="177" fontId="35" fillId="6" borderId="41" xfId="13" applyNumberFormat="1" applyFont="1" applyFill="1" applyBorder="1" applyAlignment="1">
      <alignment horizontal="right" vertical="center" shrinkToFit="1"/>
    </xf>
    <xf numFmtId="177" fontId="35" fillId="6" borderId="12" xfId="13" applyNumberFormat="1" applyFont="1" applyFill="1" applyBorder="1" applyAlignment="1">
      <alignment horizontal="right" vertical="center" shrinkToFit="1"/>
    </xf>
    <xf numFmtId="177" fontId="35" fillId="6" borderId="82" xfId="13" applyNumberFormat="1" applyFont="1" applyFill="1" applyBorder="1" applyAlignment="1">
      <alignment horizontal="right" vertical="center" shrinkToFit="1"/>
    </xf>
    <xf numFmtId="177" fontId="35" fillId="6" borderId="84" xfId="13" applyNumberFormat="1" applyFont="1" applyFill="1" applyBorder="1" applyAlignment="1">
      <alignment horizontal="right" vertical="center" shrinkToFit="1"/>
    </xf>
    <xf numFmtId="187" fontId="35" fillId="6" borderId="169" xfId="14" applyNumberFormat="1" applyFont="1" applyFill="1" applyBorder="1" applyAlignment="1">
      <alignment horizontal="right" vertical="center" shrinkToFit="1"/>
    </xf>
    <xf numFmtId="187" fontId="35" fillId="6" borderId="170" xfId="14" applyNumberFormat="1" applyFont="1" applyFill="1" applyBorder="1" applyAlignment="1">
      <alignment horizontal="right" vertical="center" shrinkToFit="1"/>
    </xf>
    <xf numFmtId="187" fontId="35" fillId="6" borderId="171" xfId="14" applyNumberFormat="1" applyFont="1" applyFill="1" applyBorder="1" applyAlignment="1">
      <alignment horizontal="right" vertical="center" shrinkToFit="1"/>
    </xf>
    <xf numFmtId="0" fontId="35" fillId="6" borderId="11" xfId="12" applyFont="1" applyFill="1" applyBorder="1">
      <alignment vertical="center"/>
    </xf>
    <xf numFmtId="0" fontId="35" fillId="6" borderId="12" xfId="12" applyFont="1" applyFill="1" applyBorder="1">
      <alignment vertical="center"/>
    </xf>
    <xf numFmtId="0" fontId="35" fillId="6" borderId="51" xfId="12" applyFont="1" applyFill="1" applyBorder="1">
      <alignment vertical="center"/>
    </xf>
    <xf numFmtId="176" fontId="35" fillId="6" borderId="51" xfId="14" applyNumberFormat="1" applyFont="1" applyFill="1" applyBorder="1" applyAlignment="1">
      <alignment horizontal="right" vertical="center" shrinkToFit="1"/>
    </xf>
    <xf numFmtId="0" fontId="35" fillId="6" borderId="45" xfId="12" applyFont="1" applyFill="1" applyBorder="1" applyAlignment="1">
      <alignment horizontal="center" vertical="center"/>
    </xf>
    <xf numFmtId="0" fontId="35" fillId="6" borderId="25" xfId="12" applyFont="1" applyFill="1" applyBorder="1" applyAlignment="1">
      <alignment horizontal="center" vertical="center"/>
    </xf>
    <xf numFmtId="0" fontId="35" fillId="6" borderId="46" xfId="12" applyFont="1" applyFill="1" applyBorder="1" applyAlignment="1">
      <alignment horizontal="center" vertical="center"/>
    </xf>
    <xf numFmtId="0" fontId="35" fillId="6" borderId="26" xfId="12" applyFont="1" applyFill="1" applyBorder="1" applyAlignment="1">
      <alignment horizontal="center" vertical="center"/>
    </xf>
    <xf numFmtId="0" fontId="35" fillId="6" borderId="65" xfId="12" applyFont="1" applyFill="1" applyBorder="1">
      <alignment vertical="center"/>
    </xf>
    <xf numFmtId="177" fontId="35" fillId="6" borderId="154" xfId="14" applyNumberFormat="1" applyFont="1" applyFill="1" applyBorder="1" applyAlignment="1">
      <alignment horizontal="right" vertical="center" shrinkToFit="1"/>
    </xf>
    <xf numFmtId="177" fontId="35" fillId="6" borderId="86" xfId="14" applyNumberFormat="1" applyFont="1" applyFill="1" applyBorder="1" applyAlignment="1">
      <alignment horizontal="right" vertical="center" shrinkToFit="1"/>
    </xf>
    <xf numFmtId="0" fontId="35" fillId="6" borderId="11" xfId="12" applyFont="1" applyFill="1" applyBorder="1" applyAlignment="1">
      <alignment horizontal="center" vertical="center" textRotation="255" wrapText="1"/>
    </xf>
    <xf numFmtId="0" fontId="35" fillId="6" borderId="51" xfId="12" applyFont="1" applyFill="1" applyBorder="1" applyAlignment="1">
      <alignment horizontal="center" vertical="center" textRotation="255" wrapText="1"/>
    </xf>
    <xf numFmtId="0" fontId="35" fillId="6" borderId="7" xfId="12" applyFont="1" applyFill="1" applyBorder="1" applyAlignment="1">
      <alignment horizontal="center" vertical="center" textRotation="255" wrapText="1"/>
    </xf>
    <xf numFmtId="0" fontId="35" fillId="6" borderId="38" xfId="12" applyFont="1" applyFill="1" applyBorder="1" applyAlignment="1">
      <alignment horizontal="center" vertical="center" textRotation="255" wrapText="1"/>
    </xf>
    <xf numFmtId="0" fontId="35" fillId="6" borderId="24" xfId="12" applyFont="1" applyFill="1" applyBorder="1" applyAlignment="1">
      <alignment horizontal="center" vertical="center" textRotation="255" wrapText="1"/>
    </xf>
    <xf numFmtId="0" fontId="35" fillId="6" borderId="40" xfId="12" applyFont="1" applyFill="1" applyBorder="1" applyAlignment="1">
      <alignment horizontal="center" vertical="center" textRotation="255" wrapText="1"/>
    </xf>
    <xf numFmtId="187" fontId="35" fillId="6" borderId="88" xfId="14" applyNumberFormat="1" applyFont="1" applyFill="1" applyBorder="1" applyAlignment="1">
      <alignment horizontal="right" vertical="center" shrinkToFit="1"/>
    </xf>
    <xf numFmtId="187" fontId="35" fillId="6" borderId="0" xfId="14" applyNumberFormat="1" applyFont="1" applyFill="1" applyAlignment="1">
      <alignment horizontal="right" vertical="center" shrinkToFit="1"/>
    </xf>
    <xf numFmtId="187" fontId="35" fillId="6" borderId="66" xfId="14" applyNumberFormat="1" applyFont="1" applyFill="1" applyBorder="1" applyAlignment="1">
      <alignment horizontal="right" vertical="center" shrinkToFit="1"/>
    </xf>
    <xf numFmtId="0" fontId="35" fillId="6" borderId="17" xfId="12" applyFont="1" applyFill="1" applyBorder="1" applyAlignment="1">
      <alignment horizontal="left" vertical="center" wrapText="1"/>
    </xf>
    <xf numFmtId="0" fontId="35" fillId="6" borderId="18" xfId="12" applyFont="1" applyFill="1" applyBorder="1" applyAlignment="1">
      <alignment horizontal="left" vertical="center"/>
    </xf>
    <xf numFmtId="0" fontId="35" fillId="6" borderId="43" xfId="12" applyFont="1" applyFill="1" applyBorder="1" applyAlignment="1">
      <alignment horizontal="left" vertical="center"/>
    </xf>
    <xf numFmtId="187" fontId="35" fillId="6" borderId="128" xfId="14" applyNumberFormat="1" applyFont="1" applyFill="1" applyBorder="1" applyAlignment="1">
      <alignment horizontal="right" vertical="center" shrinkToFit="1"/>
    </xf>
    <xf numFmtId="187" fontId="35" fillId="6" borderId="129" xfId="14" applyNumberFormat="1" applyFont="1" applyFill="1" applyBorder="1" applyAlignment="1">
      <alignment horizontal="right" vertical="center" shrinkToFit="1"/>
    </xf>
    <xf numFmtId="177" fontId="35" fillId="6" borderId="164" xfId="14" applyNumberFormat="1" applyFont="1" applyFill="1" applyBorder="1" applyAlignment="1">
      <alignment horizontal="right" vertical="center" shrinkToFit="1"/>
    </xf>
    <xf numFmtId="177" fontId="35" fillId="6" borderId="165" xfId="14" applyNumberFormat="1" applyFont="1" applyFill="1" applyBorder="1" applyAlignment="1">
      <alignment horizontal="right" vertical="center" shrinkToFit="1"/>
    </xf>
    <xf numFmtId="187" fontId="35" fillId="6" borderId="162" xfId="14" applyNumberFormat="1" applyFont="1" applyFill="1" applyBorder="1" applyAlignment="1">
      <alignment horizontal="right" vertical="center" shrinkToFit="1"/>
    </xf>
    <xf numFmtId="0" fontId="35" fillId="6" borderId="65" xfId="14" applyFont="1" applyFill="1" applyBorder="1" applyAlignment="1">
      <alignment horizontal="left" vertical="center" shrinkToFit="1"/>
    </xf>
    <xf numFmtId="0" fontId="35" fillId="6" borderId="0" xfId="14" applyFont="1" applyFill="1" applyAlignment="1">
      <alignment horizontal="left" vertical="center" shrinkToFit="1"/>
    </xf>
    <xf numFmtId="0" fontId="35" fillId="6" borderId="38" xfId="14" applyFont="1" applyFill="1" applyBorder="1" applyAlignment="1">
      <alignment horizontal="left" vertical="center" shrinkToFit="1"/>
    </xf>
    <xf numFmtId="0" fontId="35" fillId="6" borderId="37" xfId="12" applyFont="1" applyFill="1" applyBorder="1">
      <alignment vertical="center"/>
    </xf>
    <xf numFmtId="0" fontId="35" fillId="6" borderId="56" xfId="12" applyFont="1" applyFill="1" applyBorder="1">
      <alignment vertical="center"/>
    </xf>
    <xf numFmtId="0" fontId="35" fillId="6" borderId="40" xfId="12" applyFont="1" applyFill="1" applyBorder="1">
      <alignment vertical="center"/>
    </xf>
    <xf numFmtId="0" fontId="35" fillId="6" borderId="81" xfId="12" applyFont="1" applyFill="1" applyBorder="1" applyAlignment="1">
      <alignment horizontal="center" vertical="center"/>
    </xf>
    <xf numFmtId="177" fontId="35" fillId="6" borderId="83" xfId="14" applyNumberFormat="1" applyFont="1" applyFill="1" applyBorder="1" applyAlignment="1">
      <alignment horizontal="right" vertical="center" shrinkToFit="1"/>
    </xf>
    <xf numFmtId="187" fontId="35" fillId="6" borderId="83" xfId="14" applyNumberFormat="1" applyFont="1" applyFill="1" applyBorder="1" applyAlignment="1">
      <alignment horizontal="right" vertical="center" shrinkToFit="1"/>
    </xf>
    <xf numFmtId="187" fontId="35" fillId="6" borderId="153" xfId="14" applyNumberFormat="1" applyFont="1" applyFill="1" applyBorder="1" applyAlignment="1">
      <alignment horizontal="right" vertical="center" shrinkToFit="1"/>
    </xf>
    <xf numFmtId="177" fontId="35" fillId="6" borderId="90" xfId="14" applyNumberFormat="1" applyFont="1" applyFill="1" applyBorder="1" applyAlignment="1">
      <alignment horizontal="right" vertical="center" shrinkToFit="1"/>
    </xf>
    <xf numFmtId="187" fontId="35" fillId="6" borderId="163" xfId="14" applyNumberFormat="1" applyFont="1" applyFill="1" applyBorder="1" applyAlignment="1">
      <alignment horizontal="right" vertical="center" shrinkToFit="1"/>
    </xf>
    <xf numFmtId="187" fontId="35" fillId="6" borderId="50" xfId="14" applyNumberFormat="1" applyFont="1" applyFill="1" applyBorder="1" applyAlignment="1">
      <alignment horizontal="right" vertical="center" shrinkToFit="1"/>
    </xf>
    <xf numFmtId="187" fontId="35" fillId="6" borderId="91" xfId="14" applyNumberFormat="1" applyFont="1" applyFill="1" applyBorder="1" applyAlignment="1">
      <alignment horizontal="right" vertical="center" shrinkToFit="1"/>
    </xf>
    <xf numFmtId="187" fontId="35" fillId="6" borderId="56" xfId="14" applyNumberFormat="1" applyFont="1" applyFill="1" applyBorder="1" applyAlignment="1">
      <alignment horizontal="right" vertical="center" shrinkToFit="1"/>
    </xf>
    <xf numFmtId="187" fontId="35" fillId="6" borderId="67" xfId="14" applyNumberFormat="1" applyFont="1" applyFill="1" applyBorder="1" applyAlignment="1">
      <alignment horizontal="right" vertical="center" shrinkToFit="1"/>
    </xf>
    <xf numFmtId="0" fontId="35" fillId="6" borderId="11" xfId="12" applyFont="1" applyFill="1" applyBorder="1" applyAlignment="1">
      <alignment horizontal="center" vertical="center" wrapText="1"/>
    </xf>
    <xf numFmtId="0" fontId="35" fillId="6" borderId="12" xfId="12" applyFont="1" applyFill="1" applyBorder="1" applyAlignment="1">
      <alignment horizontal="center" vertical="center" wrapText="1"/>
    </xf>
    <xf numFmtId="0" fontId="35" fillId="6" borderId="51" xfId="12" applyFont="1" applyFill="1" applyBorder="1" applyAlignment="1">
      <alignment horizontal="center" vertical="center" wrapText="1"/>
    </xf>
    <xf numFmtId="0" fontId="35" fillId="6" borderId="7" xfId="12" applyFont="1" applyFill="1" applyBorder="1" applyAlignment="1">
      <alignment horizontal="center" vertical="center" wrapText="1"/>
    </xf>
    <xf numFmtId="0" fontId="35" fillId="6" borderId="0" xfId="12" applyFont="1" applyFill="1" applyAlignment="1">
      <alignment horizontal="center" vertical="center" wrapText="1"/>
    </xf>
    <xf numFmtId="0" fontId="35" fillId="6" borderId="38" xfId="12" applyFont="1" applyFill="1" applyBorder="1" applyAlignment="1">
      <alignment horizontal="center" vertical="center" wrapText="1"/>
    </xf>
    <xf numFmtId="0" fontId="35" fillId="6" borderId="74" xfId="12" applyFont="1" applyFill="1" applyBorder="1" applyAlignment="1">
      <alignment horizontal="center" vertical="center" wrapText="1"/>
    </xf>
    <xf numFmtId="0" fontId="35" fillId="6" borderId="75" xfId="12" applyFont="1" applyFill="1" applyBorder="1" applyAlignment="1">
      <alignment horizontal="center" vertical="center" wrapText="1"/>
    </xf>
    <xf numFmtId="0" fontId="35" fillId="6" borderId="70" xfId="12" applyFont="1" applyFill="1" applyBorder="1" applyAlignment="1">
      <alignment horizontal="center" vertical="center" wrapText="1"/>
    </xf>
    <xf numFmtId="0" fontId="35" fillId="6" borderId="41" xfId="12" applyFont="1" applyFill="1" applyBorder="1">
      <alignment vertical="center"/>
    </xf>
    <xf numFmtId="177" fontId="35" fillId="6" borderId="151" xfId="14" applyNumberFormat="1" applyFont="1" applyFill="1" applyBorder="1" applyAlignment="1">
      <alignment horizontal="right" vertical="center" shrinkToFit="1"/>
    </xf>
    <xf numFmtId="187" fontId="35" fillId="6" borderId="168" xfId="14" applyNumberFormat="1" applyFont="1" applyFill="1" applyBorder="1" applyAlignment="1">
      <alignment horizontal="right" vertical="center" shrinkToFit="1"/>
    </xf>
    <xf numFmtId="0" fontId="35" fillId="6" borderId="65" xfId="12" applyFont="1" applyFill="1" applyBorder="1" applyAlignment="1">
      <alignment vertical="center" shrinkToFit="1"/>
    </xf>
    <xf numFmtId="0" fontId="35" fillId="6" borderId="0" xfId="12" applyFont="1" applyFill="1" applyAlignment="1">
      <alignment vertical="center" shrinkToFit="1"/>
    </xf>
    <xf numFmtId="0" fontId="35" fillId="6" borderId="38" xfId="12" applyFont="1" applyFill="1" applyBorder="1" applyAlignment="1">
      <alignment vertical="center" shrinkToFit="1"/>
    </xf>
    <xf numFmtId="187" fontId="35" fillId="6" borderId="152" xfId="14" applyNumberFormat="1" applyFont="1" applyFill="1" applyBorder="1" applyAlignment="1">
      <alignment horizontal="right" vertical="center" shrinkToFit="1"/>
    </xf>
    <xf numFmtId="187" fontId="35" fillId="6" borderId="15" xfId="14" applyNumberFormat="1" applyFont="1" applyFill="1" applyBorder="1" applyAlignment="1">
      <alignment horizontal="right" vertical="center" shrinkToFit="1"/>
    </xf>
    <xf numFmtId="0" fontId="35" fillId="6" borderId="41" xfId="12" applyFont="1" applyFill="1" applyBorder="1" applyAlignment="1">
      <alignment horizontal="center" vertical="center" wrapText="1"/>
    </xf>
    <xf numFmtId="0" fontId="35" fillId="6" borderId="65" xfId="12" applyFont="1" applyFill="1" applyBorder="1" applyAlignment="1">
      <alignment horizontal="center" vertical="center" wrapText="1"/>
    </xf>
    <xf numFmtId="0" fontId="35" fillId="6" borderId="56" xfId="12" applyFont="1" applyFill="1" applyBorder="1" applyAlignment="1">
      <alignment horizontal="center" vertical="center" wrapText="1"/>
    </xf>
    <xf numFmtId="0" fontId="35" fillId="6" borderId="40" xfId="12" applyFont="1" applyFill="1" applyBorder="1" applyAlignment="1">
      <alignment horizontal="center" vertical="center" wrapText="1"/>
    </xf>
    <xf numFmtId="0" fontId="35" fillId="6" borderId="41" xfId="14" applyFont="1" applyFill="1" applyBorder="1" applyAlignment="1">
      <alignment horizontal="left" vertical="center" shrinkToFit="1"/>
    </xf>
    <xf numFmtId="0" fontId="35" fillId="6" borderId="12" xfId="14" applyFont="1" applyFill="1" applyBorder="1" applyAlignment="1">
      <alignment horizontal="left" vertical="center" shrinkToFit="1"/>
    </xf>
    <xf numFmtId="0" fontId="35" fillId="6" borderId="51" xfId="14" applyFont="1" applyFill="1" applyBorder="1" applyAlignment="1">
      <alignment horizontal="left" vertical="center" shrinkToFit="1"/>
    </xf>
    <xf numFmtId="187" fontId="35" fillId="6" borderId="87" xfId="14" applyNumberFormat="1" applyFont="1" applyFill="1" applyBorder="1" applyAlignment="1">
      <alignment horizontal="right" vertical="center" shrinkToFit="1"/>
    </xf>
    <xf numFmtId="187" fontId="35" fillId="6" borderId="48" xfId="14" applyNumberFormat="1" applyFont="1" applyFill="1" applyBorder="1" applyAlignment="1">
      <alignment horizontal="right" vertical="center" shrinkToFit="1"/>
    </xf>
    <xf numFmtId="0" fontId="35" fillId="6" borderId="31" xfId="12" applyFont="1" applyFill="1" applyBorder="1" applyAlignment="1">
      <alignment horizontal="center" vertical="center" wrapText="1"/>
    </xf>
    <xf numFmtId="0" fontId="37" fillId="6" borderId="42" xfId="12" applyFont="1" applyFill="1" applyBorder="1" applyAlignment="1">
      <alignment horizontal="center" vertical="center"/>
    </xf>
    <xf numFmtId="177" fontId="35" fillId="6" borderId="161" xfId="14" applyNumberFormat="1" applyFont="1" applyFill="1" applyBorder="1" applyAlignment="1">
      <alignment horizontal="right" vertical="center" shrinkToFit="1"/>
    </xf>
    <xf numFmtId="0" fontId="35" fillId="6" borderId="11" xfId="12" applyFont="1" applyFill="1" applyBorder="1" applyAlignment="1">
      <alignment horizontal="center" vertical="top" wrapText="1"/>
    </xf>
    <xf numFmtId="0" fontId="35" fillId="6" borderId="12" xfId="12" applyFont="1" applyFill="1" applyBorder="1" applyAlignment="1">
      <alignment horizontal="center" vertical="top" wrapText="1"/>
    </xf>
    <xf numFmtId="0" fontId="35" fillId="6" borderId="51" xfId="12" applyFont="1" applyFill="1" applyBorder="1" applyAlignment="1">
      <alignment horizontal="center" vertical="top" wrapText="1"/>
    </xf>
    <xf numFmtId="0" fontId="35" fillId="6" borderId="7" xfId="12" applyFont="1" applyFill="1" applyBorder="1" applyAlignment="1">
      <alignment horizontal="center" vertical="top" wrapText="1"/>
    </xf>
    <xf numFmtId="0" fontId="35" fillId="6" borderId="0" xfId="12" applyFont="1" applyFill="1" applyAlignment="1">
      <alignment horizontal="center" vertical="top" wrapText="1"/>
    </xf>
    <xf numFmtId="0" fontId="35" fillId="6" borderId="38" xfId="12" applyFont="1" applyFill="1" applyBorder="1" applyAlignment="1">
      <alignment horizontal="center" vertical="top" wrapText="1"/>
    </xf>
    <xf numFmtId="0" fontId="35" fillId="6" borderId="24" xfId="12" applyFont="1" applyFill="1" applyBorder="1" applyAlignment="1">
      <alignment horizontal="center" vertical="top" wrapText="1"/>
    </xf>
    <xf numFmtId="0" fontId="35" fillId="6" borderId="56" xfId="12" applyFont="1" applyFill="1" applyBorder="1" applyAlignment="1">
      <alignment horizontal="center" vertical="top" wrapText="1"/>
    </xf>
    <xf numFmtId="177" fontId="35" fillId="6" borderId="41" xfId="14" applyNumberFormat="1" applyFont="1" applyFill="1" applyBorder="1" applyAlignment="1">
      <alignment horizontal="right" vertical="center" shrinkToFit="1"/>
    </xf>
    <xf numFmtId="177" fontId="35" fillId="6" borderId="12" xfId="14" applyNumberFormat="1" applyFont="1" applyFill="1" applyBorder="1" applyAlignment="1">
      <alignment horizontal="right" vertical="center" shrinkToFit="1"/>
    </xf>
    <xf numFmtId="177" fontId="35" fillId="6" borderId="82" xfId="14" applyNumberFormat="1" applyFont="1" applyFill="1" applyBorder="1" applyAlignment="1">
      <alignment horizontal="right" vertical="center" shrinkToFit="1"/>
    </xf>
    <xf numFmtId="177" fontId="35" fillId="6" borderId="84" xfId="14" applyNumberFormat="1" applyFont="1" applyFill="1" applyBorder="1" applyAlignment="1">
      <alignment horizontal="right" vertical="center" shrinkToFit="1"/>
    </xf>
    <xf numFmtId="187" fontId="35" fillId="6" borderId="84" xfId="14" applyNumberFormat="1" applyFont="1" applyFill="1" applyBorder="1" applyAlignment="1">
      <alignment horizontal="right" vertical="center" shrinkToFit="1"/>
    </xf>
    <xf numFmtId="187" fontId="35" fillId="6" borderId="12" xfId="14" applyNumberFormat="1" applyFont="1" applyFill="1" applyBorder="1" applyAlignment="1">
      <alignment horizontal="right" vertical="center" shrinkToFit="1"/>
    </xf>
    <xf numFmtId="187" fontId="35" fillId="6" borderId="13" xfId="14" applyNumberFormat="1" applyFont="1" applyFill="1" applyBorder="1" applyAlignment="1">
      <alignment horizontal="right" vertical="center" shrinkToFit="1"/>
    </xf>
    <xf numFmtId="0" fontId="35" fillId="6" borderId="30" xfId="12" applyFont="1" applyFill="1" applyBorder="1" applyAlignment="1">
      <alignment horizontal="center" vertical="center"/>
    </xf>
    <xf numFmtId="0" fontId="35" fillId="6" borderId="31" xfId="12" applyFont="1" applyFill="1" applyBorder="1" applyAlignment="1">
      <alignment horizontal="center" vertical="center"/>
    </xf>
    <xf numFmtId="0" fontId="35" fillId="6" borderId="42" xfId="12" applyFont="1" applyFill="1" applyBorder="1" applyAlignment="1">
      <alignment horizontal="center" vertical="center"/>
    </xf>
    <xf numFmtId="0" fontId="35" fillId="6" borderId="39" xfId="12" applyFont="1" applyFill="1" applyBorder="1" applyAlignment="1">
      <alignment horizontal="center" vertical="center"/>
    </xf>
    <xf numFmtId="0" fontId="35" fillId="6" borderId="39" xfId="14" applyFont="1" applyFill="1" applyBorder="1" applyAlignment="1">
      <alignment horizontal="center" vertical="center"/>
    </xf>
    <xf numFmtId="0" fontId="35" fillId="6" borderId="31" xfId="14" applyFont="1" applyFill="1" applyBorder="1" applyAlignment="1">
      <alignment horizontal="center" vertical="center"/>
    </xf>
    <xf numFmtId="0" fontId="35" fillId="6" borderId="32" xfId="14" applyFont="1" applyFill="1" applyBorder="1" applyAlignment="1">
      <alignment horizontal="center" vertical="center"/>
    </xf>
    <xf numFmtId="177" fontId="35" fillId="6" borderId="39" xfId="14" applyNumberFormat="1" applyFont="1" applyFill="1" applyBorder="1" applyAlignment="1">
      <alignment horizontal="right" vertical="center" shrinkToFit="1"/>
    </xf>
    <xf numFmtId="177" fontId="35" fillId="6" borderId="31" xfId="14" applyNumberFormat="1" applyFont="1" applyFill="1" applyBorder="1" applyAlignment="1">
      <alignment horizontal="right" vertical="center" shrinkToFit="1"/>
    </xf>
    <xf numFmtId="177" fontId="35" fillId="6" borderId="156" xfId="14" applyNumberFormat="1" applyFont="1" applyFill="1" applyBorder="1" applyAlignment="1">
      <alignment horizontal="right" vertical="center" shrinkToFit="1"/>
    </xf>
    <xf numFmtId="177" fontId="35" fillId="6" borderId="157" xfId="14" applyNumberFormat="1" applyFont="1" applyFill="1" applyBorder="1" applyAlignment="1">
      <alignment horizontal="right" vertical="center" shrinkToFit="1"/>
    </xf>
    <xf numFmtId="177" fontId="35" fillId="6" borderId="158" xfId="14" applyNumberFormat="1" applyFont="1" applyFill="1" applyBorder="1" applyAlignment="1">
      <alignment horizontal="right" vertical="center" shrinkToFit="1"/>
    </xf>
    <xf numFmtId="177" fontId="35" fillId="6" borderId="159" xfId="14" applyNumberFormat="1" applyFont="1" applyFill="1" applyBorder="1" applyAlignment="1">
      <alignment horizontal="right" vertical="center" shrinkToFit="1"/>
    </xf>
    <xf numFmtId="177" fontId="35" fillId="6" borderId="160" xfId="14" applyNumberFormat="1" applyFont="1" applyFill="1" applyBorder="1" applyAlignment="1">
      <alignment horizontal="right" vertical="center" shrinkToFit="1"/>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5" fillId="6" borderId="11" xfId="12" applyFont="1" applyFill="1" applyBorder="1" applyAlignment="1">
      <alignment horizontal="center" vertical="center" textRotation="255" shrinkToFit="1"/>
    </xf>
    <xf numFmtId="0" fontId="35" fillId="6" borderId="51" xfId="12" applyFont="1" applyFill="1" applyBorder="1" applyAlignment="1">
      <alignment horizontal="center" vertical="center" textRotation="255" shrinkToFit="1"/>
    </xf>
    <xf numFmtId="0" fontId="35" fillId="6" borderId="7" xfId="12" applyFont="1" applyFill="1" applyBorder="1" applyAlignment="1">
      <alignment horizontal="center" vertical="center" textRotation="255" shrinkToFit="1"/>
    </xf>
    <xf numFmtId="0" fontId="35" fillId="6" borderId="38" xfId="12" applyFont="1" applyFill="1" applyBorder="1" applyAlignment="1">
      <alignment horizontal="center" vertical="center" textRotation="255" shrinkToFit="1"/>
    </xf>
    <xf numFmtId="0" fontId="35" fillId="6" borderId="24" xfId="12" applyFont="1" applyFill="1" applyBorder="1" applyAlignment="1">
      <alignment horizontal="center" vertical="center" textRotation="255" shrinkToFit="1"/>
    </xf>
    <xf numFmtId="0" fontId="35" fillId="6" borderId="40" xfId="12" applyFont="1" applyFill="1" applyBorder="1" applyAlignment="1">
      <alignment horizontal="center" vertical="center" textRotation="255" shrinkToFit="1"/>
    </xf>
    <xf numFmtId="177" fontId="35" fillId="6" borderId="65" xfId="13" applyNumberFormat="1" applyFont="1" applyFill="1" applyBorder="1" applyAlignment="1">
      <alignment horizontal="right" vertical="center" shrinkToFit="1"/>
    </xf>
    <xf numFmtId="177" fontId="35" fillId="6" borderId="0" xfId="13" applyNumberFormat="1" applyFont="1" applyFill="1" applyAlignment="1">
      <alignment horizontal="right" vertical="center" shrinkToFit="1"/>
    </xf>
    <xf numFmtId="177" fontId="35" fillId="6" borderId="85" xfId="13" applyNumberFormat="1" applyFont="1" applyFill="1" applyBorder="1" applyAlignment="1">
      <alignment horizontal="right" vertical="center" shrinkToFit="1"/>
    </xf>
    <xf numFmtId="177" fontId="35" fillId="6" borderId="88" xfId="13" applyNumberFormat="1" applyFont="1" applyFill="1" applyBorder="1" applyAlignment="1">
      <alignment horizontal="right" vertical="center" shrinkToFit="1"/>
    </xf>
    <xf numFmtId="187" fontId="35" fillId="6" borderId="88" xfId="13" applyNumberFormat="1" applyFont="1" applyFill="1" applyBorder="1" applyAlignment="1">
      <alignment horizontal="right" vertical="center" shrinkToFit="1"/>
    </xf>
    <xf numFmtId="187" fontId="35" fillId="6" borderId="0" xfId="13" applyNumberFormat="1" applyFont="1" applyFill="1" applyAlignment="1">
      <alignment horizontal="right" vertical="center" shrinkToFit="1"/>
    </xf>
    <xf numFmtId="187" fontId="35" fillId="6" borderId="66" xfId="13" applyNumberFormat="1" applyFont="1" applyFill="1" applyBorder="1" applyAlignment="1">
      <alignment horizontal="right" vertical="center" shrinkToFit="1"/>
    </xf>
    <xf numFmtId="0" fontId="35" fillId="6" borderId="38" xfId="12" applyFont="1" applyFill="1" applyBorder="1" applyAlignment="1">
      <alignment horizontal="left" vertical="center"/>
    </xf>
    <xf numFmtId="0" fontId="35" fillId="6" borderId="41" xfId="12" applyFont="1" applyFill="1" applyBorder="1" applyAlignment="1">
      <alignment horizontal="center" vertical="center" textRotation="255" wrapText="1"/>
    </xf>
    <xf numFmtId="0" fontId="35" fillId="6" borderId="65" xfId="12" applyFont="1" applyFill="1" applyBorder="1" applyAlignment="1">
      <alignment horizontal="center" vertical="center" textRotation="255" wrapText="1"/>
    </xf>
    <xf numFmtId="0" fontId="35" fillId="6" borderId="37" xfId="12" applyFont="1" applyFill="1" applyBorder="1" applyAlignment="1">
      <alignment horizontal="center" vertical="center" textRotation="255" wrapText="1"/>
    </xf>
    <xf numFmtId="0" fontId="35" fillId="6" borderId="32" xfId="12" applyFont="1" applyFill="1" applyBorder="1" applyAlignment="1">
      <alignment horizontal="center" vertical="center"/>
    </xf>
    <xf numFmtId="0" fontId="35" fillId="6" borderId="11" xfId="12" applyFont="1" applyFill="1" applyBorder="1" applyAlignment="1">
      <alignment horizontal="center" vertical="top"/>
    </xf>
    <xf numFmtId="0" fontId="35" fillId="6" borderId="12" xfId="12" applyFont="1" applyFill="1" applyBorder="1" applyAlignment="1">
      <alignment horizontal="center" vertical="top"/>
    </xf>
    <xf numFmtId="0" fontId="35" fillId="6" borderId="7" xfId="12" applyFont="1" applyFill="1" applyBorder="1" applyAlignment="1">
      <alignment horizontal="center" vertical="top"/>
    </xf>
    <xf numFmtId="0" fontId="35" fillId="6" borderId="0" xfId="12" applyFont="1" applyFill="1" applyAlignment="1">
      <alignment horizontal="center" vertical="top"/>
    </xf>
    <xf numFmtId="0" fontId="35" fillId="6" borderId="24" xfId="12" applyFont="1" applyFill="1" applyBorder="1" applyAlignment="1">
      <alignment horizontal="center" vertical="top"/>
    </xf>
    <xf numFmtId="0" fontId="35" fillId="6" borderId="56" xfId="12" applyFont="1" applyFill="1" applyBorder="1" applyAlignment="1">
      <alignment horizontal="center" vertical="top"/>
    </xf>
    <xf numFmtId="0" fontId="35" fillId="6" borderId="34" xfId="12" applyFont="1" applyFill="1" applyBorder="1" applyAlignment="1">
      <alignment horizontal="center" vertical="center"/>
    </xf>
    <xf numFmtId="0" fontId="35" fillId="8" borderId="44" xfId="12" applyFont="1" applyFill="1" applyBorder="1" applyAlignment="1" applyProtection="1">
      <alignment horizontal="left" vertical="center" shrinkToFit="1"/>
      <protection locked="0"/>
    </xf>
    <xf numFmtId="0" fontId="35" fillId="8" borderId="18" xfId="12" applyFont="1" applyFill="1" applyBorder="1" applyAlignment="1" applyProtection="1">
      <alignment horizontal="left" vertical="center" shrinkToFit="1"/>
      <protection locked="0"/>
    </xf>
    <xf numFmtId="0" fontId="35" fillId="8" borderId="19" xfId="12" applyFont="1" applyFill="1" applyBorder="1" applyAlignment="1" applyProtection="1">
      <alignment horizontal="left" vertical="center" shrinkToFit="1"/>
      <protection locked="0"/>
    </xf>
    <xf numFmtId="0" fontId="35" fillId="6" borderId="8" xfId="12" applyFont="1" applyFill="1" applyBorder="1" applyAlignment="1">
      <alignment horizontal="left" vertical="center" wrapText="1"/>
    </xf>
    <xf numFmtId="0" fontId="35" fillId="6" borderId="0" xfId="13" applyFont="1" applyFill="1" applyAlignment="1">
      <alignment horizontal="left" vertical="center"/>
    </xf>
    <xf numFmtId="0" fontId="35" fillId="6" borderId="24" xfId="12" applyFont="1" applyFill="1" applyBorder="1" applyAlignment="1">
      <alignment horizontal="center" vertical="center"/>
    </xf>
    <xf numFmtId="0" fontId="35" fillId="6" borderId="56" xfId="12" applyFont="1" applyFill="1" applyBorder="1" applyAlignment="1">
      <alignment horizontal="center" vertical="center"/>
    </xf>
    <xf numFmtId="0" fontId="35" fillId="6" borderId="67" xfId="12" applyFont="1" applyFill="1" applyBorder="1" applyAlignment="1">
      <alignment horizontal="center" vertical="center"/>
    </xf>
    <xf numFmtId="0" fontId="35" fillId="6" borderId="112" xfId="12" applyFont="1" applyFill="1" applyBorder="1" applyAlignment="1" applyProtection="1">
      <alignment horizontal="left" vertical="center" shrinkToFit="1"/>
      <protection locked="0"/>
    </xf>
    <xf numFmtId="0" fontId="35" fillId="6" borderId="113" xfId="12" applyFont="1" applyFill="1" applyBorder="1" applyAlignment="1" applyProtection="1">
      <alignment horizontal="left" vertical="center" shrinkToFit="1"/>
      <protection locked="0"/>
    </xf>
    <xf numFmtId="0" fontId="35" fillId="6" borderId="119" xfId="12" applyFont="1" applyFill="1" applyBorder="1" applyAlignment="1" applyProtection="1">
      <alignment horizontal="left" vertical="center" shrinkToFit="1"/>
      <protection locked="0"/>
    </xf>
    <xf numFmtId="0" fontId="35" fillId="8" borderId="43" xfId="12" applyFont="1" applyFill="1" applyBorder="1" applyAlignment="1" applyProtection="1">
      <alignment horizontal="left" vertical="center" shrinkToFit="1"/>
      <protection locked="0"/>
    </xf>
    <xf numFmtId="177" fontId="35" fillId="8" borderId="148" xfId="12" applyNumberFormat="1" applyFont="1" applyFill="1" applyBorder="1" applyAlignment="1" applyProtection="1">
      <alignment horizontal="right" vertical="center" shrinkToFit="1"/>
      <protection locked="0"/>
    </xf>
    <xf numFmtId="177" fontId="35" fillId="8" borderId="149" xfId="12" applyNumberFormat="1" applyFont="1" applyFill="1" applyBorder="1" applyAlignment="1" applyProtection="1">
      <alignment horizontal="right" vertical="center" shrinkToFit="1"/>
      <protection locked="0"/>
    </xf>
    <xf numFmtId="177" fontId="35" fillId="8" borderId="150" xfId="12" applyNumberFormat="1" applyFont="1" applyFill="1" applyBorder="1" applyAlignment="1" applyProtection="1">
      <alignment horizontal="right" vertical="center" shrinkToFit="1"/>
      <protection locked="0"/>
    </xf>
    <xf numFmtId="177" fontId="35" fillId="8" borderId="44" xfId="12" applyNumberFormat="1" applyFont="1" applyFill="1" applyBorder="1" applyAlignment="1" applyProtection="1">
      <alignment horizontal="right" vertical="center" shrinkToFit="1"/>
      <protection locked="0"/>
    </xf>
    <xf numFmtId="177" fontId="35" fillId="8" borderId="18" xfId="12" applyNumberFormat="1" applyFont="1" applyFill="1" applyBorder="1" applyAlignment="1" applyProtection="1">
      <alignment horizontal="right" vertical="center" shrinkToFit="1"/>
      <protection locked="0"/>
    </xf>
    <xf numFmtId="177" fontId="35" fillId="8" borderId="43" xfId="12" applyNumberFormat="1" applyFont="1" applyFill="1" applyBorder="1" applyAlignment="1" applyProtection="1">
      <alignment horizontal="right" vertical="center" shrinkToFit="1"/>
      <protection locked="0"/>
    </xf>
    <xf numFmtId="0" fontId="35" fillId="6" borderId="114" xfId="12" applyFont="1" applyFill="1" applyBorder="1" applyAlignment="1" applyProtection="1">
      <alignment horizontal="left" vertical="center" shrinkToFit="1"/>
      <protection locked="0"/>
    </xf>
    <xf numFmtId="177" fontId="35" fillId="6" borderId="112" xfId="12" applyNumberFormat="1" applyFont="1" applyFill="1" applyBorder="1" applyAlignment="1" applyProtection="1">
      <alignment horizontal="right" vertical="center" shrinkToFit="1"/>
      <protection locked="0"/>
    </xf>
    <xf numFmtId="177" fontId="35" fillId="6" borderId="113" xfId="12" applyNumberFormat="1" applyFont="1" applyFill="1" applyBorder="1" applyAlignment="1" applyProtection="1">
      <alignment horizontal="right" vertical="center" shrinkToFit="1"/>
      <protection locked="0"/>
    </xf>
    <xf numFmtId="177" fontId="35" fillId="6" borderId="114" xfId="12" applyNumberFormat="1" applyFont="1" applyFill="1" applyBorder="1" applyAlignment="1" applyProtection="1">
      <alignment horizontal="right" vertical="center" shrinkToFit="1"/>
      <protection locked="0"/>
    </xf>
    <xf numFmtId="177" fontId="35" fillId="8" borderId="129" xfId="12" applyNumberFormat="1" applyFont="1" applyFill="1" applyBorder="1" applyAlignment="1" applyProtection="1">
      <alignment horizontal="right" vertical="center" shrinkToFit="1"/>
      <protection locked="0"/>
    </xf>
    <xf numFmtId="0" fontId="35" fillId="8" borderId="129" xfId="12" applyFont="1" applyFill="1" applyBorder="1" applyAlignment="1" applyProtection="1">
      <alignment horizontal="left" vertical="center" shrinkToFit="1"/>
      <protection locked="0"/>
    </xf>
    <xf numFmtId="0" fontId="35" fillId="8" borderId="132" xfId="12" applyFont="1" applyFill="1" applyBorder="1" applyAlignment="1" applyProtection="1">
      <alignment horizontal="left" vertical="center" shrinkToFit="1"/>
      <protection locked="0"/>
    </xf>
    <xf numFmtId="177" fontId="35" fillId="8" borderId="142" xfId="12" applyNumberFormat="1" applyFont="1" applyFill="1" applyBorder="1" applyAlignment="1" applyProtection="1">
      <alignment horizontal="right" vertical="center" shrinkToFit="1"/>
      <protection locked="0"/>
    </xf>
    <xf numFmtId="177" fontId="35" fillId="8" borderId="134" xfId="12" applyNumberFormat="1" applyFont="1" applyFill="1" applyBorder="1" applyAlignment="1" applyProtection="1">
      <alignment horizontal="right" vertical="center" shrinkToFit="1"/>
      <protection locked="0"/>
    </xf>
    <xf numFmtId="0" fontId="35" fillId="6" borderId="145" xfId="12" applyFont="1" applyFill="1" applyBorder="1" applyAlignment="1" applyProtection="1">
      <alignment horizontal="left" vertical="center" shrinkToFit="1"/>
      <protection locked="0"/>
    </xf>
    <xf numFmtId="0" fontId="35" fillId="6" borderId="146" xfId="12" applyFont="1" applyFill="1" applyBorder="1" applyAlignment="1" applyProtection="1">
      <alignment horizontal="left" vertical="center" shrinkToFit="1"/>
      <protection locked="0"/>
    </xf>
    <xf numFmtId="0" fontId="35" fillId="6" borderId="147" xfId="12" applyFont="1" applyFill="1" applyBorder="1" applyAlignment="1" applyProtection="1">
      <alignment horizontal="left" vertical="center" shrinkToFit="1"/>
      <protection locked="0"/>
    </xf>
    <xf numFmtId="177" fontId="35" fillId="6" borderId="123" xfId="12" applyNumberFormat="1" applyFont="1" applyFill="1" applyBorder="1" applyAlignment="1" applyProtection="1">
      <alignment horizontal="right" vertical="center" shrinkToFit="1"/>
      <protection locked="0"/>
    </xf>
    <xf numFmtId="177" fontId="35" fillId="6" borderId="124" xfId="12" applyNumberFormat="1" applyFont="1" applyFill="1" applyBorder="1" applyAlignment="1" applyProtection="1">
      <alignment horizontal="right" vertical="center" shrinkToFit="1"/>
      <protection locked="0"/>
    </xf>
    <xf numFmtId="0" fontId="35" fillId="6" borderId="124" xfId="12" applyFont="1" applyFill="1" applyBorder="1" applyAlignment="1" applyProtection="1">
      <alignment horizontal="left" vertical="center" shrinkToFit="1"/>
      <protection locked="0"/>
    </xf>
    <xf numFmtId="0" fontId="35" fillId="6" borderId="127" xfId="12" applyFont="1" applyFill="1" applyBorder="1" applyAlignment="1" applyProtection="1">
      <alignment horizontal="left" vertical="center" shrinkToFit="1"/>
      <protection locked="0"/>
    </xf>
    <xf numFmtId="177" fontId="35" fillId="0" borderId="116" xfId="12" applyNumberFormat="1" applyFont="1" applyBorder="1" applyAlignment="1" applyProtection="1">
      <alignment horizontal="right" vertical="center" shrinkToFit="1"/>
      <protection locked="0"/>
    </xf>
    <xf numFmtId="0" fontId="35" fillId="0" borderId="116" xfId="12" applyFont="1" applyBorder="1" applyAlignment="1" applyProtection="1">
      <alignment horizontal="left" vertical="center" shrinkToFit="1"/>
      <protection locked="0"/>
    </xf>
    <xf numFmtId="0" fontId="35" fillId="0" borderId="121" xfId="12" applyFont="1" applyBorder="1" applyAlignment="1" applyProtection="1">
      <alignment horizontal="left" vertical="center" shrinkToFit="1"/>
      <protection locked="0"/>
    </xf>
    <xf numFmtId="0" fontId="35" fillId="0" borderId="112" xfId="12" applyFont="1" applyBorder="1" applyAlignment="1" applyProtection="1">
      <alignment horizontal="left" vertical="center" shrinkToFit="1"/>
      <protection locked="0"/>
    </xf>
    <xf numFmtId="0" fontId="35" fillId="0" borderId="113" xfId="12" applyFont="1" applyBorder="1" applyAlignment="1" applyProtection="1">
      <alignment horizontal="left" vertical="center" shrinkToFit="1"/>
      <protection locked="0"/>
    </xf>
    <xf numFmtId="0" fontId="35" fillId="0" borderId="114" xfId="12" applyFont="1" applyBorder="1" applyAlignment="1" applyProtection="1">
      <alignment horizontal="left" vertical="center" shrinkToFit="1"/>
      <protection locked="0"/>
    </xf>
    <xf numFmtId="177" fontId="35" fillId="0" borderId="115" xfId="12" applyNumberFormat="1" applyFont="1" applyBorder="1" applyAlignment="1" applyProtection="1">
      <alignment horizontal="right" vertical="center" shrinkToFit="1"/>
      <protection locked="0"/>
    </xf>
    <xf numFmtId="177" fontId="35" fillId="0" borderId="112" xfId="12" applyNumberFormat="1" applyFont="1" applyBorder="1" applyAlignment="1" applyProtection="1">
      <alignment horizontal="right" vertical="center" shrinkToFit="1"/>
      <protection locked="0"/>
    </xf>
    <xf numFmtId="177" fontId="35" fillId="0" borderId="113" xfId="12" applyNumberFormat="1" applyFont="1" applyBorder="1" applyAlignment="1" applyProtection="1">
      <alignment horizontal="right" vertical="center" shrinkToFit="1"/>
      <protection locked="0"/>
    </xf>
    <xf numFmtId="177" fontId="35" fillId="0" borderId="120" xfId="12" applyNumberFormat="1" applyFont="1" applyBorder="1" applyAlignment="1" applyProtection="1">
      <alignment horizontal="right" vertical="center" shrinkToFit="1"/>
      <protection locked="0"/>
    </xf>
    <xf numFmtId="177" fontId="35" fillId="0" borderId="117" xfId="12" applyNumberFormat="1" applyFont="1" applyBorder="1" applyAlignment="1" applyProtection="1">
      <alignment horizontal="right" vertical="center" shrinkToFit="1"/>
      <protection locked="0"/>
    </xf>
    <xf numFmtId="177" fontId="35" fillId="0" borderId="102" xfId="12" applyNumberFormat="1" applyFont="1" applyBorder="1" applyAlignment="1" applyProtection="1">
      <alignment horizontal="right" vertical="center" shrinkToFit="1"/>
      <protection locked="0"/>
    </xf>
    <xf numFmtId="0" fontId="35" fillId="0" borderId="102" xfId="12" applyFont="1" applyBorder="1" applyAlignment="1" applyProtection="1">
      <alignment horizontal="left" vertical="center" shrinkToFit="1"/>
      <protection locked="0"/>
    </xf>
    <xf numFmtId="0" fontId="35" fillId="0" borderId="108" xfId="12" applyFont="1" applyBorder="1" applyAlignment="1" applyProtection="1">
      <alignment horizontal="left" vertical="center" shrinkToFit="1"/>
      <protection locked="0"/>
    </xf>
    <xf numFmtId="0" fontId="35" fillId="0" borderId="98" xfId="12" applyFont="1" applyBorder="1" applyAlignment="1" applyProtection="1">
      <alignment horizontal="left" vertical="center" shrinkToFit="1"/>
      <protection locked="0"/>
    </xf>
    <xf numFmtId="0" fontId="35" fillId="0" borderId="99" xfId="12" applyFont="1" applyBorder="1" applyAlignment="1" applyProtection="1">
      <alignment horizontal="left" vertical="center" shrinkToFit="1"/>
      <protection locked="0"/>
    </xf>
    <xf numFmtId="0" fontId="35" fillId="0" borderId="100" xfId="12" applyFont="1" applyBorder="1" applyAlignment="1" applyProtection="1">
      <alignment horizontal="left" vertical="center" shrinkToFit="1"/>
      <protection locked="0"/>
    </xf>
    <xf numFmtId="177" fontId="35" fillId="0" borderId="101" xfId="12" applyNumberFormat="1" applyFont="1" applyBorder="1" applyAlignment="1" applyProtection="1">
      <alignment horizontal="right" vertical="center" shrinkToFit="1"/>
      <protection locked="0"/>
    </xf>
    <xf numFmtId="177" fontId="35" fillId="0" borderId="112" xfId="15" applyNumberFormat="1" applyFont="1" applyBorder="1" applyAlignment="1" applyProtection="1">
      <alignment horizontal="right" vertical="center" shrinkToFit="1"/>
      <protection locked="0"/>
    </xf>
    <xf numFmtId="177" fontId="35" fillId="0" borderId="113" xfId="15" applyNumberFormat="1" applyFont="1" applyBorder="1" applyAlignment="1" applyProtection="1">
      <alignment horizontal="right" vertical="center" shrinkToFit="1"/>
      <protection locked="0"/>
    </xf>
    <xf numFmtId="177" fontId="35" fillId="0" borderId="114" xfId="15" applyNumberFormat="1" applyFont="1" applyBorder="1" applyAlignment="1" applyProtection="1">
      <alignment horizontal="right" vertical="center" shrinkToFit="1"/>
      <protection locked="0"/>
    </xf>
    <xf numFmtId="0" fontId="35" fillId="0" borderId="112" xfId="15" applyFont="1" applyBorder="1" applyAlignment="1" applyProtection="1">
      <alignment horizontal="left" vertical="center" shrinkToFit="1"/>
      <protection locked="0"/>
    </xf>
    <xf numFmtId="0" fontId="35" fillId="0" borderId="113" xfId="15" applyFont="1" applyBorder="1" applyAlignment="1" applyProtection="1">
      <alignment horizontal="left" vertical="center" shrinkToFit="1"/>
      <protection locked="0"/>
    </xf>
    <xf numFmtId="0" fontId="35" fillId="0" borderId="119" xfId="15" applyFont="1" applyBorder="1" applyAlignment="1" applyProtection="1">
      <alignment horizontal="left" vertical="center" shrinkToFit="1"/>
      <protection locked="0"/>
    </xf>
    <xf numFmtId="0" fontId="35" fillId="7" borderId="36" xfId="12" applyFont="1" applyFill="1" applyBorder="1" applyAlignment="1" applyProtection="1">
      <alignment horizontal="center" vertical="center"/>
      <protection locked="0"/>
    </xf>
    <xf numFmtId="0" fontId="35" fillId="7" borderId="8" xfId="12" applyFont="1" applyFill="1" applyBorder="1" applyAlignment="1" applyProtection="1">
      <alignment horizontal="center" vertical="center"/>
      <protection locked="0"/>
    </xf>
    <xf numFmtId="0" fontId="35" fillId="7" borderId="23" xfId="12" applyFont="1" applyFill="1" applyBorder="1" applyAlignment="1" applyProtection="1">
      <alignment horizontal="center" vertical="center"/>
      <protection locked="0"/>
    </xf>
    <xf numFmtId="0" fontId="35" fillId="7" borderId="92" xfId="12" applyFont="1" applyFill="1" applyBorder="1" applyAlignment="1" applyProtection="1">
      <alignment horizontal="center" vertical="center"/>
      <protection locked="0"/>
    </xf>
    <xf numFmtId="0" fontId="35" fillId="7" borderId="93" xfId="12" applyFont="1" applyFill="1" applyBorder="1" applyAlignment="1" applyProtection="1">
      <alignment horizontal="center" vertical="center"/>
      <protection locked="0"/>
    </xf>
    <xf numFmtId="0" fontId="35" fillId="7" borderId="94" xfId="12" applyFont="1" applyFill="1" applyBorder="1" applyAlignment="1" applyProtection="1">
      <alignment horizontal="center" vertical="center"/>
      <protection locked="0"/>
    </xf>
    <xf numFmtId="0" fontId="35" fillId="7" borderId="64" xfId="12" applyFont="1" applyFill="1" applyBorder="1" applyAlignment="1" applyProtection="1">
      <alignment horizontal="center" vertical="center" wrapText="1"/>
      <protection locked="0"/>
    </xf>
    <xf numFmtId="0" fontId="35" fillId="7" borderId="8" xfId="12" applyFont="1" applyFill="1" applyBorder="1" applyAlignment="1" applyProtection="1">
      <alignment horizontal="center" vertical="center" wrapText="1"/>
      <protection locked="0"/>
    </xf>
    <xf numFmtId="0" fontId="35" fillId="7" borderId="23" xfId="12" applyFont="1" applyFill="1" applyBorder="1" applyAlignment="1" applyProtection="1">
      <alignment horizontal="center" vertical="center" wrapText="1"/>
      <protection locked="0"/>
    </xf>
    <xf numFmtId="0" fontId="35" fillId="7" borderId="95" xfId="12" applyFont="1" applyFill="1" applyBorder="1" applyAlignment="1" applyProtection="1">
      <alignment horizontal="center" vertical="center" wrapText="1"/>
      <protection locked="0"/>
    </xf>
    <xf numFmtId="0" fontId="35" fillId="7" borderId="93" xfId="12" applyFont="1" applyFill="1" applyBorder="1" applyAlignment="1" applyProtection="1">
      <alignment horizontal="center" vertical="center" wrapText="1"/>
      <protection locked="0"/>
    </xf>
    <xf numFmtId="0" fontId="35" fillId="7" borderId="94" xfId="12" applyFont="1" applyFill="1" applyBorder="1" applyAlignment="1" applyProtection="1">
      <alignment horizontal="center" vertical="center" wrapText="1"/>
      <protection locked="0"/>
    </xf>
    <xf numFmtId="0" fontId="35" fillId="7" borderId="64" xfId="12" applyFont="1" applyFill="1" applyBorder="1" applyAlignment="1" applyProtection="1">
      <alignment horizontal="center" vertical="center" wrapText="1" shrinkToFit="1"/>
      <protection locked="0"/>
    </xf>
    <xf numFmtId="0" fontId="35" fillId="7" borderId="8" xfId="12" applyFont="1" applyFill="1" applyBorder="1" applyAlignment="1" applyProtection="1">
      <alignment horizontal="center" vertical="center" shrinkToFit="1"/>
      <protection locked="0"/>
    </xf>
    <xf numFmtId="0" fontId="35" fillId="7" borderId="23"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shrinkToFit="1"/>
      <protection locked="0"/>
    </xf>
    <xf numFmtId="0" fontId="35" fillId="7" borderId="93" xfId="12" applyFont="1" applyFill="1" applyBorder="1" applyAlignment="1" applyProtection="1">
      <alignment horizontal="center" vertical="center" shrinkToFit="1"/>
      <protection locked="0"/>
    </xf>
    <xf numFmtId="0" fontId="35" fillId="7" borderId="94"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protection locked="0"/>
    </xf>
    <xf numFmtId="0" fontId="35" fillId="0" borderId="114" xfId="15" applyFont="1" applyBorder="1" applyAlignment="1" applyProtection="1">
      <alignment horizontal="left" vertical="center" shrinkToFit="1"/>
      <protection locked="0"/>
    </xf>
    <xf numFmtId="0" fontId="35" fillId="7" borderId="9" xfId="12" applyFont="1" applyFill="1" applyBorder="1" applyAlignment="1" applyProtection="1">
      <alignment horizontal="center" vertical="center" wrapText="1"/>
      <protection locked="0"/>
    </xf>
    <xf numFmtId="0" fontId="35" fillId="7" borderId="96" xfId="12" applyFont="1" applyFill="1" applyBorder="1" applyAlignment="1" applyProtection="1">
      <alignment horizontal="center" vertical="center" wrapText="1"/>
      <protection locked="0"/>
    </xf>
    <xf numFmtId="187" fontId="35" fillId="8" borderId="134" xfId="12" applyNumberFormat="1" applyFont="1" applyFill="1" applyBorder="1" applyAlignment="1" applyProtection="1">
      <alignment horizontal="right" vertical="center" shrinkToFit="1"/>
      <protection locked="0"/>
    </xf>
    <xf numFmtId="177" fontId="35" fillId="8" borderId="17" xfId="12" applyNumberFormat="1" applyFont="1" applyFill="1" applyBorder="1" applyAlignment="1" applyProtection="1">
      <alignment horizontal="right" vertical="center" shrinkToFit="1"/>
      <protection locked="0"/>
    </xf>
    <xf numFmtId="177" fontId="35" fillId="8" borderId="19" xfId="12" applyNumberFormat="1" applyFont="1" applyFill="1" applyBorder="1" applyAlignment="1" applyProtection="1">
      <alignment horizontal="right" vertical="center" shrinkToFit="1"/>
      <protection locked="0"/>
    </xf>
    <xf numFmtId="177" fontId="35" fillId="8" borderId="143" xfId="12" applyNumberFormat="1" applyFont="1" applyFill="1" applyBorder="1" applyAlignment="1" applyProtection="1">
      <alignment horizontal="right" vertical="center" shrinkToFit="1"/>
      <protection locked="0"/>
    </xf>
    <xf numFmtId="177" fontId="35" fillId="8" borderId="131" xfId="12" applyNumberFormat="1" applyFont="1" applyFill="1" applyBorder="1" applyAlignment="1" applyProtection="1">
      <alignment horizontal="right" vertical="center" shrinkToFit="1"/>
      <protection locked="0"/>
    </xf>
    <xf numFmtId="177" fontId="35" fillId="8" borderId="132" xfId="12" applyNumberFormat="1" applyFont="1" applyFill="1" applyBorder="1" applyAlignment="1" applyProtection="1">
      <alignment horizontal="right" vertical="center" shrinkToFit="1"/>
      <protection locked="0"/>
    </xf>
    <xf numFmtId="177" fontId="35" fillId="8" borderId="133" xfId="12" applyNumberFormat="1" applyFont="1" applyFill="1" applyBorder="1" applyAlignment="1" applyProtection="1">
      <alignment horizontal="right" vertical="center" shrinkToFit="1"/>
      <protection locked="0"/>
    </xf>
    <xf numFmtId="177" fontId="35" fillId="6" borderId="120" xfId="13" applyNumberFormat="1" applyFont="1" applyFill="1" applyBorder="1" applyAlignment="1" applyProtection="1">
      <alignment horizontal="right" vertical="center" shrinkToFit="1"/>
      <protection locked="0"/>
    </xf>
    <xf numFmtId="177" fontId="35" fillId="6" borderId="116" xfId="13" applyNumberFormat="1" applyFont="1" applyFill="1" applyBorder="1" applyAlignment="1" applyProtection="1">
      <alignment horizontal="right" vertical="center" shrinkToFit="1"/>
      <protection locked="0"/>
    </xf>
    <xf numFmtId="187" fontId="35" fillId="6" borderId="116" xfId="13" applyNumberFormat="1" applyFont="1" applyFill="1" applyBorder="1" applyAlignment="1" applyProtection="1">
      <alignment horizontal="right" vertical="center" shrinkToFit="1"/>
      <protection locked="0"/>
    </xf>
    <xf numFmtId="0" fontId="35" fillId="0" borderId="81" xfId="12" applyFont="1" applyBorder="1" applyAlignment="1" applyProtection="1">
      <alignment horizontal="center" vertical="center" shrinkToFit="1"/>
      <protection locked="0"/>
    </xf>
    <xf numFmtId="0" fontId="35" fillId="0" borderId="25" xfId="12" applyFont="1" applyBorder="1" applyAlignment="1" applyProtection="1">
      <alignment horizontal="center" vertical="center"/>
      <protection locked="0"/>
    </xf>
    <xf numFmtId="0" fontId="35" fillId="0" borderId="26" xfId="12" applyFont="1" applyBorder="1" applyAlignment="1" applyProtection="1">
      <alignment horizontal="center" vertical="center"/>
      <protection locked="0"/>
    </xf>
    <xf numFmtId="0" fontId="35" fillId="0" borderId="112" xfId="14" applyFont="1" applyBorder="1" applyAlignment="1" applyProtection="1">
      <alignment horizontal="left" vertical="center" shrinkToFit="1"/>
      <protection locked="0"/>
    </xf>
    <xf numFmtId="0" fontId="35" fillId="0" borderId="113" xfId="14" applyFont="1" applyBorder="1" applyAlignment="1" applyProtection="1">
      <alignment horizontal="left" vertical="center" shrinkToFit="1"/>
      <protection locked="0"/>
    </xf>
    <xf numFmtId="0" fontId="35" fillId="0" borderId="114" xfId="14" applyFont="1" applyBorder="1" applyAlignment="1" applyProtection="1">
      <alignment horizontal="left" vertical="center" shrinkToFit="1"/>
      <protection locked="0"/>
    </xf>
    <xf numFmtId="177" fontId="35" fillId="6" borderId="115" xfId="13" applyNumberFormat="1" applyFont="1" applyFill="1" applyBorder="1" applyAlignment="1" applyProtection="1">
      <alignment horizontal="right" vertical="center" shrinkToFit="1"/>
      <protection locked="0"/>
    </xf>
    <xf numFmtId="177" fontId="35" fillId="6" borderId="117" xfId="13" applyNumberFormat="1" applyFont="1" applyFill="1" applyBorder="1" applyAlignment="1" applyProtection="1">
      <alignment horizontal="right" vertical="center" shrinkToFit="1"/>
      <protection locked="0"/>
    </xf>
    <xf numFmtId="177" fontId="35" fillId="0" borderId="118" xfId="14" applyNumberFormat="1" applyFont="1" applyBorder="1" applyAlignment="1" applyProtection="1">
      <alignment horizontal="right" vertical="center" shrinkToFit="1"/>
      <protection locked="0"/>
    </xf>
    <xf numFmtId="177" fontId="35" fillId="0" borderId="113" xfId="14" applyNumberFormat="1" applyFont="1" applyBorder="1" applyAlignment="1" applyProtection="1">
      <alignment horizontal="right" vertical="center" shrinkToFit="1"/>
      <protection locked="0"/>
    </xf>
    <xf numFmtId="177" fontId="35" fillId="0" borderId="119" xfId="14" applyNumberFormat="1" applyFont="1" applyBorder="1" applyAlignment="1" applyProtection="1">
      <alignment horizontal="right" vertical="center" shrinkToFit="1"/>
      <protection locked="0"/>
    </xf>
    <xf numFmtId="177" fontId="35" fillId="0" borderId="115" xfId="14" applyNumberFormat="1" applyFont="1" applyBorder="1" applyAlignment="1" applyProtection="1">
      <alignment horizontal="right" vertical="center" shrinkToFit="1"/>
      <protection locked="0"/>
    </xf>
    <xf numFmtId="177" fontId="35" fillId="0" borderId="116" xfId="14" applyNumberFormat="1" applyFont="1" applyBorder="1" applyAlignment="1" applyProtection="1">
      <alignment horizontal="right" vertical="center" shrinkToFit="1"/>
      <protection locked="0"/>
    </xf>
    <xf numFmtId="177" fontId="35" fillId="0" borderId="117" xfId="14" applyNumberFormat="1" applyFont="1" applyBorder="1" applyAlignment="1" applyProtection="1">
      <alignment horizontal="right" vertical="center" shrinkToFit="1"/>
      <protection locked="0"/>
    </xf>
    <xf numFmtId="187" fontId="35" fillId="0" borderId="116" xfId="12" applyNumberFormat="1" applyFont="1" applyBorder="1" applyAlignment="1" applyProtection="1">
      <alignment horizontal="right" vertical="center" shrinkToFit="1"/>
      <protection locked="0"/>
    </xf>
    <xf numFmtId="177" fontId="35" fillId="0" borderId="141" xfId="12" applyNumberFormat="1" applyFont="1" applyBorder="1" applyAlignment="1" applyProtection="1">
      <alignment horizontal="right" vertical="center" shrinkToFit="1"/>
      <protection locked="0"/>
    </xf>
    <xf numFmtId="177" fontId="35" fillId="0" borderId="137" xfId="12" applyNumberFormat="1" applyFont="1" applyBorder="1" applyAlignment="1" applyProtection="1">
      <alignment horizontal="right" vertical="center" shrinkToFit="1"/>
      <protection locked="0"/>
    </xf>
    <xf numFmtId="187" fontId="35" fillId="0" borderId="137" xfId="12" applyNumberFormat="1" applyFont="1" applyBorder="1" applyAlignment="1" applyProtection="1">
      <alignment horizontal="right" vertical="center" shrinkToFit="1"/>
      <protection locked="0"/>
    </xf>
    <xf numFmtId="0" fontId="35" fillId="0" borderId="137" xfId="12" applyFont="1" applyBorder="1" applyAlignment="1" applyProtection="1">
      <alignment horizontal="left" vertical="center" shrinkToFit="1"/>
      <protection locked="0"/>
    </xf>
    <xf numFmtId="0" fontId="35" fillId="0" borderId="140" xfId="12" applyFont="1" applyBorder="1" applyAlignment="1" applyProtection="1">
      <alignment horizontal="left" vertical="center" shrinkToFit="1"/>
      <protection locked="0"/>
    </xf>
    <xf numFmtId="0" fontId="35" fillId="0" borderId="98" xfId="14" applyFont="1" applyBorder="1" applyAlignment="1" applyProtection="1">
      <alignment horizontal="left" vertical="center" shrinkToFit="1"/>
      <protection locked="0"/>
    </xf>
    <xf numFmtId="0" fontId="35" fillId="0" borderId="99" xfId="14" applyFont="1" applyBorder="1" applyAlignment="1" applyProtection="1">
      <alignment horizontal="left" vertical="center" shrinkToFit="1"/>
      <protection locked="0"/>
    </xf>
    <xf numFmtId="0" fontId="35" fillId="0" borderId="100" xfId="14" applyFont="1" applyBorder="1" applyAlignment="1" applyProtection="1">
      <alignment horizontal="left" vertical="center" shrinkToFit="1"/>
      <protection locked="0"/>
    </xf>
    <xf numFmtId="177" fontId="35" fillId="0" borderId="136" xfId="14" applyNumberFormat="1" applyFont="1" applyBorder="1" applyAlignment="1" applyProtection="1">
      <alignment horizontal="right" vertical="center" shrinkToFit="1"/>
      <protection locked="0"/>
    </xf>
    <xf numFmtId="177" fontId="35" fillId="0" borderId="137" xfId="14" applyNumberFormat="1" applyFont="1" applyBorder="1" applyAlignment="1" applyProtection="1">
      <alignment horizontal="right" vertical="center" shrinkToFit="1"/>
      <protection locked="0"/>
    </xf>
    <xf numFmtId="177" fontId="35" fillId="0" borderId="138" xfId="14" applyNumberFormat="1" applyFont="1" applyBorder="1" applyAlignment="1" applyProtection="1">
      <alignment horizontal="right" vertical="center" shrinkToFit="1"/>
      <protection locked="0"/>
    </xf>
    <xf numFmtId="177" fontId="35" fillId="0" borderId="139" xfId="14" applyNumberFormat="1" applyFont="1" applyBorder="1" applyAlignment="1" applyProtection="1">
      <alignment horizontal="right" vertical="center" shrinkToFit="1"/>
      <protection locked="0"/>
    </xf>
    <xf numFmtId="177" fontId="35" fillId="0" borderId="140" xfId="14" applyNumberFormat="1" applyFont="1" applyBorder="1" applyAlignment="1" applyProtection="1">
      <alignment horizontal="right" vertical="center" shrinkToFit="1"/>
      <protection locked="0"/>
    </xf>
    <xf numFmtId="0" fontId="35" fillId="7" borderId="36" xfId="12" applyFont="1" applyFill="1" applyBorder="1" applyAlignment="1" applyProtection="1">
      <alignment horizontal="center" vertical="center" wrapText="1" shrinkToFit="1"/>
      <protection locked="0"/>
    </xf>
    <xf numFmtId="0" fontId="35" fillId="7" borderId="9" xfId="12" applyFont="1" applyFill="1" applyBorder="1" applyAlignment="1" applyProtection="1">
      <alignment horizontal="center" vertical="center" shrinkToFit="1"/>
      <protection locked="0"/>
    </xf>
    <xf numFmtId="0" fontId="35" fillId="7" borderId="92" xfId="12" applyFont="1" applyFill="1" applyBorder="1" applyAlignment="1" applyProtection="1">
      <alignment horizontal="center" vertical="center" shrinkToFit="1"/>
      <protection locked="0"/>
    </xf>
    <xf numFmtId="0" fontId="35" fillId="7" borderId="96" xfId="12" applyFont="1" applyFill="1" applyBorder="1" applyAlignment="1" applyProtection="1">
      <alignment horizontal="center" vertical="center" shrinkToFit="1"/>
      <protection locked="0"/>
    </xf>
    <xf numFmtId="0" fontId="35" fillId="6" borderId="75" xfId="12" applyFont="1" applyFill="1" applyBorder="1" applyAlignment="1">
      <alignment horizontal="left" vertical="center"/>
    </xf>
    <xf numFmtId="0" fontId="35" fillId="6" borderId="8" xfId="12" applyFont="1" applyFill="1" applyBorder="1" applyAlignment="1">
      <alignment horizontal="left" vertical="center"/>
    </xf>
    <xf numFmtId="177" fontId="35" fillId="8" borderId="129" xfId="15" applyNumberFormat="1" applyFont="1" applyFill="1" applyBorder="1" applyAlignment="1" applyProtection="1">
      <alignment horizontal="right" vertical="center" shrinkToFit="1"/>
      <protection locked="0"/>
    </xf>
    <xf numFmtId="0" fontId="35" fillId="8" borderId="129" xfId="15" applyFont="1" applyFill="1" applyBorder="1" applyAlignment="1" applyProtection="1">
      <alignment horizontal="left" vertical="center" shrinkToFit="1"/>
      <protection locked="0"/>
    </xf>
    <xf numFmtId="0" fontId="35" fillId="8" borderId="132" xfId="15" applyFont="1" applyFill="1" applyBorder="1" applyAlignment="1" applyProtection="1">
      <alignment horizontal="left" vertical="center" shrinkToFit="1"/>
      <protection locked="0"/>
    </xf>
    <xf numFmtId="177" fontId="35" fillId="8" borderId="17" xfId="15" applyNumberFormat="1" applyFont="1" applyFill="1" applyBorder="1" applyAlignment="1" applyProtection="1">
      <alignment horizontal="right" vertical="center" shrinkToFit="1"/>
      <protection locked="0"/>
    </xf>
    <xf numFmtId="177" fontId="35" fillId="8" borderId="18" xfId="15" applyNumberFormat="1" applyFont="1" applyFill="1" applyBorder="1" applyAlignment="1" applyProtection="1">
      <alignment horizontal="right" vertical="center" shrinkToFit="1"/>
      <protection locked="0"/>
    </xf>
    <xf numFmtId="177" fontId="35" fillId="8" borderId="19" xfId="15" applyNumberFormat="1" applyFont="1" applyFill="1" applyBorder="1" applyAlignment="1" applyProtection="1">
      <alignment horizontal="right" vertical="center" shrinkToFit="1"/>
      <protection locked="0"/>
    </xf>
    <xf numFmtId="177" fontId="35" fillId="8" borderId="128" xfId="15" applyNumberFormat="1" applyFont="1" applyFill="1" applyBorder="1" applyAlignment="1" applyProtection="1">
      <alignment horizontal="right" vertical="center" shrinkToFit="1"/>
      <protection locked="0"/>
    </xf>
    <xf numFmtId="177" fontId="35" fillId="8" borderId="130" xfId="15" applyNumberFormat="1" applyFont="1" applyFill="1" applyBorder="1" applyAlignment="1" applyProtection="1">
      <alignment horizontal="right" vertical="center" shrinkToFit="1"/>
      <protection locked="0"/>
    </xf>
    <xf numFmtId="177" fontId="35" fillId="8" borderId="131" xfId="15" applyNumberFormat="1" applyFont="1" applyFill="1" applyBorder="1" applyAlignment="1" applyProtection="1">
      <alignment horizontal="right" vertical="center" shrinkToFit="1"/>
      <protection locked="0"/>
    </xf>
    <xf numFmtId="177" fontId="35" fillId="8" borderId="132" xfId="15" applyNumberFormat="1" applyFont="1" applyFill="1" applyBorder="1" applyAlignment="1" applyProtection="1">
      <alignment horizontal="right" vertical="center" shrinkToFit="1"/>
      <protection locked="0"/>
    </xf>
    <xf numFmtId="177" fontId="35" fillId="8" borderId="133" xfId="15" applyNumberFormat="1" applyFont="1" applyFill="1" applyBorder="1" applyAlignment="1" applyProtection="1">
      <alignment horizontal="right" vertical="center" shrinkToFit="1"/>
      <protection locked="0"/>
    </xf>
    <xf numFmtId="177" fontId="35" fillId="8" borderId="134" xfId="15" applyNumberFormat="1" applyFont="1" applyFill="1" applyBorder="1" applyAlignment="1" applyProtection="1">
      <alignment horizontal="right" vertical="center" shrinkToFit="1"/>
      <protection locked="0"/>
    </xf>
    <xf numFmtId="177" fontId="35" fillId="0" borderId="123" xfId="14" applyNumberFormat="1" applyFont="1" applyBorder="1" applyAlignment="1" applyProtection="1">
      <alignment horizontal="right" vertical="center" shrinkToFit="1"/>
      <protection locked="0"/>
    </xf>
    <xf numFmtId="177" fontId="35" fillId="0" borderId="124" xfId="14" applyNumberFormat="1" applyFont="1" applyBorder="1" applyAlignment="1" applyProtection="1">
      <alignment horizontal="right" vertical="center" shrinkToFit="1"/>
      <protection locked="0"/>
    </xf>
    <xf numFmtId="177" fontId="35" fillId="0" borderId="125" xfId="14" applyNumberFormat="1" applyFont="1" applyBorder="1" applyAlignment="1" applyProtection="1">
      <alignment horizontal="right" vertical="center" shrinkToFit="1"/>
      <protection locked="0"/>
    </xf>
    <xf numFmtId="177" fontId="35" fillId="0" borderId="126" xfId="15" applyNumberFormat="1" applyFont="1" applyBorder="1" applyAlignment="1" applyProtection="1">
      <alignment horizontal="right" vertical="center" shrinkToFit="1"/>
      <protection locked="0"/>
    </xf>
    <xf numFmtId="177" fontId="35" fillId="0" borderId="124" xfId="15" applyNumberFormat="1" applyFont="1" applyBorder="1" applyAlignment="1" applyProtection="1">
      <alignment horizontal="right" vertical="center" shrinkToFit="1"/>
      <protection locked="0"/>
    </xf>
    <xf numFmtId="0" fontId="35" fillId="0" borderId="124" xfId="15" applyFont="1" applyBorder="1" applyAlignment="1" applyProtection="1">
      <alignment horizontal="left" vertical="center" shrinkToFit="1"/>
      <protection locked="0"/>
    </xf>
    <xf numFmtId="0" fontId="35" fillId="0" borderId="127" xfId="15" applyFont="1" applyBorder="1" applyAlignment="1" applyProtection="1">
      <alignment horizontal="left" vertical="center" shrinkToFit="1"/>
      <protection locked="0"/>
    </xf>
    <xf numFmtId="177" fontId="35" fillId="0" borderId="120" xfId="15" applyNumberFormat="1" applyFont="1" applyBorder="1" applyAlignment="1" applyProtection="1">
      <alignment horizontal="right" vertical="center" shrinkToFit="1"/>
      <protection locked="0"/>
    </xf>
    <xf numFmtId="177" fontId="35" fillId="0" borderId="116" xfId="15" applyNumberFormat="1" applyFont="1" applyBorder="1" applyAlignment="1" applyProtection="1">
      <alignment horizontal="right" vertical="center" shrinkToFit="1"/>
      <protection locked="0"/>
    </xf>
    <xf numFmtId="0" fontId="35" fillId="0" borderId="116" xfId="15" applyFont="1" applyBorder="1" applyAlignment="1" applyProtection="1">
      <alignment horizontal="left" vertical="center" shrinkToFit="1"/>
      <protection locked="0"/>
    </xf>
    <xf numFmtId="0" fontId="35"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3" fillId="6" borderId="0" xfId="12" applyFont="1" applyFill="1">
      <alignment vertical="center"/>
    </xf>
    <xf numFmtId="0" fontId="34" fillId="6" borderId="1" xfId="12" applyFont="1" applyFill="1" applyBorder="1" applyAlignment="1">
      <alignment horizontal="center" vertical="center"/>
    </xf>
    <xf numFmtId="0" fontId="34" fillId="6" borderId="2" xfId="12" applyFont="1" applyFill="1" applyBorder="1" applyAlignment="1">
      <alignment horizontal="center" vertical="center"/>
    </xf>
    <xf numFmtId="0" fontId="34" fillId="6" borderId="3" xfId="12" applyFont="1" applyFill="1" applyBorder="1" applyAlignment="1">
      <alignment horizontal="center" vertical="center"/>
    </xf>
    <xf numFmtId="0" fontId="35" fillId="7" borderId="36" xfId="12" applyFont="1" applyFill="1" applyBorder="1" applyAlignment="1" applyProtection="1">
      <alignment horizontal="center" vertical="center" wrapText="1"/>
      <protection locked="0"/>
    </xf>
    <xf numFmtId="0" fontId="35" fillId="7" borderId="92" xfId="12" applyFont="1" applyFill="1" applyBorder="1" applyAlignment="1" applyProtection="1">
      <alignment horizontal="center" vertical="center" wrapText="1"/>
      <protection locked="0"/>
    </xf>
    <xf numFmtId="177" fontId="35" fillId="0" borderId="98" xfId="15" applyNumberFormat="1" applyFont="1" applyBorder="1" applyAlignment="1" applyProtection="1">
      <alignment horizontal="right" vertical="center" shrinkToFit="1"/>
      <protection locked="0"/>
    </xf>
    <xf numFmtId="177" fontId="35" fillId="0" borderId="99" xfId="15" applyNumberFormat="1" applyFont="1" applyBorder="1" applyAlignment="1" applyProtection="1">
      <alignment horizontal="right" vertical="center" shrinkToFit="1"/>
      <protection locked="0"/>
    </xf>
    <xf numFmtId="177" fontId="35" fillId="0" borderId="100" xfId="15" applyNumberFormat="1" applyFont="1" applyBorder="1" applyAlignment="1" applyProtection="1">
      <alignment horizontal="right" vertical="center" shrinkToFit="1"/>
      <protection locked="0"/>
    </xf>
    <xf numFmtId="0" fontId="35" fillId="0" borderId="98" xfId="15" applyFont="1" applyBorder="1" applyAlignment="1" applyProtection="1">
      <alignment horizontal="left" vertical="center" shrinkToFit="1"/>
      <protection locked="0"/>
    </xf>
    <xf numFmtId="0" fontId="35" fillId="0" borderId="99" xfId="15" applyFont="1" applyBorder="1" applyAlignment="1" applyProtection="1">
      <alignment horizontal="left" vertical="center" shrinkToFit="1"/>
      <protection locked="0"/>
    </xf>
    <xf numFmtId="0" fontId="35" fillId="0" borderId="110" xfId="15" applyFont="1" applyBorder="1" applyAlignment="1" applyProtection="1">
      <alignment horizontal="left" vertical="center" shrinkToFit="1"/>
      <protection locked="0"/>
    </xf>
    <xf numFmtId="177" fontId="35" fillId="0" borderId="101" xfId="14" applyNumberFormat="1" applyFont="1" applyBorder="1" applyAlignment="1" applyProtection="1">
      <alignment horizontal="right" vertical="center" shrinkToFit="1"/>
      <protection locked="0"/>
    </xf>
    <xf numFmtId="177" fontId="35" fillId="0" borderId="102" xfId="14" applyNumberFormat="1" applyFont="1" applyBorder="1" applyAlignment="1" applyProtection="1">
      <alignment horizontal="right" vertical="center" shrinkToFit="1"/>
      <protection locked="0"/>
    </xf>
    <xf numFmtId="177" fontId="35" fillId="0" borderId="103" xfId="14" applyNumberFormat="1" applyFont="1" applyBorder="1" applyAlignment="1" applyProtection="1">
      <alignment horizontal="right" vertical="center" shrinkToFit="1"/>
      <protection locked="0"/>
    </xf>
    <xf numFmtId="177" fontId="35" fillId="0" borderId="104" xfId="14" applyNumberFormat="1" applyFont="1" applyBorder="1" applyAlignment="1" applyProtection="1">
      <alignment horizontal="right" vertical="center" shrinkToFit="1"/>
      <protection locked="0"/>
    </xf>
    <xf numFmtId="177" fontId="35" fillId="0" borderId="105" xfId="14" applyNumberFormat="1" applyFont="1" applyBorder="1" applyAlignment="1" applyProtection="1">
      <alignment horizontal="right" vertical="center" shrinkToFit="1"/>
      <protection locked="0"/>
    </xf>
    <xf numFmtId="177" fontId="35" fillId="0" borderId="106" xfId="14" applyNumberFormat="1" applyFont="1" applyBorder="1" applyAlignment="1" applyProtection="1">
      <alignment horizontal="right" vertical="center" shrinkToFit="1"/>
      <protection locked="0"/>
    </xf>
    <xf numFmtId="177" fontId="35" fillId="0" borderId="107" xfId="15" applyNumberFormat="1" applyFont="1" applyBorder="1" applyAlignment="1" applyProtection="1">
      <alignment horizontal="right" vertical="center" shrinkToFit="1"/>
      <protection locked="0"/>
    </xf>
    <xf numFmtId="177" fontId="35" fillId="0" borderId="102" xfId="15" applyNumberFormat="1" applyFont="1" applyBorder="1" applyAlignment="1" applyProtection="1">
      <alignment horizontal="right" vertical="center" shrinkToFit="1"/>
      <protection locked="0"/>
    </xf>
    <xf numFmtId="0" fontId="35" fillId="0" borderId="102" xfId="15" applyFont="1" applyBorder="1" applyAlignment="1" applyProtection="1">
      <alignment horizontal="left" vertical="center" shrinkToFit="1"/>
      <protection locked="0"/>
    </xf>
    <xf numFmtId="0" fontId="35" fillId="0" borderId="108" xfId="15" applyFont="1" applyBorder="1" applyAlignment="1" applyProtection="1">
      <alignment horizontal="left" vertical="center" shrinkToFit="1"/>
      <protection locked="0"/>
    </xf>
    <xf numFmtId="0" fontId="35" fillId="0" borderId="100" xfId="15" applyFont="1" applyBorder="1" applyAlignment="1" applyProtection="1">
      <alignment horizontal="left" vertical="center" shrinkToFit="1"/>
      <protection locked="0"/>
    </xf>
    <xf numFmtId="178" fontId="18" fillId="0" borderId="15" xfId="18" applyNumberFormat="1" applyFont="1" applyBorder="1" applyAlignment="1">
      <alignment horizontal="center" vertical="center" wrapText="1"/>
    </xf>
    <xf numFmtId="178" fontId="18" fillId="0" borderId="50" xfId="18" applyNumberFormat="1" applyFont="1" applyBorder="1" applyAlignment="1">
      <alignment horizontal="center" vertical="center" wrapText="1"/>
    </xf>
    <xf numFmtId="178" fontId="18" fillId="0" borderId="39" xfId="18" applyNumberFormat="1" applyFont="1" applyBorder="1" applyAlignment="1">
      <alignment horizontal="center" vertical="center"/>
    </xf>
    <xf numFmtId="178" fontId="18" fillId="0" borderId="31" xfId="18" applyNumberFormat="1" applyFont="1" applyBorder="1" applyAlignment="1">
      <alignment horizontal="center" vertical="center"/>
    </xf>
    <xf numFmtId="178" fontId="18"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178" fontId="3" fillId="0" borderId="12" xfId="16" applyNumberFormat="1" applyFont="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8" fillId="0" borderId="39" xfId="16" applyNumberFormat="1" applyFont="1" applyBorder="1">
      <alignment vertical="center"/>
    </xf>
    <xf numFmtId="178" fontId="18" fillId="0" borderId="31" xfId="16" applyNumberFormat="1" applyFont="1" applyBorder="1">
      <alignment vertical="center"/>
    </xf>
    <xf numFmtId="178" fontId="18" fillId="0" borderId="42" xfId="16" applyNumberFormat="1" applyFont="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31" xfId="3" applyFont="1" applyBorder="1">
      <alignment vertical="center"/>
    </xf>
    <xf numFmtId="0" fontId="7" fillId="0" borderId="32" xfId="3" applyFont="1" applyBorder="1">
      <alignment vertical="center"/>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1" fillId="0" borderId="45" xfId="3" applyFont="1" applyBorder="1">
      <alignment vertical="center"/>
    </xf>
    <xf numFmtId="0" fontId="11" fillId="0" borderId="25" xfId="3" applyFont="1" applyBorder="1">
      <alignment vertical="center"/>
    </xf>
    <xf numFmtId="0" fontId="11"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14" fillId="0" borderId="39" xfId="1" applyFont="1" applyBorder="1" applyAlignment="1" applyProtection="1">
      <alignment horizontal="left" vertical="center" wrapText="1"/>
      <protection locked="0"/>
    </xf>
    <xf numFmtId="0" fontId="14" fillId="0" borderId="31" xfId="1" applyFont="1" applyBorder="1" applyAlignment="1" applyProtection="1">
      <alignment horizontal="left" vertical="center" wrapText="1"/>
      <protection locked="0"/>
    </xf>
    <xf numFmtId="0" fontId="14" fillId="0" borderId="32" xfId="1" applyFont="1" applyBorder="1" applyAlignment="1" applyProtection="1">
      <alignment horizontal="left" vertical="center" wrapText="1"/>
      <protection locked="0"/>
    </xf>
    <xf numFmtId="0" fontId="14" fillId="0" borderId="44" xfId="1" applyFont="1" applyBorder="1" applyAlignment="1" applyProtection="1">
      <alignment horizontal="left" vertical="center" wrapText="1"/>
      <protection locked="0"/>
    </xf>
    <xf numFmtId="0" fontId="14" fillId="0" borderId="18" xfId="1" applyFont="1" applyBorder="1" applyAlignment="1" applyProtection="1">
      <alignment horizontal="left" vertical="center" wrapText="1"/>
      <protection locked="0"/>
    </xf>
    <xf numFmtId="0" fontId="14" fillId="0" borderId="19" xfId="1" applyFont="1" applyBorder="1" applyAlignment="1" applyProtection="1">
      <alignment horizontal="left" vertical="center" wrapText="1"/>
      <protection locked="0"/>
    </xf>
    <xf numFmtId="0" fontId="14" fillId="0" borderId="2" xfId="1" applyFont="1" applyBorder="1" applyAlignment="1">
      <alignment horizontal="left" vertical="center"/>
    </xf>
    <xf numFmtId="0" fontId="14" fillId="0" borderId="3" xfId="1" applyFont="1" applyBorder="1" applyAlignment="1">
      <alignment horizontal="left" vertical="center"/>
    </xf>
    <xf numFmtId="0" fontId="14" fillId="0" borderId="8" xfId="1" applyFont="1" applyBorder="1" applyAlignment="1">
      <alignment horizontal="left" vertical="center" wrapText="1"/>
    </xf>
    <xf numFmtId="0" fontId="14" fillId="0" borderId="9" xfId="1" applyFont="1" applyBorder="1" applyAlignment="1">
      <alignment horizontal="left" vertical="center" wrapText="1"/>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31" xfId="1" applyFont="1" applyBorder="1" applyAlignment="1">
      <alignment horizontal="left" vertical="center"/>
    </xf>
    <xf numFmtId="0" fontId="14" fillId="0" borderId="32" xfId="1" applyFont="1" applyBorder="1" applyAlignment="1">
      <alignment horizontal="left" vertical="center"/>
    </xf>
    <xf numFmtId="187" fontId="1" fillId="6" borderId="34" xfId="17" applyNumberFormat="1" applyFont="1" applyFill="1" applyBorder="1" applyAlignment="1">
      <alignment horizontal="center" vertical="center"/>
    </xf>
    <xf numFmtId="178" fontId="17"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187" fontId="1" fillId="6" borderId="0" xfId="17" applyNumberFormat="1" applyFont="1" applyFill="1" applyAlignment="1">
      <alignment horizontal="center" vertical="center" wrapText="1"/>
    </xf>
    <xf numFmtId="0" fontId="1" fillId="0" borderId="34" xfId="16" applyFont="1" applyBorder="1" applyAlignment="1">
      <alignment horizontal="center"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0" borderId="0" xfId="17" applyNumberFormat="1" applyFont="1" applyAlignment="1">
      <alignment horizontal="center" vertical="center" wrapText="1"/>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27688E50-7528-4289-9586-C36D551ADA52}"/>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(データシート!$F$3,データシート!$F$5,データシート!$F$7,データシート!$F$9,データシート!$F$11)</c:f>
              <c:numCache>
                <c:formatCode>#,##0;"△ "#,##0</c:formatCode>
                <c:ptCount val="5"/>
                <c:pt idx="0">
                  <c:v>113347</c:v>
                </c:pt>
                <c:pt idx="1">
                  <c:v>125418</c:v>
                </c:pt>
                <c:pt idx="2">
                  <c:v>108384</c:v>
                </c:pt>
                <c:pt idx="3">
                  <c:v>80959</c:v>
                </c:pt>
                <c:pt idx="4">
                  <c:v>117242</c:v>
                </c:pt>
              </c:numCache>
            </c:numRef>
          </c:val>
          <c:smooth val="0"/>
          <c:extLst>
            <c:ext xmlns:c16="http://schemas.microsoft.com/office/drawing/2014/chart" uri="{C3380CC4-5D6E-409C-BE32-E72D297353CC}">
              <c16:uniqueId val="{00000000-9FF0-4245-8E27-0037BE7D5BBA}"/>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(データシート!$D$3,データシート!$D$5,データシート!$D$7,データシート!$D$9,データシート!$D$11)</c:f>
              <c:numCache>
                <c:formatCode>#,##0;"△ "#,##0</c:formatCode>
                <c:ptCount val="5"/>
                <c:pt idx="0">
                  <c:v>191501</c:v>
                </c:pt>
                <c:pt idx="1">
                  <c:v>221825</c:v>
                </c:pt>
                <c:pt idx="2">
                  <c:v>254244</c:v>
                </c:pt>
                <c:pt idx="3">
                  <c:v>205893</c:v>
                </c:pt>
                <c:pt idx="4">
                  <c:v>257421</c:v>
                </c:pt>
              </c:numCache>
            </c:numRef>
          </c:val>
          <c:smooth val="0"/>
          <c:extLst>
            <c:ext xmlns:c16="http://schemas.microsoft.com/office/drawing/2014/chart" uri="{C3380CC4-5D6E-409C-BE32-E72D297353CC}">
              <c16:uniqueId val="{00000001-9FF0-4245-8E27-0037BE7D5BBA}"/>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3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データシート!$B$19:$F$19</c:f>
              <c:numCache>
                <c:formatCode>General</c:formatCode>
                <c:ptCount val="5"/>
                <c:pt idx="0">
                  <c:v>5.58</c:v>
                </c:pt>
                <c:pt idx="1">
                  <c:v>4.41</c:v>
                </c:pt>
                <c:pt idx="2">
                  <c:v>6.19</c:v>
                </c:pt>
                <c:pt idx="3">
                  <c:v>6.21</c:v>
                </c:pt>
                <c:pt idx="4">
                  <c:v>4.6100000000000003</c:v>
                </c:pt>
              </c:numCache>
            </c:numRef>
          </c:val>
          <c:extLst>
            <c:ext xmlns:c16="http://schemas.microsoft.com/office/drawing/2014/chart" uri="{C3380CC4-5D6E-409C-BE32-E72D297353CC}">
              <c16:uniqueId val="{00000000-244C-4096-B766-0EDD59E4FAE3}"/>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データシート!$B$20:$F$20</c:f>
              <c:numCache>
                <c:formatCode>General</c:formatCode>
                <c:ptCount val="5"/>
                <c:pt idx="0">
                  <c:v>46.17</c:v>
                </c:pt>
                <c:pt idx="1">
                  <c:v>47.02</c:v>
                </c:pt>
                <c:pt idx="2">
                  <c:v>47.42</c:v>
                </c:pt>
                <c:pt idx="3">
                  <c:v>48.55</c:v>
                </c:pt>
                <c:pt idx="4">
                  <c:v>52.49</c:v>
                </c:pt>
              </c:numCache>
            </c:numRef>
          </c:val>
          <c:extLst>
            <c:ext xmlns:c16="http://schemas.microsoft.com/office/drawing/2014/chart" uri="{C3380CC4-5D6E-409C-BE32-E72D297353CC}">
              <c16:uniqueId val="{00000001-244C-4096-B766-0EDD59E4FAE3}"/>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R01</c:v>
                </c:pt>
                <c:pt idx="1">
                  <c:v>R02</c:v>
                </c:pt>
                <c:pt idx="2">
                  <c:v>R03</c:v>
                </c:pt>
                <c:pt idx="3">
                  <c:v>R04</c:v>
                </c:pt>
                <c:pt idx="4">
                  <c:v>R05</c:v>
                </c:pt>
              </c:strCache>
            </c:strRef>
          </c:cat>
          <c:val>
            <c:numRef>
              <c:f>データシート!$B$21:$F$21</c:f>
              <c:numCache>
                <c:formatCode>General</c:formatCode>
                <c:ptCount val="5"/>
                <c:pt idx="0">
                  <c:v>4.17</c:v>
                </c:pt>
                <c:pt idx="1">
                  <c:v>1.56</c:v>
                </c:pt>
                <c:pt idx="2">
                  <c:v>6.25</c:v>
                </c:pt>
                <c:pt idx="3">
                  <c:v>-4.78</c:v>
                </c:pt>
                <c:pt idx="4">
                  <c:v>-1.6</c:v>
                </c:pt>
              </c:numCache>
            </c:numRef>
          </c:val>
          <c:smooth val="0"/>
          <c:extLst>
            <c:ext xmlns:c16="http://schemas.microsoft.com/office/drawing/2014/chart" uri="{C3380CC4-5D6E-409C-BE32-E72D297353CC}">
              <c16:uniqueId val="{00000002-244C-4096-B766-0EDD59E4FAE3}"/>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データシート!$B$27:$K$27</c:f>
              <c:numCache>
                <c:formatCode>General</c:formatCode>
                <c:ptCount val="10"/>
                <c:pt idx="0">
                  <c:v>#N/A</c:v>
                </c:pt>
                <c:pt idx="1">
                  <c:v>0.05</c:v>
                </c:pt>
                <c:pt idx="2">
                  <c:v>#N/A</c:v>
                </c:pt>
                <c:pt idx="3">
                  <c:v>0.15</c:v>
                </c:pt>
                <c:pt idx="4">
                  <c:v>#N/A</c:v>
                </c:pt>
                <c:pt idx="5">
                  <c:v>0</c:v>
                </c:pt>
                <c:pt idx="6">
                  <c:v>#N/A</c:v>
                </c:pt>
                <c:pt idx="7">
                  <c:v>0</c:v>
                </c:pt>
                <c:pt idx="8">
                  <c:v>#N/A</c:v>
                </c:pt>
                <c:pt idx="9">
                  <c:v>0</c:v>
                </c:pt>
              </c:numCache>
            </c:numRef>
          </c:val>
          <c:extLst>
            <c:ext xmlns:c16="http://schemas.microsoft.com/office/drawing/2014/chart" uri="{C3380CC4-5D6E-409C-BE32-E72D297353CC}">
              <c16:uniqueId val="{00000000-60E6-4FD4-B9AD-1923BD1B481B}"/>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60E6-4FD4-B9AD-1923BD1B481B}"/>
            </c:ext>
          </c:extLst>
        </c:ser>
        <c:ser>
          <c:idx val="2"/>
          <c:order val="2"/>
          <c:tx>
            <c:strRef>
              <c:f>データシート!$A$29</c:f>
              <c:strCache>
                <c:ptCount val="1"/>
                <c:pt idx="0">
                  <c:v>国民健康保険大正診療所特別会計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2-60E6-4FD4-B9AD-1923BD1B481B}"/>
            </c:ext>
          </c:extLst>
        </c:ser>
        <c:ser>
          <c:idx val="3"/>
          <c:order val="3"/>
          <c:tx>
            <c:strRef>
              <c:f>データシート!$A$30</c:f>
              <c:strCache>
                <c:ptCount val="1"/>
                <c:pt idx="0">
                  <c:v>後期高齢者医療事業特別会計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データシート!$B$30:$K$30</c:f>
              <c:numCache>
                <c:formatCode>General</c:formatCode>
                <c:ptCount val="10"/>
                <c:pt idx="0">
                  <c:v>#N/A</c:v>
                </c:pt>
                <c:pt idx="1">
                  <c:v>0.06</c:v>
                </c:pt>
                <c:pt idx="2">
                  <c:v>#N/A</c:v>
                </c:pt>
                <c:pt idx="3">
                  <c:v>0.04</c:v>
                </c:pt>
                <c:pt idx="4">
                  <c:v>#N/A</c:v>
                </c:pt>
                <c:pt idx="5">
                  <c:v>0.04</c:v>
                </c:pt>
                <c:pt idx="6">
                  <c:v>#N/A</c:v>
                </c:pt>
                <c:pt idx="7">
                  <c:v>0.01</c:v>
                </c:pt>
                <c:pt idx="8">
                  <c:v>#N/A</c:v>
                </c:pt>
                <c:pt idx="9">
                  <c:v>0</c:v>
                </c:pt>
              </c:numCache>
            </c:numRef>
          </c:val>
          <c:extLst>
            <c:ext xmlns:c16="http://schemas.microsoft.com/office/drawing/2014/chart" uri="{C3380CC4-5D6E-409C-BE32-E72D297353CC}">
              <c16:uniqueId val="{00000003-60E6-4FD4-B9AD-1923BD1B481B}"/>
            </c:ext>
          </c:extLst>
        </c:ser>
        <c:ser>
          <c:idx val="4"/>
          <c:order val="4"/>
          <c:tx>
            <c:strRef>
              <c:f>データシート!$A$31</c:f>
              <c:strCache>
                <c:ptCount val="1"/>
                <c:pt idx="0">
                  <c:v>下水道事業特別会計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データシート!$B$31:$K$31</c:f>
              <c:numCache>
                <c:formatCode>General</c:formatCode>
                <c:ptCount val="10"/>
                <c:pt idx="0">
                  <c:v>#N/A</c:v>
                </c:pt>
                <c:pt idx="1">
                  <c:v>0</c:v>
                </c:pt>
                <c:pt idx="2">
                  <c:v>#N/A</c:v>
                </c:pt>
                <c:pt idx="3">
                  <c:v>0</c:v>
                </c:pt>
                <c:pt idx="4">
                  <c:v>#N/A</c:v>
                </c:pt>
                <c:pt idx="5">
                  <c:v>0</c:v>
                </c:pt>
                <c:pt idx="6">
                  <c:v>#N/A</c:v>
                </c:pt>
                <c:pt idx="7">
                  <c:v>0</c:v>
                </c:pt>
                <c:pt idx="8">
                  <c:v>#N/A</c:v>
                </c:pt>
                <c:pt idx="9">
                  <c:v>0.03</c:v>
                </c:pt>
              </c:numCache>
            </c:numRef>
          </c:val>
          <c:extLst>
            <c:ext xmlns:c16="http://schemas.microsoft.com/office/drawing/2014/chart" uri="{C3380CC4-5D6E-409C-BE32-E72D297353CC}">
              <c16:uniqueId val="{00000004-60E6-4FD4-B9AD-1923BD1B481B}"/>
            </c:ext>
          </c:extLst>
        </c:ser>
        <c:ser>
          <c:idx val="5"/>
          <c:order val="5"/>
          <c:tx>
            <c:strRef>
              <c:f>データシート!$A$32</c:f>
              <c:strCache>
                <c:ptCount val="1"/>
                <c:pt idx="0">
                  <c:v>農業集落排水事業特別会計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データシート!$B$32:$K$32</c:f>
              <c:numCache>
                <c:formatCode>General</c:formatCode>
                <c:ptCount val="10"/>
                <c:pt idx="0">
                  <c:v>#N/A</c:v>
                </c:pt>
                <c:pt idx="1">
                  <c:v>0</c:v>
                </c:pt>
                <c:pt idx="2">
                  <c:v>#N/A</c:v>
                </c:pt>
                <c:pt idx="3">
                  <c:v>0</c:v>
                </c:pt>
                <c:pt idx="4">
                  <c:v>#N/A</c:v>
                </c:pt>
                <c:pt idx="5">
                  <c:v>0</c:v>
                </c:pt>
                <c:pt idx="6">
                  <c:v>#N/A</c:v>
                </c:pt>
                <c:pt idx="7">
                  <c:v>0</c:v>
                </c:pt>
                <c:pt idx="8">
                  <c:v>#N/A</c:v>
                </c:pt>
                <c:pt idx="9">
                  <c:v>0.05</c:v>
                </c:pt>
              </c:numCache>
            </c:numRef>
          </c:val>
          <c:extLst>
            <c:ext xmlns:c16="http://schemas.microsoft.com/office/drawing/2014/chart" uri="{C3380CC4-5D6E-409C-BE32-E72D297353CC}">
              <c16:uniqueId val="{00000005-60E6-4FD4-B9AD-1923BD1B481B}"/>
            </c:ext>
          </c:extLst>
        </c:ser>
        <c:ser>
          <c:idx val="6"/>
          <c:order val="6"/>
          <c:tx>
            <c:strRef>
              <c:f>データシート!$A$33</c:f>
              <c:strCache>
                <c:ptCount val="1"/>
                <c:pt idx="0">
                  <c:v>国民健康保険事業特別会計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データシート!$B$33:$K$33</c:f>
              <c:numCache>
                <c:formatCode>General</c:formatCode>
                <c:ptCount val="10"/>
                <c:pt idx="0">
                  <c:v>#N/A</c:v>
                </c:pt>
                <c:pt idx="1">
                  <c:v>0.17</c:v>
                </c:pt>
                <c:pt idx="2">
                  <c:v>#N/A</c:v>
                </c:pt>
                <c:pt idx="3">
                  <c:v>0.16</c:v>
                </c:pt>
                <c:pt idx="4">
                  <c:v>#N/A</c:v>
                </c:pt>
                <c:pt idx="5">
                  <c:v>0.16</c:v>
                </c:pt>
                <c:pt idx="6">
                  <c:v>#N/A</c:v>
                </c:pt>
                <c:pt idx="7">
                  <c:v>0.21</c:v>
                </c:pt>
                <c:pt idx="8">
                  <c:v>#N/A</c:v>
                </c:pt>
                <c:pt idx="9">
                  <c:v>0.19</c:v>
                </c:pt>
              </c:numCache>
            </c:numRef>
          </c:val>
          <c:extLst>
            <c:ext xmlns:c16="http://schemas.microsoft.com/office/drawing/2014/chart" uri="{C3380CC4-5D6E-409C-BE32-E72D297353CC}">
              <c16:uniqueId val="{00000006-60E6-4FD4-B9AD-1923BD1B481B}"/>
            </c:ext>
          </c:extLst>
        </c:ser>
        <c:ser>
          <c:idx val="7"/>
          <c:order val="7"/>
          <c:tx>
            <c:strRef>
              <c:f>データシート!$A$34</c:f>
              <c:strCache>
                <c:ptCount val="1"/>
                <c:pt idx="0">
                  <c:v>介護保険事業特別会計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データシート!$B$34:$K$34</c:f>
              <c:numCache>
                <c:formatCode>General</c:formatCode>
                <c:ptCount val="10"/>
                <c:pt idx="0">
                  <c:v>#N/A</c:v>
                </c:pt>
                <c:pt idx="1">
                  <c:v>0.8</c:v>
                </c:pt>
                <c:pt idx="2">
                  <c:v>#N/A</c:v>
                </c:pt>
                <c:pt idx="3">
                  <c:v>1.45</c:v>
                </c:pt>
                <c:pt idx="4">
                  <c:v>#N/A</c:v>
                </c:pt>
                <c:pt idx="5">
                  <c:v>1.7</c:v>
                </c:pt>
                <c:pt idx="6">
                  <c:v>#N/A</c:v>
                </c:pt>
                <c:pt idx="7">
                  <c:v>1.42</c:v>
                </c:pt>
                <c:pt idx="8">
                  <c:v>#N/A</c:v>
                </c:pt>
                <c:pt idx="9">
                  <c:v>1.21</c:v>
                </c:pt>
              </c:numCache>
            </c:numRef>
          </c:val>
          <c:extLst>
            <c:ext xmlns:c16="http://schemas.microsoft.com/office/drawing/2014/chart" uri="{C3380CC4-5D6E-409C-BE32-E72D297353CC}">
              <c16:uniqueId val="{00000007-60E6-4FD4-B9AD-1923BD1B481B}"/>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データシート!$B$35:$K$35</c:f>
              <c:numCache>
                <c:formatCode>General</c:formatCode>
                <c:ptCount val="10"/>
                <c:pt idx="0">
                  <c:v>#N/A</c:v>
                </c:pt>
                <c:pt idx="1">
                  <c:v>4.05</c:v>
                </c:pt>
                <c:pt idx="2">
                  <c:v>#N/A</c:v>
                </c:pt>
                <c:pt idx="3">
                  <c:v>4</c:v>
                </c:pt>
                <c:pt idx="4">
                  <c:v>#N/A</c:v>
                </c:pt>
                <c:pt idx="5">
                  <c:v>3.74</c:v>
                </c:pt>
                <c:pt idx="6">
                  <c:v>#N/A</c:v>
                </c:pt>
                <c:pt idx="7">
                  <c:v>4.28</c:v>
                </c:pt>
                <c:pt idx="8">
                  <c:v>#N/A</c:v>
                </c:pt>
                <c:pt idx="9">
                  <c:v>4.2300000000000004</c:v>
                </c:pt>
              </c:numCache>
            </c:numRef>
          </c:val>
          <c:extLst>
            <c:ext xmlns:c16="http://schemas.microsoft.com/office/drawing/2014/chart" uri="{C3380CC4-5D6E-409C-BE32-E72D297353CC}">
              <c16:uniqueId val="{00000008-60E6-4FD4-B9AD-1923BD1B481B}"/>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データシート!$B$36:$K$36</c:f>
              <c:numCache>
                <c:formatCode>General</c:formatCode>
                <c:ptCount val="10"/>
                <c:pt idx="0">
                  <c:v>#N/A</c:v>
                </c:pt>
                <c:pt idx="1">
                  <c:v>5.57</c:v>
                </c:pt>
                <c:pt idx="2">
                  <c:v>#N/A</c:v>
                </c:pt>
                <c:pt idx="3">
                  <c:v>4.4000000000000004</c:v>
                </c:pt>
                <c:pt idx="4">
                  <c:v>#N/A</c:v>
                </c:pt>
                <c:pt idx="5">
                  <c:v>6.19</c:v>
                </c:pt>
                <c:pt idx="6">
                  <c:v>#N/A</c:v>
                </c:pt>
                <c:pt idx="7">
                  <c:v>6.21</c:v>
                </c:pt>
                <c:pt idx="8">
                  <c:v>#N/A</c:v>
                </c:pt>
                <c:pt idx="9">
                  <c:v>4.5999999999999996</c:v>
                </c:pt>
              </c:numCache>
            </c:numRef>
          </c:val>
          <c:extLst>
            <c:ext xmlns:c16="http://schemas.microsoft.com/office/drawing/2014/chart" uri="{C3380CC4-5D6E-409C-BE32-E72D297353CC}">
              <c16:uniqueId val="{00000009-60E6-4FD4-B9AD-1923BD1B481B}"/>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データシート!$B$42:$P$42</c:f>
              <c:numCache>
                <c:formatCode>General</c:formatCode>
                <c:ptCount val="15"/>
                <c:pt idx="2">
                  <c:v>1799</c:v>
                </c:pt>
                <c:pt idx="5">
                  <c:v>1830</c:v>
                </c:pt>
                <c:pt idx="8">
                  <c:v>1833</c:v>
                </c:pt>
                <c:pt idx="11">
                  <c:v>1672</c:v>
                </c:pt>
                <c:pt idx="14">
                  <c:v>1644</c:v>
                </c:pt>
              </c:numCache>
            </c:numRef>
          </c:val>
          <c:extLst>
            <c:ext xmlns:c16="http://schemas.microsoft.com/office/drawing/2014/chart" uri="{C3380CC4-5D6E-409C-BE32-E72D297353CC}">
              <c16:uniqueId val="{00000000-4BE2-4EF6-9B6A-1298AF43A15A}"/>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4BE2-4EF6-9B6A-1298AF43A15A}"/>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4BE2-4EF6-9B6A-1298AF43A15A}"/>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データシート!$B$45:$P$45</c:f>
              <c:numCache>
                <c:formatCode>General</c:formatCode>
                <c:ptCount val="15"/>
                <c:pt idx="0">
                  <c:v>1</c:v>
                </c:pt>
                <c:pt idx="3">
                  <c:v>1</c:v>
                </c:pt>
                <c:pt idx="6">
                  <c:v>1</c:v>
                </c:pt>
                <c:pt idx="9">
                  <c:v>1</c:v>
                </c:pt>
                <c:pt idx="12">
                  <c:v>1</c:v>
                </c:pt>
              </c:numCache>
            </c:numRef>
          </c:val>
          <c:extLst>
            <c:ext xmlns:c16="http://schemas.microsoft.com/office/drawing/2014/chart" uri="{C3380CC4-5D6E-409C-BE32-E72D297353CC}">
              <c16:uniqueId val="{00000003-4BE2-4EF6-9B6A-1298AF43A15A}"/>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データシート!$B$46:$P$46</c:f>
              <c:numCache>
                <c:formatCode>General</c:formatCode>
                <c:ptCount val="15"/>
                <c:pt idx="0">
                  <c:v>285</c:v>
                </c:pt>
                <c:pt idx="3">
                  <c:v>269</c:v>
                </c:pt>
                <c:pt idx="6">
                  <c:v>280</c:v>
                </c:pt>
                <c:pt idx="9">
                  <c:v>282</c:v>
                </c:pt>
                <c:pt idx="12">
                  <c:v>258</c:v>
                </c:pt>
              </c:numCache>
            </c:numRef>
          </c:val>
          <c:extLst>
            <c:ext xmlns:c16="http://schemas.microsoft.com/office/drawing/2014/chart" uri="{C3380CC4-5D6E-409C-BE32-E72D297353CC}">
              <c16:uniqueId val="{00000004-4BE2-4EF6-9B6A-1298AF43A15A}"/>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4BE2-4EF6-9B6A-1298AF43A15A}"/>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4BE2-4EF6-9B6A-1298AF43A15A}"/>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データシート!$B$49:$P$49</c:f>
              <c:numCache>
                <c:formatCode>General</c:formatCode>
                <c:ptCount val="15"/>
                <c:pt idx="0">
                  <c:v>1956</c:v>
                </c:pt>
                <c:pt idx="3">
                  <c:v>1982</c:v>
                </c:pt>
                <c:pt idx="6">
                  <c:v>2007</c:v>
                </c:pt>
                <c:pt idx="9">
                  <c:v>1845</c:v>
                </c:pt>
                <c:pt idx="12">
                  <c:v>1927</c:v>
                </c:pt>
              </c:numCache>
            </c:numRef>
          </c:val>
          <c:extLst>
            <c:ext xmlns:c16="http://schemas.microsoft.com/office/drawing/2014/chart" uri="{C3380CC4-5D6E-409C-BE32-E72D297353CC}">
              <c16:uniqueId val="{00000007-4BE2-4EF6-9B6A-1298AF43A15A}"/>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データシート!$B$50:$P$50</c:f>
              <c:numCache>
                <c:formatCode>General</c:formatCode>
                <c:ptCount val="15"/>
                <c:pt idx="0">
                  <c:v>#N/A</c:v>
                </c:pt>
                <c:pt idx="1">
                  <c:v>443</c:v>
                </c:pt>
                <c:pt idx="2">
                  <c:v>#N/A</c:v>
                </c:pt>
                <c:pt idx="3">
                  <c:v>#N/A</c:v>
                </c:pt>
                <c:pt idx="4">
                  <c:v>422</c:v>
                </c:pt>
                <c:pt idx="5">
                  <c:v>#N/A</c:v>
                </c:pt>
                <c:pt idx="6">
                  <c:v>#N/A</c:v>
                </c:pt>
                <c:pt idx="7">
                  <c:v>455</c:v>
                </c:pt>
                <c:pt idx="8">
                  <c:v>#N/A</c:v>
                </c:pt>
                <c:pt idx="9">
                  <c:v>#N/A</c:v>
                </c:pt>
                <c:pt idx="10">
                  <c:v>456</c:v>
                </c:pt>
                <c:pt idx="11">
                  <c:v>#N/A</c:v>
                </c:pt>
                <c:pt idx="12">
                  <c:v>#N/A</c:v>
                </c:pt>
                <c:pt idx="13">
                  <c:v>542</c:v>
                </c:pt>
                <c:pt idx="14">
                  <c:v>#N/A</c:v>
                </c:pt>
              </c:numCache>
            </c:numRef>
          </c:val>
          <c:smooth val="0"/>
          <c:extLst>
            <c:ext xmlns:c16="http://schemas.microsoft.com/office/drawing/2014/chart" uri="{C3380CC4-5D6E-409C-BE32-E72D297353CC}">
              <c16:uniqueId val="{00000008-4BE2-4EF6-9B6A-1298AF43A15A}"/>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データシート!$B$56:$P$56</c:f>
              <c:numCache>
                <c:formatCode>General</c:formatCode>
                <c:ptCount val="15"/>
                <c:pt idx="2">
                  <c:v>15440</c:v>
                </c:pt>
                <c:pt idx="5">
                  <c:v>15535</c:v>
                </c:pt>
                <c:pt idx="8">
                  <c:v>15204</c:v>
                </c:pt>
                <c:pt idx="11">
                  <c:v>14808</c:v>
                </c:pt>
                <c:pt idx="14">
                  <c:v>15062</c:v>
                </c:pt>
              </c:numCache>
            </c:numRef>
          </c:val>
          <c:extLst>
            <c:ext xmlns:c16="http://schemas.microsoft.com/office/drawing/2014/chart" uri="{C3380CC4-5D6E-409C-BE32-E72D297353CC}">
              <c16:uniqueId val="{00000000-564B-42AF-91B0-052AD88DFEB4}"/>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データシート!$B$57:$P$57</c:f>
              <c:numCache>
                <c:formatCode>General</c:formatCode>
                <c:ptCount val="15"/>
                <c:pt idx="2">
                  <c:v>600</c:v>
                </c:pt>
                <c:pt idx="5">
                  <c:v>670</c:v>
                </c:pt>
                <c:pt idx="8">
                  <c:v>616</c:v>
                </c:pt>
                <c:pt idx="11">
                  <c:v>575</c:v>
                </c:pt>
                <c:pt idx="14">
                  <c:v>596</c:v>
                </c:pt>
              </c:numCache>
            </c:numRef>
          </c:val>
          <c:extLst>
            <c:ext xmlns:c16="http://schemas.microsoft.com/office/drawing/2014/chart" uri="{C3380CC4-5D6E-409C-BE32-E72D297353CC}">
              <c16:uniqueId val="{00000001-564B-42AF-91B0-052AD88DFEB4}"/>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データシート!$B$58:$P$58</c:f>
              <c:numCache>
                <c:formatCode>General</c:formatCode>
                <c:ptCount val="15"/>
                <c:pt idx="2">
                  <c:v>9985</c:v>
                </c:pt>
                <c:pt idx="5">
                  <c:v>10876</c:v>
                </c:pt>
                <c:pt idx="8">
                  <c:v>11510</c:v>
                </c:pt>
                <c:pt idx="11">
                  <c:v>11709</c:v>
                </c:pt>
                <c:pt idx="14">
                  <c:v>11927</c:v>
                </c:pt>
              </c:numCache>
            </c:numRef>
          </c:val>
          <c:extLst>
            <c:ext xmlns:c16="http://schemas.microsoft.com/office/drawing/2014/chart" uri="{C3380CC4-5D6E-409C-BE32-E72D297353CC}">
              <c16:uniqueId val="{00000002-564B-42AF-91B0-052AD88DFEB4}"/>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564B-42AF-91B0-052AD88DFEB4}"/>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564B-42AF-91B0-052AD88DFEB4}"/>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564B-42AF-91B0-052AD88DFEB4}"/>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データシート!$B$62:$P$62</c:f>
              <c:numCache>
                <c:formatCode>General</c:formatCode>
                <c:ptCount val="15"/>
                <c:pt idx="0">
                  <c:v>1835</c:v>
                </c:pt>
                <c:pt idx="3">
                  <c:v>1563</c:v>
                </c:pt>
                <c:pt idx="6">
                  <c:v>1478</c:v>
                </c:pt>
                <c:pt idx="9">
                  <c:v>1522</c:v>
                </c:pt>
                <c:pt idx="12">
                  <c:v>1528</c:v>
                </c:pt>
              </c:numCache>
            </c:numRef>
          </c:val>
          <c:extLst>
            <c:ext xmlns:c16="http://schemas.microsoft.com/office/drawing/2014/chart" uri="{C3380CC4-5D6E-409C-BE32-E72D297353CC}">
              <c16:uniqueId val="{00000006-564B-42AF-91B0-052AD88DFEB4}"/>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データシート!$B$63:$P$63</c:f>
              <c:numCache>
                <c:formatCode>General</c:formatCode>
                <c:ptCount val="15"/>
                <c:pt idx="0">
                  <c:v>6</c:v>
                </c:pt>
                <c:pt idx="3">
                  <c:v>5</c:v>
                </c:pt>
                <c:pt idx="6">
                  <c:v>4</c:v>
                </c:pt>
                <c:pt idx="9">
                  <c:v>2</c:v>
                </c:pt>
                <c:pt idx="12">
                  <c:v>1</c:v>
                </c:pt>
              </c:numCache>
            </c:numRef>
          </c:val>
          <c:extLst>
            <c:ext xmlns:c16="http://schemas.microsoft.com/office/drawing/2014/chart" uri="{C3380CC4-5D6E-409C-BE32-E72D297353CC}">
              <c16:uniqueId val="{00000007-564B-42AF-91B0-052AD88DFEB4}"/>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データシート!$B$64:$P$64</c:f>
              <c:numCache>
                <c:formatCode>General</c:formatCode>
                <c:ptCount val="15"/>
                <c:pt idx="0">
                  <c:v>2602</c:v>
                </c:pt>
                <c:pt idx="3">
                  <c:v>1480</c:v>
                </c:pt>
                <c:pt idx="6">
                  <c:v>1801</c:v>
                </c:pt>
                <c:pt idx="9">
                  <c:v>2110</c:v>
                </c:pt>
                <c:pt idx="12">
                  <c:v>1968</c:v>
                </c:pt>
              </c:numCache>
            </c:numRef>
          </c:val>
          <c:extLst>
            <c:ext xmlns:c16="http://schemas.microsoft.com/office/drawing/2014/chart" uri="{C3380CC4-5D6E-409C-BE32-E72D297353CC}">
              <c16:uniqueId val="{00000008-564B-42AF-91B0-052AD88DFEB4}"/>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564B-42AF-91B0-052AD88DFEB4}"/>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データシート!$B$66:$P$66</c:f>
              <c:numCache>
                <c:formatCode>General</c:formatCode>
                <c:ptCount val="15"/>
                <c:pt idx="0">
                  <c:v>17654</c:v>
                </c:pt>
                <c:pt idx="3">
                  <c:v>17942</c:v>
                </c:pt>
                <c:pt idx="6">
                  <c:v>17864</c:v>
                </c:pt>
                <c:pt idx="9">
                  <c:v>17942</c:v>
                </c:pt>
                <c:pt idx="12">
                  <c:v>18358</c:v>
                </c:pt>
              </c:numCache>
            </c:numRef>
          </c:val>
          <c:extLst>
            <c:ext xmlns:c16="http://schemas.microsoft.com/office/drawing/2014/chart" uri="{C3380CC4-5D6E-409C-BE32-E72D297353CC}">
              <c16:uniqueId val="{0000000A-564B-42AF-91B0-052AD88DFEB4}"/>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564B-42AF-91B0-052AD88DFEB4}"/>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データシート!$B$72:$D$72</c:f>
              <c:numCache>
                <c:formatCode>#,##0;"▲ "#,##0</c:formatCode>
                <c:ptCount val="3"/>
                <c:pt idx="0">
                  <c:v>4421</c:v>
                </c:pt>
                <c:pt idx="1">
                  <c:v>4311</c:v>
                </c:pt>
                <c:pt idx="2">
                  <c:v>4595</c:v>
                </c:pt>
              </c:numCache>
            </c:numRef>
          </c:val>
          <c:extLst>
            <c:ext xmlns:c16="http://schemas.microsoft.com/office/drawing/2014/chart" uri="{C3380CC4-5D6E-409C-BE32-E72D297353CC}">
              <c16:uniqueId val="{00000000-E14C-4621-AB15-845C9CDC3398}"/>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データシート!$B$73:$D$73</c:f>
              <c:numCache>
                <c:formatCode>#,##0;"▲ "#,##0</c:formatCode>
                <c:ptCount val="3"/>
                <c:pt idx="0">
                  <c:v>1155</c:v>
                </c:pt>
                <c:pt idx="1">
                  <c:v>1137</c:v>
                </c:pt>
                <c:pt idx="2">
                  <c:v>1171</c:v>
                </c:pt>
              </c:numCache>
            </c:numRef>
          </c:val>
          <c:extLst>
            <c:ext xmlns:c16="http://schemas.microsoft.com/office/drawing/2014/chart" uri="{C3380CC4-5D6E-409C-BE32-E72D297353CC}">
              <c16:uniqueId val="{00000001-E14C-4621-AB15-845C9CDC3398}"/>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R03</c:v>
                </c:pt>
                <c:pt idx="1">
                  <c:v>R04</c:v>
                </c:pt>
                <c:pt idx="2">
                  <c:v>R05</c:v>
                </c:pt>
              </c:strCache>
            </c:strRef>
          </c:cat>
          <c:val>
            <c:numRef>
              <c:f>データシート!$B$74:$D$74</c:f>
              <c:numCache>
                <c:formatCode>#,##0;"▲ "#,##0</c:formatCode>
                <c:ptCount val="3"/>
                <c:pt idx="0">
                  <c:v>7179</c:v>
                </c:pt>
                <c:pt idx="1">
                  <c:v>7643</c:v>
                </c:pt>
                <c:pt idx="2">
                  <c:v>7624</c:v>
                </c:pt>
              </c:numCache>
            </c:numRef>
          </c:val>
          <c:extLst>
            <c:ext xmlns:c16="http://schemas.microsoft.com/office/drawing/2014/chart" uri="{C3380CC4-5D6E-409C-BE32-E72D297353CC}">
              <c16:uniqueId val="{00000002-E14C-4621-AB15-845C9CDC3398}"/>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{D7489504-A18A-43A9-B11F-4A2E8A07A5B1}</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0-D6D8-40DF-8339-16CD9D13B88D}"/>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{BFEA0F01-DE9A-4DB5-B760-A93332D555E5}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D6D8-40DF-8339-16CD9D13B88D}"/>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{331DBCCD-14F8-406A-AF68-C49890CBFCCE}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D6D8-40DF-8339-16CD9D13B88D}"/>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{E2467F90-0B52-42CE-AE79-C8B95D0711F5}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D6D8-40DF-8339-16CD9D13B88D}"/>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{6E9D27EE-03F4-4BFA-B970-04A90DAD3E27}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D6D8-40DF-8339-16CD9D13B88D}"/>
                </c:ext>
              </c:extLst>
            </c:dLbl>
            <c:dLbl>
              <c:idx val="8"/>
              <c:tx>
                <c:strRef>
                  <c:f>公会計指標分析・財政指標組合せ分析表!$BX$50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{99BF3AE7-6A49-4CD6-8003-6315F16DF3FB}</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5-D6D8-40DF-8339-16CD9D13B88D}"/>
                </c:ext>
              </c:extLst>
            </c:dLbl>
            <c:dLbl>
              <c:idx val="16"/>
              <c:tx>
                <c:strRef>
                  <c:f>公会計指標分析・財政指標組合せ分析表!$CF$50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{4444A9FA-AA2F-464D-889D-21D6BE610FA0}</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06-D6D8-40DF-8339-16CD9D13B88D}"/>
                </c:ext>
              </c:extLst>
            </c:dLbl>
            <c:dLbl>
              <c:idx val="24"/>
              <c:tx>
                <c:strRef>
                  <c:f>公会計指標分析・財政指標組合せ分析表!$CN$50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{A429E06F-8387-4108-A84C-6CE95C6E86A0}</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07-D6D8-40DF-8339-16CD9D13B88D}"/>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{15ABD77F-0BA3-44B8-BEB1-792FFAE464A4}</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08-D6D8-40DF-8339-16CD9D13B88D}"/>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56.7</c:v>
                </c:pt>
                <c:pt idx="8">
                  <c:v>57.4</c:v>
                </c:pt>
                <c:pt idx="16">
                  <c:v>58.5</c:v>
                </c:pt>
                <c:pt idx="24">
                  <c:v>60</c:v>
                </c:pt>
                <c:pt idx="32">
                  <c:v>61</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D6D8-40DF-8339-16CD9D13B88D}"/>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R01</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{733AC364-F5DB-41D6-AFAA-D5474662BA4B}</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A-D6D8-40DF-8339-16CD9D13B88D}"/>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{71467914-C065-4473-843F-0CF8059AD48D}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D6D8-40DF-8339-16CD9D13B88D}"/>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{4466FFAA-EAA7-44A7-89A9-44E25B4D8580}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D6D8-40DF-8339-16CD9D13B88D}"/>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{52420B69-85A8-4018-AB69-5CED79B5D29C}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D6D8-40DF-8339-16CD9D13B88D}"/>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{C4BE0C7D-25CA-484C-B1CE-8B659460226F}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D6D8-40DF-8339-16CD9D13B88D}"/>
                </c:ext>
              </c:extLst>
            </c:dLbl>
            <c:dLbl>
              <c:idx val="8"/>
              <c:tx>
                <c:strRef>
                  <c:f>公会計指標分析・財政指標組合せ分析表!$BX$50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{B49F0CAF-6EAF-4815-B5CE-3105AD12528E}</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F-D6D8-40DF-8339-16CD9D13B88D}"/>
                </c:ext>
              </c:extLst>
            </c:dLbl>
            <c:dLbl>
              <c:idx val="16"/>
              <c:tx>
                <c:strRef>
                  <c:f>公会計指標分析・財政指標組合せ分析表!$CF$50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{139D4E09-AC92-412C-A07D-9D43E9E2021F}</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10-D6D8-40DF-8339-16CD9D13B88D}"/>
                </c:ext>
              </c:extLst>
            </c:dLbl>
            <c:dLbl>
              <c:idx val="24"/>
              <c:tx>
                <c:strRef>
                  <c:f>公会計指標分析・財政指標組合せ分析表!$CN$50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{BF736E40-006D-4CB2-9549-B0ACA5F15AC6}</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11-D6D8-40DF-8339-16CD9D13B88D}"/>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{F32FD502-7261-431C-BDEA-8FBBD5F942B7}</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12-D6D8-40DF-8339-16CD9D13B88D}"/>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60.7</c:v>
                </c:pt>
                <c:pt idx="8">
                  <c:v>61.1</c:v>
                </c:pt>
                <c:pt idx="16">
                  <c:v>63.5</c:v>
                </c:pt>
                <c:pt idx="24">
                  <c:v>65.400000000000006</c:v>
                </c:pt>
                <c:pt idx="32">
                  <c:v>66.3</c:v>
                </c:pt>
              </c:numCache>
            </c:numRef>
          </c:xVal>
          <c:yVal>
            <c:numRef>
              <c:f>公会計指標分析・財政指標組合せ分析表!$BP$55:$DC$55</c:f>
              <c:numCache>
                <c:formatCode>#,##0.0;"▲ "#,##0.0</c:formatCode>
                <c:ptCount val="40"/>
                <c:pt idx="0">
                  <c:v>20</c:v>
                </c:pt>
                <c:pt idx="8">
                  <c:v>10.199999999999999</c:v>
                </c:pt>
                <c:pt idx="16">
                  <c:v>0</c:v>
                </c:pt>
                <c:pt idx="24">
                  <c:v>0</c:v>
                </c:pt>
                <c:pt idx="32">
                  <c:v>0</c:v>
                </c:pt>
              </c:numCache>
            </c:numRef>
          </c:yVal>
          <c:smooth val="0"/>
          <c:extLst>
            <c:ext xmlns:c16="http://schemas.microsoft.com/office/drawing/2014/chart" uri="{C3380CC4-5D6E-409C-BE32-E72D297353CC}">
              <c16:uniqueId val="{00000013-D6D8-40DF-8339-16CD9D13B88D}"/>
            </c:ext>
          </c:extLst>
        </c:ser>
        <c:dLbls>
          <c:showLegendKey val="0"/>
          <c:showVal val="1"/>
          <c:showCatName val="0"/>
          <c:showSerName val="0"/>
          <c:showPercent val="0"/>
          <c:showBubbleSize val="0"/>
        </c:dLbls>
        <c:axId val="46179840"/>
        <c:axId val="46181760"/>
      </c:scatterChart>
      <c:valAx>
        <c:axId val="46179840"/>
        <c:scaling>
          <c:orientation val="maxMin"/>
          <c:max val="67"/>
          <c:min val="60"/>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3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majorUnit val="10"/>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{1A0F420F-9B86-408C-8F72-6B6D76C58BFD}</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0-38BE-46F6-B604-5AFF0BA9F182}"/>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{2EF023B7-642A-4D86-B24B-6BA333D37664}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38BE-46F6-B604-5AFF0BA9F182}"/>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{21250874-1221-4D10-AD48-7640079AC59D}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38BE-46F6-B604-5AFF0BA9F182}"/>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{1BD2F1A9-AD24-4CDF-A8AA-8C4092242684}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38BE-46F6-B604-5AFF0BA9F182}"/>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{30A0387D-5BE4-47A9-87D0-42E260F6328C}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38BE-46F6-B604-5AFF0BA9F182}"/>
                </c:ext>
              </c:extLst>
            </c:dLbl>
            <c:dLbl>
              <c:idx val="8"/>
              <c:tx>
                <c:strRef>
                  <c:f>公会計指標分析・財政指標組合せ分析表!$BX$72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{0D7CFB78-6D8F-427C-A026-52BAF0932497}</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5-38BE-46F6-B604-5AFF0BA9F182}"/>
                </c:ext>
              </c:extLst>
            </c:dLbl>
            <c:dLbl>
              <c:idx val="16"/>
              <c:tx>
                <c:strRef>
                  <c:f>公会計指標分析・財政指標組合せ分析表!$CF$72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{8241C043-A447-4EAE-8C0D-E5579A7331A0}</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06-38BE-46F6-B604-5AFF0BA9F182}"/>
                </c:ext>
              </c:extLst>
            </c:dLbl>
            <c:dLbl>
              <c:idx val="24"/>
              <c:tx>
                <c:strRef>
                  <c:f>公会計指標分析・財政指標組合せ分析表!$CN$72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{8C3735F9-9B87-4924-823F-05E4EAE2B4E3}</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07-38BE-46F6-B604-5AFF0BA9F182}"/>
                </c:ext>
              </c:extLst>
            </c:dLbl>
            <c:dLbl>
              <c:idx val="32"/>
              <c:tx>
                <c:strRef>
                  <c:f>公会計指標分析・財政指標組合せ分析表!$CV$72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{558808A4-0107-46F2-AFA2-1CBC50738665}</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08-38BE-46F6-B604-5AFF0BA9F182}"/>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7.2</c:v>
                </c:pt>
                <c:pt idx="8">
                  <c:v>6</c:v>
                </c:pt>
                <c:pt idx="16">
                  <c:v>6.1</c:v>
                </c:pt>
                <c:pt idx="24">
                  <c:v>6</c:v>
                </c:pt>
                <c:pt idx="32">
                  <c:v>6.6</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38BE-46F6-B604-5AFF0BA9F182}"/>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R01</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{2D2C1E64-CF00-4C85-994F-2F366AD027C7}</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A-38BE-46F6-B604-5AFF0BA9F182}"/>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{23943762-91CE-434E-A548-45DAACC05372}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38BE-46F6-B604-5AFF0BA9F182}"/>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{7D845C86-E44E-4A5A-BEF1-FA85E622BE09}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38BE-46F6-B604-5AFF0BA9F182}"/>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{5BA30F70-0BD9-4886-92D3-031FEF11396F}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38BE-46F6-B604-5AFF0BA9F182}"/>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{5DC94D15-30AE-49CB-83CE-8B7A033A6D14}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38BE-46F6-B604-5AFF0BA9F182}"/>
                </c:ext>
              </c:extLst>
            </c:dLbl>
            <c:dLbl>
              <c:idx val="8"/>
              <c:tx>
                <c:strRef>
                  <c:f>公会計指標分析・財政指標組合せ分析表!$BX$72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{1623A007-1BD4-4FB9-9707-04C44A414280}</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F-38BE-46F6-B604-5AFF0BA9F182}"/>
                </c:ext>
              </c:extLst>
            </c:dLbl>
            <c:dLbl>
              <c:idx val="16"/>
              <c:tx>
                <c:strRef>
                  <c:f>公会計指標分析・財政指標組合せ分析表!$CF$72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{5FA2C8DE-0BAE-4BB7-8649-47FA49BCF8CF}</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10-38BE-46F6-B604-5AFF0BA9F182}"/>
                </c:ext>
              </c:extLst>
            </c:dLbl>
            <c:dLbl>
              <c:idx val="24"/>
              <c:tx>
                <c:strRef>
                  <c:f>公会計指標分析・財政指標組合せ分析表!$CN$72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{704D12E1-8E2A-4404-93E1-119827AEE6BA}</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11-38BE-46F6-B604-5AFF0BA9F182}"/>
                </c:ext>
              </c:extLst>
            </c:dLbl>
            <c:dLbl>
              <c:idx val="32"/>
              <c:tx>
                <c:strRef>
                  <c:f>公会計指標分析・財政指標組合せ分析表!$CV$72</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{62F6DA62-04CC-4811-AB8B-23D944D5A051}</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12-38BE-46F6-B604-5AFF0BA9F182}"/>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8.9</c:v>
                </c:pt>
                <c:pt idx="8">
                  <c:v>8.6999999999999993</c:v>
                </c:pt>
                <c:pt idx="16">
                  <c:v>8</c:v>
                </c:pt>
                <c:pt idx="24">
                  <c:v>8.1</c:v>
                </c:pt>
                <c:pt idx="32">
                  <c:v>8.4</c:v>
                </c:pt>
              </c:numCache>
            </c:numRef>
          </c:xVal>
          <c:yVal>
            <c:numRef>
              <c:f>公会計指標分析・財政指標組合せ分析表!$BP$77:$DC$77</c:f>
              <c:numCache>
                <c:formatCode>#,##0.0;"▲ "#,##0.0</c:formatCode>
                <c:ptCount val="40"/>
                <c:pt idx="0">
                  <c:v>20</c:v>
                </c:pt>
                <c:pt idx="8">
                  <c:v>10.199999999999999</c:v>
                </c:pt>
                <c:pt idx="16">
                  <c:v>0</c:v>
                </c:pt>
                <c:pt idx="24">
                  <c:v>0</c:v>
                </c:pt>
                <c:pt idx="32">
                  <c:v>0</c:v>
                </c:pt>
              </c:numCache>
            </c:numRef>
          </c:yVal>
          <c:smooth val="0"/>
          <c:extLst>
            <c:ext xmlns:c16="http://schemas.microsoft.com/office/drawing/2014/chart" uri="{C3380CC4-5D6E-409C-BE32-E72D297353CC}">
              <c16:uniqueId val="{00000013-38BE-46F6-B604-5AFF0BA9F182}"/>
            </c:ext>
          </c:extLst>
        </c:ser>
        <c:dLbls>
          <c:showLegendKey val="0"/>
          <c:showVal val="1"/>
          <c:showCatName val="0"/>
          <c:showSerName val="0"/>
          <c:showPercent val="0"/>
          <c:showBubbleSize val="0"/>
        </c:dLbls>
        <c:axId val="84219776"/>
        <c:axId val="84234240"/>
      </c:scatterChart>
      <c:valAx>
        <c:axId val="84219776"/>
        <c:scaling>
          <c:orientation val="maxMin"/>
          <c:max val="9"/>
          <c:min val="7.8"/>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3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majorUnit val="10"/>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15,398
15,289
642.28
18,934,947
18,389,949
403,598
8,755,027
18,357,548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[0.22]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50">
              <a:latin typeface="ＭＳ Ｐゴシック" panose="020B0600070205080204" pitchFamily="50" charset="-128"/>
              <a:ea typeface="ＭＳ Ｐゴシック" panose="020B0600070205080204" pitchFamily="50" charset="-128"/>
            </a:rPr>
            <a:t>　脆弱な財政基盤で地方交付税に大きく依存</a:t>
          </a:r>
          <a:r>
            <a:rPr kumimoji="1" lang="en-US" altLang="ja-JP" sz="1050">
              <a:latin typeface="ＭＳ Ｐゴシック" panose="020B0600070205080204" pitchFamily="50" charset="-128"/>
              <a:ea typeface="ＭＳ Ｐゴシック" panose="020B0600070205080204" pitchFamily="50" charset="-128"/>
            </a:rPr>
            <a:t>※1</a:t>
          </a:r>
          <a:r>
            <a:rPr kumimoji="1" lang="ja-JP" altLang="en-US" sz="1050">
              <a:latin typeface="ＭＳ Ｐゴシック" panose="020B0600070205080204" pitchFamily="50" charset="-128"/>
              <a:ea typeface="ＭＳ Ｐゴシック" panose="020B0600070205080204" pitchFamily="50" charset="-128"/>
            </a:rPr>
            <a:t>している本町では、類似団体の平均を大きく下回っており、今後も人口減少や高齢化などにより、税収の伸びは期待できず、同水準で推移する見込みです。</a:t>
          </a:r>
        </a:p>
        <a:p>
          <a:r>
            <a:rPr kumimoji="1" lang="ja-JP" altLang="en-US" sz="1050">
              <a:latin typeface="ＭＳ Ｐゴシック" panose="020B0600070205080204" pitchFamily="50" charset="-128"/>
              <a:ea typeface="ＭＳ Ｐゴシック" panose="020B0600070205080204" pitchFamily="50" charset="-128"/>
            </a:rPr>
            <a:t>　引き続き、歳出の削減と税収等の徴収強化の取り組みを通じて、財政基盤の健全化に努めていく必要があります。</a:t>
          </a:r>
        </a:p>
        <a:p>
          <a:endParaRPr kumimoji="1" lang="ja-JP" altLang="en-US" sz="1300">
            <a:latin typeface="ＭＳ Ｐゴシック" panose="020B0600070205080204" pitchFamily="50" charset="-128"/>
            <a:ea typeface="ＭＳ Ｐゴシック" panose="020B0600070205080204" pitchFamily="50" charset="-128"/>
          </a:endParaRPr>
        </a:p>
        <a:p>
          <a:r>
            <a:rPr kumimoji="1" lang="en-US" altLang="ja-JP" sz="1000">
              <a:latin typeface="ＭＳ Ｐゴシック" panose="020B0600070205080204" pitchFamily="50" charset="-128"/>
              <a:ea typeface="ＭＳ Ｐゴシック" panose="020B0600070205080204" pitchFamily="50" charset="-128"/>
            </a:rPr>
            <a:t>&lt;</a:t>
          </a:r>
          <a:r>
            <a:rPr kumimoji="1" lang="ja-JP" altLang="en-US" sz="1000">
              <a:latin typeface="ＭＳ Ｐゴシック" panose="020B0600070205080204" pitchFamily="50" charset="-128"/>
              <a:ea typeface="ＭＳ Ｐゴシック" panose="020B0600070205080204" pitchFamily="50" charset="-128"/>
            </a:rPr>
            <a:t>参考</a:t>
          </a:r>
          <a:r>
            <a:rPr kumimoji="1" lang="en-US" altLang="ja-JP" sz="1000">
              <a:latin typeface="ＭＳ Ｐゴシック" panose="020B0600070205080204" pitchFamily="50" charset="-128"/>
              <a:ea typeface="ＭＳ Ｐゴシック" panose="020B0600070205080204" pitchFamily="50" charset="-128"/>
            </a:rPr>
            <a:t>&gt;</a:t>
          </a:r>
        </a:p>
        <a:p>
          <a:r>
            <a:rPr kumimoji="1" lang="ja-JP" altLang="en-US" sz="1000">
              <a:latin typeface="ＭＳ Ｐゴシック" panose="020B0600070205080204" pitchFamily="50" charset="-128"/>
              <a:ea typeface="ＭＳ Ｐゴシック" panose="020B0600070205080204" pitchFamily="50" charset="-128"/>
            </a:rPr>
            <a:t>　</a:t>
          </a:r>
          <a:r>
            <a:rPr kumimoji="1" lang="en-US" altLang="ja-JP" sz="1000">
              <a:latin typeface="ＭＳ Ｐゴシック" panose="020B0600070205080204" pitchFamily="50" charset="-128"/>
              <a:ea typeface="ＭＳ Ｐゴシック" panose="020B0600070205080204" pitchFamily="50" charset="-128"/>
            </a:rPr>
            <a:t>※1</a:t>
          </a:r>
          <a:r>
            <a:rPr kumimoji="1" lang="ja-JP" altLang="en-US" sz="1000">
              <a:latin typeface="ＭＳ Ｐゴシック" panose="020B0600070205080204" pitchFamily="50" charset="-128"/>
              <a:ea typeface="ＭＳ Ｐゴシック" panose="020B0600070205080204" pitchFamily="50" charset="-128"/>
            </a:rPr>
            <a:t>　歳入総額（令和５年度普通会計決算）に対する地方交付税の割合＝</a:t>
          </a:r>
          <a:r>
            <a:rPr kumimoji="1" lang="en-US" altLang="ja-JP" sz="1000">
              <a:latin typeface="ＭＳ Ｐゴシック" panose="020B0600070205080204" pitchFamily="50" charset="-128"/>
              <a:ea typeface="ＭＳ Ｐゴシック" panose="020B0600070205080204" pitchFamily="50" charset="-128"/>
            </a:rPr>
            <a:t>37</a:t>
          </a:r>
          <a:r>
            <a:rPr kumimoji="1" lang="ja-JP" altLang="en-US" sz="1000">
              <a:latin typeface="ＭＳ Ｐゴシック" panose="020B0600070205080204" pitchFamily="50" charset="-128"/>
              <a:ea typeface="ＭＳ Ｐゴシック" panose="020B0600070205080204" pitchFamily="50" charset="-128"/>
            </a:rPr>
            <a:t>．</a:t>
          </a:r>
          <a:r>
            <a:rPr kumimoji="1" lang="en-US" altLang="ja-JP" sz="1000">
              <a:latin typeface="ＭＳ Ｐゴシック" panose="020B0600070205080204" pitchFamily="50" charset="-128"/>
              <a:ea typeface="ＭＳ Ｐゴシック" panose="020B0600070205080204" pitchFamily="50" charset="-128"/>
            </a:rPr>
            <a:t>3</a:t>
          </a:r>
          <a:r>
            <a:rPr kumimoji="1" lang="ja-JP" altLang="en-US" sz="1000">
              <a:latin typeface="ＭＳ Ｐゴシック" panose="020B0600070205080204" pitchFamily="50" charset="-128"/>
              <a:ea typeface="ＭＳ Ｐゴシック" panose="020B0600070205080204" pitchFamily="50" charset="-128"/>
            </a:rPr>
            <a:t>％</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44</xdr:row>
      <xdr:rowOff>165100</xdr:rowOff>
    </xdr:from>
    <xdr:to>
      <xdr:col>27</xdr:col>
      <xdr:colOff>184150</xdr:colOff>
      <xdr:row>44</xdr:row>
      <xdr:rowOff>165100</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1" name="財政力グラフ枠">
          <a:extLst>
            <a:ext uri="{FF2B5EF4-FFF2-40B4-BE49-F238E27FC236}">
              <a16:creationId xmlns:a16="http://schemas.microsoft.com/office/drawing/2014/main" id="{00000000-0008-0000-0300-00003D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13970</xdr:rowOff>
    </xdr:from>
    <xdr:to>
      <xdr:col>23</xdr:col>
      <xdr:colOff>133350</xdr:colOff>
      <xdr:row>44</xdr:row>
      <xdr:rowOff>68580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flipV="1">
          <a:off x="4953000" y="6357620"/>
          <a:ext cx="0" cy="125476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40657</xdr:rowOff>
    </xdr:from>
    <xdr:ext cx="762000" cy="259045"/>
    <xdr:sp macro="" textlink="">
      <xdr:nvSpPr>
        <xdr:cNvPr id="63" name="財政力最小値テキスト">
          <a:extLst>
            <a:ext uri="{FF2B5EF4-FFF2-40B4-BE49-F238E27FC236}">
              <a16:creationId xmlns:a16="http://schemas.microsoft.com/office/drawing/2014/main" id="{00000000-0008-0000-0300-00003F000000}"/>
            </a:ext>
          </a:extLst>
        </xdr:cNvPr>
        <xdr:cNvSpPr txBox="1"/>
      </xdr:nvSpPr>
      <xdr:spPr>
        <a:xfrm>
          <a:off x="5041900" y="7584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68580</xdr:rowOff>
    </xdr:from>
    <xdr:to>
      <xdr:col>24</xdr:col>
      <xdr:colOff>12700</xdr:colOff>
      <xdr:row>44</xdr:row>
      <xdr:rowOff>68580</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a:off x="4864100" y="7612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100347</xdr:rowOff>
    </xdr:from>
    <xdr:ext cx="762000" cy="259045"/>
    <xdr:sp macro="" textlink="">
      <xdr:nvSpPr>
        <xdr:cNvPr id="65" name="財政力最大値テキスト">
          <a:extLst>
            <a:ext uri="{FF2B5EF4-FFF2-40B4-BE49-F238E27FC236}">
              <a16:creationId xmlns:a16="http://schemas.microsoft.com/office/drawing/2014/main" id="{00000000-0008-0000-0300-000041000000}"/>
            </a:ext>
          </a:extLst>
        </xdr:cNvPr>
        <xdr:cNvSpPr txBox="1"/>
      </xdr:nvSpPr>
      <xdr:spPr>
        <a:xfrm>
          <a:off x="5041900" y="610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13970</xdr:rowOff>
    </xdr:from>
    <xdr:to>
      <xdr:col>24</xdr:col>
      <xdr:colOff>12700</xdr:colOff>
      <xdr:row>37</xdr:row>
      <xdr:rowOff>13970</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4864100" y="6357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68580</xdr:rowOff>
    </xdr:from>
    <xdr:to>
      <xdr:col>23</xdr:col>
      <xdr:colOff>133350</xdr:colOff>
      <xdr:row>44</xdr:row>
      <xdr:rowOff>68580</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114800" y="761238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40</xdr:row>
      <xdr:rowOff>66057</xdr:rowOff>
    </xdr:from>
    <xdr:ext cx="762000" cy="259045"/>
    <xdr:sp macro="" textlink="">
      <xdr:nvSpPr>
        <xdr:cNvPr id="68" name="財政力平均値テキスト">
          <a:extLst>
            <a:ext uri="{FF2B5EF4-FFF2-40B4-BE49-F238E27FC236}">
              <a16:creationId xmlns:a16="http://schemas.microsoft.com/office/drawing/2014/main" id="{00000000-0008-0000-0300-000044000000}"/>
            </a:ext>
          </a:extLst>
        </xdr:cNvPr>
        <xdr:cNvSpPr txBox="1"/>
      </xdr:nvSpPr>
      <xdr:spPr>
        <a:xfrm>
          <a:off x="5041900" y="6924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41</xdr:row>
      <xdr:rowOff>49530</xdr:rowOff>
    </xdr:from>
    <xdr:to>
      <xdr:col>23</xdr:col>
      <xdr:colOff>184150</xdr:colOff>
      <xdr:row>41</xdr:row>
      <xdr:rowOff>151130</xdr:rowOff>
    </xdr:to>
    <xdr:sp macro="" textlink="">
      <xdr:nvSpPr>
        <xdr:cNvPr id="69" name="フローチャート: 判断 68">
          <a:extLst>
            <a:ext uri="{FF2B5EF4-FFF2-40B4-BE49-F238E27FC236}">
              <a16:creationId xmlns:a16="http://schemas.microsoft.com/office/drawing/2014/main" id="{00000000-0008-0000-0300-000045000000}"/>
            </a:ext>
          </a:extLst>
        </xdr:cNvPr>
        <xdr:cNvSpPr/>
      </xdr:nvSpPr>
      <xdr:spPr>
        <a:xfrm>
          <a:off x="49022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68580</xdr:rowOff>
    </xdr:from>
    <xdr:to>
      <xdr:col>19</xdr:col>
      <xdr:colOff>133350</xdr:colOff>
      <xdr:row>44</xdr:row>
      <xdr:rowOff>68580</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3225800" y="761238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41</xdr:row>
      <xdr:rowOff>49530</xdr:rowOff>
    </xdr:from>
    <xdr:to>
      <xdr:col>19</xdr:col>
      <xdr:colOff>184150</xdr:colOff>
      <xdr:row>41</xdr:row>
      <xdr:rowOff>151130</xdr:rowOff>
    </xdr:to>
    <xdr:sp macro="" textlink="">
      <xdr:nvSpPr>
        <xdr:cNvPr id="71" name="フローチャート: 判断 70">
          <a:extLst>
            <a:ext uri="{FF2B5EF4-FFF2-40B4-BE49-F238E27FC236}">
              <a16:creationId xmlns:a16="http://schemas.microsoft.com/office/drawing/2014/main" id="{00000000-0008-0000-0300-000047000000}"/>
            </a:ext>
          </a:extLst>
        </xdr:cNvPr>
        <xdr:cNvSpPr/>
      </xdr:nvSpPr>
      <xdr:spPr>
        <a:xfrm>
          <a:off x="4064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39</xdr:row>
      <xdr:rowOff>161307</xdr:rowOff>
    </xdr:from>
    <xdr:ext cx="736600" cy="259045"/>
    <xdr:sp macro="" textlink="">
      <xdr:nvSpPr>
        <xdr:cNvPr id="72" name="テキスト ボックス 71">
          <a:extLst>
            <a:ext uri="{FF2B5EF4-FFF2-40B4-BE49-F238E27FC236}">
              <a16:creationId xmlns:a16="http://schemas.microsoft.com/office/drawing/2014/main" id="{00000000-0008-0000-0300-000048000000}"/>
            </a:ext>
          </a:extLst>
        </xdr:cNvPr>
        <xdr:cNvSpPr txBox="1"/>
      </xdr:nvSpPr>
      <xdr:spPr>
        <a:xfrm>
          <a:off x="3733800" y="68478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20320</xdr:rowOff>
    </xdr:from>
    <xdr:to>
      <xdr:col>15</xdr:col>
      <xdr:colOff>82550</xdr:colOff>
      <xdr:row>44</xdr:row>
      <xdr:rowOff>68580</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a:off x="2336800" y="7564120"/>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41</xdr:row>
      <xdr:rowOff>49530</xdr:rowOff>
    </xdr:from>
    <xdr:to>
      <xdr:col>15</xdr:col>
      <xdr:colOff>133350</xdr:colOff>
      <xdr:row>41</xdr:row>
      <xdr:rowOff>151130</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3175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39</xdr:row>
      <xdr:rowOff>161307</xdr:rowOff>
    </xdr:from>
    <xdr:ext cx="762000" cy="2590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2844800" y="6847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20320</xdr:rowOff>
    </xdr:from>
    <xdr:to>
      <xdr:col>11</xdr:col>
      <xdr:colOff>31750</xdr:colOff>
      <xdr:row>44</xdr:row>
      <xdr:rowOff>68580</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flipV="1">
          <a:off x="1447800" y="7564120"/>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40</xdr:row>
      <xdr:rowOff>124460</xdr:rowOff>
    </xdr:from>
    <xdr:to>
      <xdr:col>11</xdr:col>
      <xdr:colOff>82550</xdr:colOff>
      <xdr:row>41</xdr:row>
      <xdr:rowOff>54610</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2286000" y="698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39</xdr:row>
      <xdr:rowOff>64787</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1955800" y="6751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40</xdr:row>
      <xdr:rowOff>27940</xdr:rowOff>
    </xdr:from>
    <xdr:to>
      <xdr:col>7</xdr:col>
      <xdr:colOff>31750</xdr:colOff>
      <xdr:row>40</xdr:row>
      <xdr:rowOff>129540</xdr:rowOff>
    </xdr:to>
    <xdr:sp macro="" textlink="">
      <xdr:nvSpPr>
        <xdr:cNvPr id="79" name="フローチャート: 判断 78">
          <a:extLst>
            <a:ext uri="{FF2B5EF4-FFF2-40B4-BE49-F238E27FC236}">
              <a16:creationId xmlns:a16="http://schemas.microsoft.com/office/drawing/2014/main" id="{00000000-0008-0000-0300-00004F000000}"/>
            </a:ext>
          </a:extLst>
        </xdr:cNvPr>
        <xdr:cNvSpPr/>
      </xdr:nvSpPr>
      <xdr:spPr>
        <a:xfrm>
          <a:off x="1397000" y="6885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38</xdr:row>
      <xdr:rowOff>139717</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1066800" y="6654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17780</xdr:rowOff>
    </xdr:from>
    <xdr:to>
      <xdr:col>23</xdr:col>
      <xdr:colOff>184150</xdr:colOff>
      <xdr:row>44</xdr:row>
      <xdr:rowOff>119380</xdr:rowOff>
    </xdr:to>
    <xdr:sp macro="" textlink="">
      <xdr:nvSpPr>
        <xdr:cNvPr id="86" name="楕円 85">
          <a:extLst>
            <a:ext uri="{FF2B5EF4-FFF2-40B4-BE49-F238E27FC236}">
              <a16:creationId xmlns:a16="http://schemas.microsoft.com/office/drawing/2014/main" id="{00000000-0008-0000-0300-000056000000}"/>
            </a:ext>
          </a:extLst>
        </xdr:cNvPr>
        <xdr:cNvSpPr/>
      </xdr:nvSpPr>
      <xdr:spPr>
        <a:xfrm>
          <a:off x="49022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85107</xdr:rowOff>
    </xdr:from>
    <xdr:ext cx="762000" cy="259045"/>
    <xdr:sp macro="" textlink="">
      <xdr:nvSpPr>
        <xdr:cNvPr id="87" name="財政力該当値テキスト">
          <a:extLst>
            <a:ext uri="{FF2B5EF4-FFF2-40B4-BE49-F238E27FC236}">
              <a16:creationId xmlns:a16="http://schemas.microsoft.com/office/drawing/2014/main" id="{00000000-0008-0000-0300-000057000000}"/>
            </a:ext>
          </a:extLst>
        </xdr:cNvPr>
        <xdr:cNvSpPr txBox="1"/>
      </xdr:nvSpPr>
      <xdr:spPr>
        <a:xfrm>
          <a:off x="5041900" y="7457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17780</xdr:rowOff>
    </xdr:from>
    <xdr:to>
      <xdr:col>19</xdr:col>
      <xdr:colOff>184150</xdr:colOff>
      <xdr:row>44</xdr:row>
      <xdr:rowOff>119380</xdr:rowOff>
    </xdr:to>
    <xdr:sp macro="" textlink="">
      <xdr:nvSpPr>
        <xdr:cNvPr id="88" name="楕円 87">
          <a:extLst>
            <a:ext uri="{FF2B5EF4-FFF2-40B4-BE49-F238E27FC236}">
              <a16:creationId xmlns:a16="http://schemas.microsoft.com/office/drawing/2014/main" id="{00000000-0008-0000-0300-000058000000}"/>
            </a:ext>
          </a:extLst>
        </xdr:cNvPr>
        <xdr:cNvSpPr/>
      </xdr:nvSpPr>
      <xdr:spPr>
        <a:xfrm>
          <a:off x="40640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104157</xdr:rowOff>
    </xdr:from>
    <xdr:ext cx="736600" cy="259045"/>
    <xdr:sp macro="" textlink="">
      <xdr:nvSpPr>
        <xdr:cNvPr id="89" name="テキスト ボックス 88">
          <a:extLst>
            <a:ext uri="{FF2B5EF4-FFF2-40B4-BE49-F238E27FC236}">
              <a16:creationId xmlns:a16="http://schemas.microsoft.com/office/drawing/2014/main" id="{00000000-0008-0000-0300-000059000000}"/>
            </a:ext>
          </a:extLst>
        </xdr:cNvPr>
        <xdr:cNvSpPr txBox="1"/>
      </xdr:nvSpPr>
      <xdr:spPr>
        <a:xfrm>
          <a:off x="3733800" y="76479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17780</xdr:rowOff>
    </xdr:from>
    <xdr:to>
      <xdr:col>15</xdr:col>
      <xdr:colOff>133350</xdr:colOff>
      <xdr:row>44</xdr:row>
      <xdr:rowOff>119380</xdr:rowOff>
    </xdr:to>
    <xdr:sp macro="" textlink="">
      <xdr:nvSpPr>
        <xdr:cNvPr id="90" name="楕円 89">
          <a:extLst>
            <a:ext uri="{FF2B5EF4-FFF2-40B4-BE49-F238E27FC236}">
              <a16:creationId xmlns:a16="http://schemas.microsoft.com/office/drawing/2014/main" id="{00000000-0008-0000-0300-00005A000000}"/>
            </a:ext>
          </a:extLst>
        </xdr:cNvPr>
        <xdr:cNvSpPr/>
      </xdr:nvSpPr>
      <xdr:spPr>
        <a:xfrm>
          <a:off x="31750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104157</xdr:rowOff>
    </xdr:from>
    <xdr:ext cx="762000" cy="259045"/>
    <xdr:sp macro="" textlink="">
      <xdr:nvSpPr>
        <xdr:cNvPr id="91" name="テキスト ボックス 90">
          <a:extLst>
            <a:ext uri="{FF2B5EF4-FFF2-40B4-BE49-F238E27FC236}">
              <a16:creationId xmlns:a16="http://schemas.microsoft.com/office/drawing/2014/main" id="{00000000-0008-0000-0300-00005B000000}"/>
            </a:ext>
          </a:extLst>
        </xdr:cNvPr>
        <xdr:cNvSpPr txBox="1"/>
      </xdr:nvSpPr>
      <xdr:spPr>
        <a:xfrm>
          <a:off x="2844800" y="7647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140970</xdr:rowOff>
    </xdr:from>
    <xdr:to>
      <xdr:col>11</xdr:col>
      <xdr:colOff>82550</xdr:colOff>
      <xdr:row>44</xdr:row>
      <xdr:rowOff>71120</xdr:rowOff>
    </xdr:to>
    <xdr:sp macro="" textlink="">
      <xdr:nvSpPr>
        <xdr:cNvPr id="92" name="楕円 91">
          <a:extLst>
            <a:ext uri="{FF2B5EF4-FFF2-40B4-BE49-F238E27FC236}">
              <a16:creationId xmlns:a16="http://schemas.microsoft.com/office/drawing/2014/main" id="{00000000-0008-0000-0300-00005C000000}"/>
            </a:ext>
          </a:extLst>
        </xdr:cNvPr>
        <xdr:cNvSpPr/>
      </xdr:nvSpPr>
      <xdr:spPr>
        <a:xfrm>
          <a:off x="2286000" y="751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55897</xdr:rowOff>
    </xdr:from>
    <xdr:ext cx="762000" cy="259045"/>
    <xdr:sp macro=""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1955800" y="7599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17780</xdr:rowOff>
    </xdr:from>
    <xdr:to>
      <xdr:col>7</xdr:col>
      <xdr:colOff>31750</xdr:colOff>
      <xdr:row>44</xdr:row>
      <xdr:rowOff>119380</xdr:rowOff>
    </xdr:to>
    <xdr:sp macro="" textlink="">
      <xdr:nvSpPr>
        <xdr:cNvPr id="94" name="楕円 93">
          <a:extLst>
            <a:ext uri="{FF2B5EF4-FFF2-40B4-BE49-F238E27FC236}">
              <a16:creationId xmlns:a16="http://schemas.microsoft.com/office/drawing/2014/main" id="{00000000-0008-0000-0300-00005E000000}"/>
            </a:ext>
          </a:extLst>
        </xdr:cNvPr>
        <xdr:cNvSpPr/>
      </xdr:nvSpPr>
      <xdr:spPr>
        <a:xfrm>
          <a:off x="13970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104157</xdr:rowOff>
    </xdr:from>
    <xdr:ext cx="762000" cy="259045"/>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1066800" y="7647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6" name="正方形/長方形 95">
          <a:extLst>
            <a:ext uri="{FF2B5EF4-FFF2-40B4-BE49-F238E27FC236}">
              <a16:creationId xmlns:a16="http://schemas.microsoft.com/office/drawing/2014/main" id="{00000000-0008-0000-0300-000060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[93.9%]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8" name="テキスト ボックス 107">
          <a:extLst>
            <a:ext uri="{FF2B5EF4-FFF2-40B4-BE49-F238E27FC236}">
              <a16:creationId xmlns:a16="http://schemas.microsoft.com/office/drawing/2014/main" id="{00000000-0008-0000-0300-00006C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50">
              <a:latin typeface="ＭＳ Ｐゴシック" panose="020B0600070205080204" pitchFamily="50" charset="-128"/>
              <a:ea typeface="ＭＳ Ｐゴシック" panose="020B0600070205080204" pitchFamily="50" charset="-128"/>
            </a:rPr>
            <a:t>　分子となる歳出の経常経費充当一般財源では、補助費等で減少したものの、物件費が大幅に増加したほか、公債費や人件費等も増加となり分子全体で増となりました。</a:t>
          </a:r>
        </a:p>
        <a:p>
          <a:r>
            <a:rPr kumimoji="1" lang="ja-JP" altLang="en-US" sz="1050">
              <a:latin typeface="ＭＳ Ｐゴシック" panose="020B0600070205080204" pitchFamily="50" charset="-128"/>
              <a:ea typeface="ＭＳ Ｐゴシック" panose="020B0600070205080204" pitchFamily="50" charset="-128"/>
            </a:rPr>
            <a:t>　また、分母となる歳入の経常一般財源では、普通交付税が減少したことから分母全体で減となりました。</a:t>
          </a:r>
        </a:p>
        <a:p>
          <a:r>
            <a:rPr kumimoji="1" lang="ja-JP" altLang="en-US" sz="1050">
              <a:latin typeface="ＭＳ Ｐゴシック" panose="020B0600070205080204" pitchFamily="50" charset="-128"/>
              <a:ea typeface="ＭＳ Ｐゴシック" panose="020B0600070205080204" pitchFamily="50" charset="-128"/>
            </a:rPr>
            <a:t>　この結果、経常収支比率は増加し、前年度から</a:t>
          </a:r>
          <a:r>
            <a:rPr kumimoji="1" lang="en-US" altLang="ja-JP" sz="1050">
              <a:latin typeface="ＭＳ Ｐゴシック" panose="020B0600070205080204" pitchFamily="50" charset="-128"/>
              <a:ea typeface="ＭＳ Ｐゴシック" panose="020B0600070205080204" pitchFamily="50" charset="-128"/>
            </a:rPr>
            <a:t>4</a:t>
          </a:r>
          <a:r>
            <a:rPr kumimoji="1" lang="ja-JP" altLang="en-US" sz="1050">
              <a:latin typeface="ＭＳ Ｐゴシック" panose="020B0600070205080204" pitchFamily="50" charset="-128"/>
              <a:ea typeface="ＭＳ Ｐゴシック" panose="020B0600070205080204" pitchFamily="50" charset="-128"/>
            </a:rPr>
            <a:t>．</a:t>
          </a:r>
          <a:r>
            <a:rPr kumimoji="1" lang="en-US" altLang="ja-JP" sz="1050">
              <a:latin typeface="ＭＳ Ｐゴシック" panose="020B0600070205080204" pitchFamily="50" charset="-128"/>
              <a:ea typeface="ＭＳ Ｐゴシック" panose="020B0600070205080204" pitchFamily="50" charset="-128"/>
            </a:rPr>
            <a:t>8</a:t>
          </a:r>
          <a:r>
            <a:rPr kumimoji="1" lang="ja-JP" altLang="en-US" sz="1050">
              <a:latin typeface="ＭＳ Ｐゴシック" panose="020B0600070205080204" pitchFamily="50" charset="-128"/>
              <a:ea typeface="ＭＳ Ｐゴシック" panose="020B0600070205080204" pitchFamily="50" charset="-128"/>
            </a:rPr>
            <a:t>ポイント増加の</a:t>
          </a:r>
          <a:r>
            <a:rPr kumimoji="1" lang="en-US" altLang="ja-JP" sz="1050">
              <a:latin typeface="ＭＳ Ｐゴシック" panose="020B0600070205080204" pitchFamily="50" charset="-128"/>
              <a:ea typeface="ＭＳ Ｐゴシック" panose="020B0600070205080204" pitchFamily="50" charset="-128"/>
            </a:rPr>
            <a:t>93</a:t>
          </a:r>
          <a:r>
            <a:rPr kumimoji="1" lang="ja-JP" altLang="en-US" sz="1050">
              <a:latin typeface="ＭＳ Ｐゴシック" panose="020B0600070205080204" pitchFamily="50" charset="-128"/>
              <a:ea typeface="ＭＳ Ｐゴシック" panose="020B0600070205080204" pitchFamily="50" charset="-128"/>
            </a:rPr>
            <a:t>．</a:t>
          </a:r>
          <a:r>
            <a:rPr kumimoji="1" lang="en-US" altLang="ja-JP" sz="1050">
              <a:latin typeface="ＭＳ Ｐゴシック" panose="020B0600070205080204" pitchFamily="50" charset="-128"/>
              <a:ea typeface="ＭＳ Ｐゴシック" panose="020B0600070205080204" pitchFamily="50" charset="-128"/>
            </a:rPr>
            <a:t>9</a:t>
          </a:r>
          <a:r>
            <a:rPr kumimoji="1" lang="ja-JP" altLang="en-US" sz="1050">
              <a:latin typeface="ＭＳ Ｐゴシック" panose="020B0600070205080204" pitchFamily="50" charset="-128"/>
              <a:ea typeface="ＭＳ Ｐゴシック" panose="020B0600070205080204" pitchFamily="50" charset="-128"/>
            </a:rPr>
            <a:t>％となりました。</a:t>
          </a:r>
        </a:p>
        <a:p>
          <a:r>
            <a:rPr kumimoji="1" lang="ja-JP" altLang="en-US" sz="1050">
              <a:latin typeface="ＭＳ Ｐゴシック" panose="020B0600070205080204" pitchFamily="50" charset="-128"/>
              <a:ea typeface="ＭＳ Ｐゴシック" panose="020B0600070205080204" pitchFamily="50" charset="-128"/>
            </a:rPr>
            <a:t>　比率増加の主な要因は、歳入の経常一般財源</a:t>
          </a:r>
          <a:r>
            <a:rPr kumimoji="1" lang="ja-JP" altLang="en-US" sz="1000">
              <a:latin typeface="ＭＳ Ｐゴシック" panose="020B0600070205080204" pitchFamily="50" charset="-128"/>
              <a:ea typeface="ＭＳ Ｐゴシック" panose="020B0600070205080204" pitchFamily="50" charset="-128"/>
            </a:rPr>
            <a:t>（分母）</a:t>
          </a:r>
          <a:r>
            <a:rPr kumimoji="1" lang="ja-JP" altLang="en-US" sz="1050">
              <a:latin typeface="ＭＳ Ｐゴシック" panose="020B0600070205080204" pitchFamily="50" charset="-128"/>
              <a:ea typeface="ＭＳ Ｐゴシック" panose="020B0600070205080204" pitchFamily="50" charset="-128"/>
            </a:rPr>
            <a:t>の減に加え、歳出の経常経費充当一般財源</a:t>
          </a:r>
          <a:r>
            <a:rPr kumimoji="1" lang="ja-JP" altLang="en-US" sz="1000">
              <a:latin typeface="ＭＳ Ｐゴシック" panose="020B0600070205080204" pitchFamily="50" charset="-128"/>
              <a:ea typeface="ＭＳ Ｐゴシック" panose="020B0600070205080204" pitchFamily="50" charset="-128"/>
            </a:rPr>
            <a:t>（分子）</a:t>
          </a:r>
          <a:r>
            <a:rPr kumimoji="1" lang="ja-JP" altLang="en-US" sz="1050">
              <a:latin typeface="ＭＳ Ｐゴシック" panose="020B0600070205080204" pitchFamily="50" charset="-128"/>
              <a:ea typeface="ＭＳ Ｐゴシック" panose="020B0600070205080204" pitchFamily="50" charset="-128"/>
            </a:rPr>
            <a:t>において、物価高騰の影響等により物件費や人件費の増加によるものであり、今後も増加が見込まれるためより一層の経常経費削減に努めていく必要があります。</a:t>
          </a:r>
        </a:p>
      </xdr:txBody>
    </xdr:sp>
    <xdr:clientData/>
  </xdr:twoCellAnchor>
  <xdr:oneCellAnchor>
    <xdr:from>
      <xdr:col>3</xdr:col>
      <xdr:colOff>95250</xdr:colOff>
      <xdr:row>54</xdr:row>
      <xdr:rowOff>139700</xdr:rowOff>
    </xdr:from>
    <xdr:ext cx="298543" cy="225703"/>
    <xdr:sp macro="" textlink="">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0" name="直線コネクタ 109">
          <a:extLst>
            <a:ext uri="{FF2B5EF4-FFF2-40B4-BE49-F238E27FC236}">
              <a16:creationId xmlns:a16="http://schemas.microsoft.com/office/drawing/2014/main" id="{00000000-0008-0000-0300-00006E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2" name="直線コネクタ 111">
          <a:extLst>
            <a:ext uri="{FF2B5EF4-FFF2-40B4-BE49-F238E27FC236}">
              <a16:creationId xmlns:a16="http://schemas.microsoft.com/office/drawing/2014/main" id="{00000000-0008-0000-0300-000070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2" name="直線コネクタ 121">
          <a:extLst>
            <a:ext uri="{FF2B5EF4-FFF2-40B4-BE49-F238E27FC236}">
              <a16:creationId xmlns:a16="http://schemas.microsoft.com/office/drawing/2014/main" id="{00000000-0008-0000-0300-00007A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3" name="テキスト ボックス 122">
          <a:extLst>
            <a:ext uri="{FF2B5EF4-FFF2-40B4-BE49-F238E27FC236}">
              <a16:creationId xmlns:a16="http://schemas.microsoft.com/office/drawing/2014/main" id="{00000000-0008-0000-0300-00007B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4" name="財政構造の弾力性グラフ枠">
          <a:extLst>
            <a:ext uri="{FF2B5EF4-FFF2-40B4-BE49-F238E27FC236}">
              <a16:creationId xmlns:a16="http://schemas.microsoft.com/office/drawing/2014/main" id="{00000000-0008-0000-0300-00007C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84244</xdr:rowOff>
    </xdr:from>
    <xdr:to>
      <xdr:col>23</xdr:col>
      <xdr:colOff>133350</xdr:colOff>
      <xdr:row>66</xdr:row>
      <xdr:rowOff>146896</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flipV="1">
          <a:off x="4953000" y="10199794"/>
          <a:ext cx="0" cy="126280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118973</xdr:rowOff>
    </xdr:from>
    <xdr:ext cx="762000" cy="259045"/>
    <xdr:sp macro="" textlink="">
      <xdr:nvSpPr>
        <xdr:cNvPr id="126" name="財政構造の弾力性最小値テキスト">
          <a:extLst>
            <a:ext uri="{FF2B5EF4-FFF2-40B4-BE49-F238E27FC236}">
              <a16:creationId xmlns:a16="http://schemas.microsoft.com/office/drawing/2014/main" id="{00000000-0008-0000-0300-00007E000000}"/>
            </a:ext>
          </a:extLst>
        </xdr:cNvPr>
        <xdr:cNvSpPr txBox="1"/>
      </xdr:nvSpPr>
      <xdr:spPr>
        <a:xfrm>
          <a:off x="5041900" y="11434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146896</xdr:rowOff>
    </xdr:from>
    <xdr:to>
      <xdr:col>24</xdr:col>
      <xdr:colOff>12700</xdr:colOff>
      <xdr:row>66</xdr:row>
      <xdr:rowOff>146896</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a:off x="4864100" y="11462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170621</xdr:rowOff>
    </xdr:from>
    <xdr:ext cx="762000" cy="259045"/>
    <xdr:sp macro="" textlink="">
      <xdr:nvSpPr>
        <xdr:cNvPr id="128" name="財政構造の弾力性最大値テキスト">
          <a:extLst>
            <a:ext uri="{FF2B5EF4-FFF2-40B4-BE49-F238E27FC236}">
              <a16:creationId xmlns:a16="http://schemas.microsoft.com/office/drawing/2014/main" id="{00000000-0008-0000-0300-000080000000}"/>
            </a:ext>
          </a:extLst>
        </xdr:cNvPr>
        <xdr:cNvSpPr txBox="1"/>
      </xdr:nvSpPr>
      <xdr:spPr>
        <a:xfrm>
          <a:off x="5041900" y="9943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84244</xdr:rowOff>
    </xdr:from>
    <xdr:to>
      <xdr:col>24</xdr:col>
      <xdr:colOff>12700</xdr:colOff>
      <xdr:row>59</xdr:row>
      <xdr:rowOff>84244</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a:off x="4864100" y="101997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62</xdr:row>
      <xdr:rowOff>92710</xdr:rowOff>
    </xdr:from>
    <xdr:to>
      <xdr:col>23</xdr:col>
      <xdr:colOff>133350</xdr:colOff>
      <xdr:row>64</xdr:row>
      <xdr:rowOff>135890</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114800" y="10722610"/>
          <a:ext cx="838200" cy="3860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23723</xdr:rowOff>
    </xdr:from>
    <xdr:ext cx="762000" cy="259045"/>
    <xdr:sp macro="" textlink="">
      <xdr:nvSpPr>
        <xdr:cNvPr id="131" name="財政構造の弾力性平均値テキスト">
          <a:extLst>
            <a:ext uri="{FF2B5EF4-FFF2-40B4-BE49-F238E27FC236}">
              <a16:creationId xmlns:a16="http://schemas.microsoft.com/office/drawing/2014/main" id="{00000000-0008-0000-0300-000083000000}"/>
            </a:ext>
          </a:extLst>
        </xdr:cNvPr>
        <xdr:cNvSpPr txBox="1"/>
      </xdr:nvSpPr>
      <xdr:spPr>
        <a:xfrm>
          <a:off x="5041900" y="1065362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7196</xdr:rowOff>
    </xdr:from>
    <xdr:to>
      <xdr:col>23</xdr:col>
      <xdr:colOff>184150</xdr:colOff>
      <xdr:row>63</xdr:row>
      <xdr:rowOff>108796</xdr:rowOff>
    </xdr:to>
    <xdr:sp macro="" textlink="">
      <xdr:nvSpPr>
        <xdr:cNvPr id="132" name="フローチャート: 判断 131">
          <a:extLst>
            <a:ext uri="{FF2B5EF4-FFF2-40B4-BE49-F238E27FC236}">
              <a16:creationId xmlns:a16="http://schemas.microsoft.com/office/drawing/2014/main" id="{00000000-0008-0000-0300-000084000000}"/>
            </a:ext>
          </a:extLst>
        </xdr:cNvPr>
        <xdr:cNvSpPr/>
      </xdr:nvSpPr>
      <xdr:spPr>
        <a:xfrm>
          <a:off x="4902200" y="10808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60</xdr:row>
      <xdr:rowOff>138006</xdr:rowOff>
    </xdr:from>
    <xdr:to>
      <xdr:col>19</xdr:col>
      <xdr:colOff>133350</xdr:colOff>
      <xdr:row>62</xdr:row>
      <xdr:rowOff>92710</xdr:rowOff>
    </xdr:to>
    <xdr:cxnSp macro="">
      <xdr:nvCxnSpPr>
        <xdr:cNvPr id="133" name="直線コネクタ 132">
          <a:extLst>
            <a:ext uri="{FF2B5EF4-FFF2-40B4-BE49-F238E27FC236}">
              <a16:creationId xmlns:a16="http://schemas.microsoft.com/office/drawing/2014/main" id="{00000000-0008-0000-0300-000085000000}"/>
            </a:ext>
          </a:extLst>
        </xdr:cNvPr>
        <xdr:cNvCxnSpPr/>
      </xdr:nvCxnSpPr>
      <xdr:spPr>
        <a:xfrm>
          <a:off x="3225800" y="10425006"/>
          <a:ext cx="889000" cy="2976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17780</xdr:rowOff>
    </xdr:from>
    <xdr:to>
      <xdr:col>19</xdr:col>
      <xdr:colOff>184150</xdr:colOff>
      <xdr:row>62</xdr:row>
      <xdr:rowOff>119380</xdr:rowOff>
    </xdr:to>
    <xdr:sp macro="" textlink="">
      <xdr:nvSpPr>
        <xdr:cNvPr id="134" name="フローチャート: 判断 133">
          <a:extLst>
            <a:ext uri="{FF2B5EF4-FFF2-40B4-BE49-F238E27FC236}">
              <a16:creationId xmlns:a16="http://schemas.microsoft.com/office/drawing/2014/main" id="{00000000-0008-0000-0300-000086000000}"/>
            </a:ext>
          </a:extLst>
        </xdr:cNvPr>
        <xdr:cNvSpPr/>
      </xdr:nvSpPr>
      <xdr:spPr>
        <a:xfrm>
          <a:off x="4064000" y="1064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129557</xdr:rowOff>
    </xdr:from>
    <xdr:ext cx="736600" cy="259045"/>
    <xdr:sp macro="" textlink="">
      <xdr:nvSpPr>
        <xdr:cNvPr id="135" name="テキスト ボックス 134">
          <a:extLst>
            <a:ext uri="{FF2B5EF4-FFF2-40B4-BE49-F238E27FC236}">
              <a16:creationId xmlns:a16="http://schemas.microsoft.com/office/drawing/2014/main" id="{00000000-0008-0000-0300-000087000000}"/>
            </a:ext>
          </a:extLst>
        </xdr:cNvPr>
        <xdr:cNvSpPr txBox="1"/>
      </xdr:nvSpPr>
      <xdr:spPr>
        <a:xfrm>
          <a:off x="3733800" y="10416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60</xdr:row>
      <xdr:rowOff>138006</xdr:rowOff>
    </xdr:from>
    <xdr:to>
      <xdr:col>15</xdr:col>
      <xdr:colOff>82550</xdr:colOff>
      <xdr:row>62</xdr:row>
      <xdr:rowOff>132927</xdr:rowOff>
    </xdr:to>
    <xdr:cxnSp macro="">
      <xdr:nvCxnSpPr>
        <xdr:cNvPr id="136" name="直線コネクタ 135">
          <a:extLst>
            <a:ext uri="{FF2B5EF4-FFF2-40B4-BE49-F238E27FC236}">
              <a16:creationId xmlns:a16="http://schemas.microsoft.com/office/drawing/2014/main" id="{00000000-0008-0000-0300-000088000000}"/>
            </a:ext>
          </a:extLst>
        </xdr:cNvPr>
        <xdr:cNvCxnSpPr/>
      </xdr:nvCxnSpPr>
      <xdr:spPr>
        <a:xfrm flipV="1">
          <a:off x="2336800" y="10425006"/>
          <a:ext cx="889000" cy="337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60</xdr:row>
      <xdr:rowOff>79163</xdr:rowOff>
    </xdr:from>
    <xdr:to>
      <xdr:col>15</xdr:col>
      <xdr:colOff>133350</xdr:colOff>
      <xdr:row>61</xdr:row>
      <xdr:rowOff>9313</xdr:rowOff>
    </xdr:to>
    <xdr:sp macro="" textlink="">
      <xdr:nvSpPr>
        <xdr:cNvPr id="137" name="フローチャート: 判断 136">
          <a:extLst>
            <a:ext uri="{FF2B5EF4-FFF2-40B4-BE49-F238E27FC236}">
              <a16:creationId xmlns:a16="http://schemas.microsoft.com/office/drawing/2014/main" id="{00000000-0008-0000-0300-000089000000}"/>
            </a:ext>
          </a:extLst>
        </xdr:cNvPr>
        <xdr:cNvSpPr/>
      </xdr:nvSpPr>
      <xdr:spPr>
        <a:xfrm>
          <a:off x="3175000" y="103661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59</xdr:row>
      <xdr:rowOff>19490</xdr:rowOff>
    </xdr:from>
    <xdr:ext cx="762000" cy="259045"/>
    <xdr:sp macro="" textlink="">
      <xdr:nvSpPr>
        <xdr:cNvPr id="138" name="テキスト ボックス 137">
          <a:extLst>
            <a:ext uri="{FF2B5EF4-FFF2-40B4-BE49-F238E27FC236}">
              <a16:creationId xmlns:a16="http://schemas.microsoft.com/office/drawing/2014/main" id="{00000000-0008-0000-0300-00008A000000}"/>
            </a:ext>
          </a:extLst>
        </xdr:cNvPr>
        <xdr:cNvSpPr txBox="1"/>
      </xdr:nvSpPr>
      <xdr:spPr>
        <a:xfrm>
          <a:off x="2844800" y="101350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62</xdr:row>
      <xdr:rowOff>132927</xdr:rowOff>
    </xdr:from>
    <xdr:to>
      <xdr:col>11</xdr:col>
      <xdr:colOff>31750</xdr:colOff>
      <xdr:row>64</xdr:row>
      <xdr:rowOff>55456</xdr:rowOff>
    </xdr:to>
    <xdr:cxnSp macro="">
      <xdr:nvCxnSpPr>
        <xdr:cNvPr id="139" name="直線コネクタ 138">
          <a:extLst>
            <a:ext uri="{FF2B5EF4-FFF2-40B4-BE49-F238E27FC236}">
              <a16:creationId xmlns:a16="http://schemas.microsoft.com/office/drawing/2014/main" id="{00000000-0008-0000-0300-00008B000000}"/>
            </a:ext>
          </a:extLst>
        </xdr:cNvPr>
        <xdr:cNvCxnSpPr/>
      </xdr:nvCxnSpPr>
      <xdr:spPr>
        <a:xfrm flipV="1">
          <a:off x="1447800" y="10762827"/>
          <a:ext cx="889000" cy="265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130387</xdr:rowOff>
    </xdr:from>
    <xdr:to>
      <xdr:col>11</xdr:col>
      <xdr:colOff>82550</xdr:colOff>
      <xdr:row>63</xdr:row>
      <xdr:rowOff>60537</xdr:rowOff>
    </xdr:to>
    <xdr:sp macro="" textlink="">
      <xdr:nvSpPr>
        <xdr:cNvPr id="140" name="フローチャート: 判断 139">
          <a:extLst>
            <a:ext uri="{FF2B5EF4-FFF2-40B4-BE49-F238E27FC236}">
              <a16:creationId xmlns:a16="http://schemas.microsoft.com/office/drawing/2014/main" id="{00000000-0008-0000-0300-00008C000000}"/>
            </a:ext>
          </a:extLst>
        </xdr:cNvPr>
        <xdr:cNvSpPr/>
      </xdr:nvSpPr>
      <xdr:spPr>
        <a:xfrm>
          <a:off x="2286000" y="1076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45314</xdr:rowOff>
    </xdr:from>
    <xdr:ext cx="762000" cy="259045"/>
    <xdr:sp macro="" textlink="">
      <xdr:nvSpPr>
        <xdr:cNvPr id="141" name="テキスト ボックス 140">
          <a:extLst>
            <a:ext uri="{FF2B5EF4-FFF2-40B4-BE49-F238E27FC236}">
              <a16:creationId xmlns:a16="http://schemas.microsoft.com/office/drawing/2014/main" id="{00000000-0008-0000-0300-00008D000000}"/>
            </a:ext>
          </a:extLst>
        </xdr:cNvPr>
        <xdr:cNvSpPr txBox="1"/>
      </xdr:nvSpPr>
      <xdr:spPr>
        <a:xfrm>
          <a:off x="1955800" y="108466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122344</xdr:rowOff>
    </xdr:from>
    <xdr:to>
      <xdr:col>7</xdr:col>
      <xdr:colOff>31750</xdr:colOff>
      <xdr:row>63</xdr:row>
      <xdr:rowOff>52494</xdr:rowOff>
    </xdr:to>
    <xdr:sp macro="" textlink="">
      <xdr:nvSpPr>
        <xdr:cNvPr id="142" name="フローチャート: 判断 141">
          <a:extLst>
            <a:ext uri="{FF2B5EF4-FFF2-40B4-BE49-F238E27FC236}">
              <a16:creationId xmlns:a16="http://schemas.microsoft.com/office/drawing/2014/main" id="{00000000-0008-0000-0300-00008E000000}"/>
            </a:ext>
          </a:extLst>
        </xdr:cNvPr>
        <xdr:cNvSpPr/>
      </xdr:nvSpPr>
      <xdr:spPr>
        <a:xfrm>
          <a:off x="1397000" y="10752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62671</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1066800" y="10521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85090</xdr:rowOff>
    </xdr:from>
    <xdr:to>
      <xdr:col>23</xdr:col>
      <xdr:colOff>184150</xdr:colOff>
      <xdr:row>65</xdr:row>
      <xdr:rowOff>15240</xdr:rowOff>
    </xdr:to>
    <xdr:sp macro="" textlink="">
      <xdr:nvSpPr>
        <xdr:cNvPr id="149" name="楕円 148">
          <a:extLst>
            <a:ext uri="{FF2B5EF4-FFF2-40B4-BE49-F238E27FC236}">
              <a16:creationId xmlns:a16="http://schemas.microsoft.com/office/drawing/2014/main" id="{00000000-0008-0000-0300-000095000000}"/>
            </a:ext>
          </a:extLst>
        </xdr:cNvPr>
        <xdr:cNvSpPr/>
      </xdr:nvSpPr>
      <xdr:spPr>
        <a:xfrm>
          <a:off x="4902200" y="11057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64</xdr:row>
      <xdr:rowOff>57167</xdr:rowOff>
    </xdr:from>
    <xdr:ext cx="762000" cy="259045"/>
    <xdr:sp macro="" textlink="">
      <xdr:nvSpPr>
        <xdr:cNvPr id="150" name="財政構造の弾力性該当値テキスト">
          <a:extLst>
            <a:ext uri="{FF2B5EF4-FFF2-40B4-BE49-F238E27FC236}">
              <a16:creationId xmlns:a16="http://schemas.microsoft.com/office/drawing/2014/main" id="{00000000-0008-0000-0300-000096000000}"/>
            </a:ext>
          </a:extLst>
        </xdr:cNvPr>
        <xdr:cNvSpPr txBox="1"/>
      </xdr:nvSpPr>
      <xdr:spPr>
        <a:xfrm>
          <a:off x="5041900" y="110299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62</xdr:row>
      <xdr:rowOff>41910</xdr:rowOff>
    </xdr:from>
    <xdr:to>
      <xdr:col>19</xdr:col>
      <xdr:colOff>184150</xdr:colOff>
      <xdr:row>62</xdr:row>
      <xdr:rowOff>143510</xdr:rowOff>
    </xdr:to>
    <xdr:sp macro="" textlink="">
      <xdr:nvSpPr>
        <xdr:cNvPr id="151" name="楕円 150">
          <a:extLst>
            <a:ext uri="{FF2B5EF4-FFF2-40B4-BE49-F238E27FC236}">
              <a16:creationId xmlns:a16="http://schemas.microsoft.com/office/drawing/2014/main" id="{00000000-0008-0000-0300-000097000000}"/>
            </a:ext>
          </a:extLst>
        </xdr:cNvPr>
        <xdr:cNvSpPr/>
      </xdr:nvSpPr>
      <xdr:spPr>
        <a:xfrm>
          <a:off x="4064000" y="10671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128287</xdr:rowOff>
    </xdr:from>
    <xdr:ext cx="736600" cy="2590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3733800" y="107581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60</xdr:row>
      <xdr:rowOff>87206</xdr:rowOff>
    </xdr:from>
    <xdr:to>
      <xdr:col>15</xdr:col>
      <xdr:colOff>133350</xdr:colOff>
      <xdr:row>61</xdr:row>
      <xdr:rowOff>17356</xdr:rowOff>
    </xdr:to>
    <xdr:sp macro="" textlink="">
      <xdr:nvSpPr>
        <xdr:cNvPr id="153" name="楕円 152">
          <a:extLst>
            <a:ext uri="{FF2B5EF4-FFF2-40B4-BE49-F238E27FC236}">
              <a16:creationId xmlns:a16="http://schemas.microsoft.com/office/drawing/2014/main" id="{00000000-0008-0000-0300-000099000000}"/>
            </a:ext>
          </a:extLst>
        </xdr:cNvPr>
        <xdr:cNvSpPr/>
      </xdr:nvSpPr>
      <xdr:spPr>
        <a:xfrm>
          <a:off x="3175000" y="10374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2133</xdr:rowOff>
    </xdr:from>
    <xdr:ext cx="762000" cy="259045"/>
    <xdr:sp macro="" textlink="">
      <xdr:nvSpPr>
        <xdr:cNvPr id="154" name="テキスト ボックス 153">
          <a:extLst>
            <a:ext uri="{FF2B5EF4-FFF2-40B4-BE49-F238E27FC236}">
              <a16:creationId xmlns:a16="http://schemas.microsoft.com/office/drawing/2014/main" id="{00000000-0008-0000-0300-00009A000000}"/>
            </a:ext>
          </a:extLst>
        </xdr:cNvPr>
        <xdr:cNvSpPr txBox="1"/>
      </xdr:nvSpPr>
      <xdr:spPr>
        <a:xfrm>
          <a:off x="2844800" y="104605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82127</xdr:rowOff>
    </xdr:from>
    <xdr:to>
      <xdr:col>11</xdr:col>
      <xdr:colOff>82550</xdr:colOff>
      <xdr:row>63</xdr:row>
      <xdr:rowOff>12277</xdr:rowOff>
    </xdr:to>
    <xdr:sp macro="" textlink="">
      <xdr:nvSpPr>
        <xdr:cNvPr id="155" name="楕円 154">
          <a:extLst>
            <a:ext uri="{FF2B5EF4-FFF2-40B4-BE49-F238E27FC236}">
              <a16:creationId xmlns:a16="http://schemas.microsoft.com/office/drawing/2014/main" id="{00000000-0008-0000-0300-00009B000000}"/>
            </a:ext>
          </a:extLst>
        </xdr:cNvPr>
        <xdr:cNvSpPr/>
      </xdr:nvSpPr>
      <xdr:spPr>
        <a:xfrm>
          <a:off x="2286000" y="107120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22454</xdr:rowOff>
    </xdr:from>
    <xdr:ext cx="762000" cy="259045"/>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1955800" y="104809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4656</xdr:rowOff>
    </xdr:from>
    <xdr:to>
      <xdr:col>7</xdr:col>
      <xdr:colOff>31750</xdr:colOff>
      <xdr:row>64</xdr:row>
      <xdr:rowOff>106256</xdr:rowOff>
    </xdr:to>
    <xdr:sp macro="" textlink="">
      <xdr:nvSpPr>
        <xdr:cNvPr id="157" name="楕円 156">
          <a:extLst>
            <a:ext uri="{FF2B5EF4-FFF2-40B4-BE49-F238E27FC236}">
              <a16:creationId xmlns:a16="http://schemas.microsoft.com/office/drawing/2014/main" id="{00000000-0008-0000-0300-00009D000000}"/>
            </a:ext>
          </a:extLst>
        </xdr:cNvPr>
        <xdr:cNvSpPr/>
      </xdr:nvSpPr>
      <xdr:spPr>
        <a:xfrm>
          <a:off x="1397000" y="10977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91033</xdr:rowOff>
    </xdr:from>
    <xdr:ext cx="762000" cy="259045"/>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1066800" y="110638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9" name="正方形/長方形 158">
          <a:extLst>
            <a:ext uri="{FF2B5EF4-FFF2-40B4-BE49-F238E27FC236}">
              <a16:creationId xmlns:a16="http://schemas.microsoft.com/office/drawing/2014/main" id="{00000000-0008-0000-0300-00009F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[369,474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203,748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1" name="テキスト ボックス 170">
          <a:extLst>
            <a:ext uri="{FF2B5EF4-FFF2-40B4-BE49-F238E27FC236}">
              <a16:creationId xmlns:a16="http://schemas.microsoft.com/office/drawing/2014/main" id="{00000000-0008-0000-0300-0000AB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50">
              <a:latin typeface="ＭＳ Ｐゴシック" panose="020B0600070205080204" pitchFamily="50" charset="-128"/>
              <a:ea typeface="ＭＳ Ｐゴシック" panose="020B0600070205080204" pitchFamily="50" charset="-128"/>
            </a:rPr>
            <a:t>　本町は県下一広大な行政面積を有しており集落が点在し、それに付随して公共施設も点在していることが類似団体の平均を上回る要因の１つと考えられます。</a:t>
          </a:r>
          <a:endParaRPr kumimoji="1" lang="en-US" altLang="ja-JP" sz="1050">
            <a:latin typeface="ＭＳ Ｐゴシック" panose="020B0600070205080204" pitchFamily="50" charset="-128"/>
            <a:ea typeface="ＭＳ Ｐゴシック" panose="020B0600070205080204" pitchFamily="50" charset="-128"/>
          </a:endParaRPr>
        </a:p>
        <a:p>
          <a:r>
            <a:rPr kumimoji="1" lang="ja-JP" altLang="en-US" sz="1050">
              <a:latin typeface="ＭＳ Ｐゴシック" panose="020B0600070205080204" pitchFamily="50" charset="-128"/>
              <a:ea typeface="ＭＳ Ｐゴシック" panose="020B0600070205080204" pitchFamily="50" charset="-128"/>
            </a:rPr>
            <a:t>　また、ふるさと納税の取組強化や、平成</a:t>
          </a:r>
          <a:r>
            <a:rPr kumimoji="1" lang="en-US" altLang="ja-JP" sz="1050">
              <a:latin typeface="ＭＳ Ｐゴシック" panose="020B0600070205080204" pitchFamily="50" charset="-128"/>
              <a:ea typeface="ＭＳ Ｐゴシック" panose="020B0600070205080204" pitchFamily="50" charset="-128"/>
            </a:rPr>
            <a:t>28</a:t>
          </a:r>
          <a:r>
            <a:rPr kumimoji="1" lang="ja-JP" altLang="en-US" sz="1050">
              <a:latin typeface="ＭＳ Ｐゴシック" panose="020B0600070205080204" pitchFamily="50" charset="-128"/>
              <a:ea typeface="ＭＳ Ｐゴシック" panose="020B0600070205080204" pitchFamily="50" charset="-128"/>
            </a:rPr>
            <a:t>年度から開始している廃棄物処理施設の包括的長期民間委託契約</a:t>
          </a:r>
          <a:r>
            <a:rPr kumimoji="1" lang="ja-JP" altLang="en-US" sz="1000">
              <a:latin typeface="ＭＳ Ｐゴシック" panose="020B0600070205080204" pitchFamily="50" charset="-128"/>
              <a:ea typeface="ＭＳ Ｐゴシック" panose="020B0600070205080204" pitchFamily="50" charset="-128"/>
            </a:rPr>
            <a:t>（債務負担）</a:t>
          </a:r>
          <a:r>
            <a:rPr kumimoji="1" lang="ja-JP" altLang="en-US" sz="1050">
              <a:latin typeface="ＭＳ Ｐゴシック" panose="020B0600070205080204" pitchFamily="50" charset="-128"/>
              <a:ea typeface="ＭＳ Ｐゴシック" panose="020B0600070205080204" pitchFamily="50" charset="-128"/>
            </a:rPr>
            <a:t>等に伴い、物件費が類似団体と比較して大きく増加しています。</a:t>
          </a:r>
        </a:p>
        <a:p>
          <a:r>
            <a:rPr kumimoji="1" lang="ja-JP" altLang="en-US" sz="1050">
              <a:latin typeface="ＭＳ Ｐゴシック" panose="020B0600070205080204" pitchFamily="50" charset="-128"/>
              <a:ea typeface="ＭＳ Ｐゴシック" panose="020B0600070205080204" pitchFamily="50" charset="-128"/>
            </a:rPr>
            <a:t>　ふるさと納税制度は本町にとって自主財源の確保につながる重要な取り組み</a:t>
          </a:r>
          <a:r>
            <a:rPr kumimoji="1" lang="ja-JP" altLang="en-US" sz="1000">
              <a:latin typeface="ＭＳ Ｐゴシック" panose="020B0600070205080204" pitchFamily="50" charset="-128"/>
              <a:ea typeface="ＭＳ Ｐゴシック" panose="020B0600070205080204" pitchFamily="50" charset="-128"/>
            </a:rPr>
            <a:t>（必要経費）</a:t>
          </a:r>
          <a:r>
            <a:rPr kumimoji="1" lang="ja-JP" altLang="en-US" sz="1050">
              <a:latin typeface="ＭＳ Ｐゴシック" panose="020B0600070205080204" pitchFamily="50" charset="-128"/>
              <a:ea typeface="ＭＳ Ｐゴシック" panose="020B0600070205080204" pitchFamily="50" charset="-128"/>
            </a:rPr>
            <a:t>ではあるものの、必要経費については可能な限り圧縮していく必要があります。</a:t>
          </a:r>
        </a:p>
        <a:p>
          <a:r>
            <a:rPr kumimoji="1" lang="ja-JP" altLang="en-US" sz="1050">
              <a:latin typeface="ＭＳ Ｐゴシック" panose="020B0600070205080204" pitchFamily="50" charset="-128"/>
              <a:ea typeface="ＭＳ Ｐゴシック" panose="020B0600070205080204" pitchFamily="50" charset="-128"/>
            </a:rPr>
            <a:t>　なお、人件費については定員適正化計画に基づき一般職員の適正規模・配置に努めているところですが、一方で、会計年度任用職員については近年増加傾向であるため、ＰＤＣＡサイクルを確立させ事務事業全般の見直しによる削減を図っていく必要があります。</a:t>
          </a:r>
        </a:p>
      </xdr:txBody>
    </xdr:sp>
    <xdr:clientData/>
  </xdr:twoCellAnchor>
  <xdr:oneCellAnchor>
    <xdr:from>
      <xdr:col>3</xdr:col>
      <xdr:colOff>95250</xdr:colOff>
      <xdr:row>77</xdr:row>
      <xdr:rowOff>6350</xdr:rowOff>
    </xdr:from>
    <xdr:ext cx="349839" cy="225703"/>
    <xdr:sp macro="" textlink="">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3" name="直線コネクタ 172">
          <a:extLst>
            <a:ext uri="{FF2B5EF4-FFF2-40B4-BE49-F238E27FC236}">
              <a16:creationId xmlns:a16="http://schemas.microsoft.com/office/drawing/2014/main" id="{00000000-0008-0000-0300-0000AD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120650</xdr:rowOff>
    </xdr:from>
    <xdr:to>
      <xdr:col>27</xdr:col>
      <xdr:colOff>184150</xdr:colOff>
      <xdr:row>88</xdr:row>
      <xdr:rowOff>120650</xdr:rowOff>
    </xdr:to>
    <xdr:cxnSp macro="">
      <xdr:nvCxnSpPr>
        <xdr:cNvPr id="175" name="直線コネクタ 174">
          <a:extLst>
            <a:ext uri="{FF2B5EF4-FFF2-40B4-BE49-F238E27FC236}">
              <a16:creationId xmlns:a16="http://schemas.microsoft.com/office/drawing/2014/main" id="{00000000-0008-0000-0300-0000AF000000}"/>
            </a:ext>
          </a:extLst>
        </xdr:cNvPr>
        <xdr:cNvCxnSpPr/>
      </xdr:nvCxnSpPr>
      <xdr:spPr>
        <a:xfrm>
          <a:off x="762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149877</xdr:rowOff>
    </xdr:from>
    <xdr:ext cx="762000" cy="259045"/>
    <xdr:sp macro=""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81</xdr:row>
      <xdr:rowOff>114300</xdr:rowOff>
    </xdr:from>
    <xdr:to>
      <xdr:col>27</xdr:col>
      <xdr:colOff>184150</xdr:colOff>
      <xdr:row>81</xdr:row>
      <xdr:rowOff>114300</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143527</xdr:rowOff>
    </xdr:from>
    <xdr:ext cx="762000" cy="259045"/>
    <xdr:sp macro=""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1" name="直線コネクタ 180">
          <a:extLst>
            <a:ext uri="{FF2B5EF4-FFF2-40B4-BE49-F238E27FC236}">
              <a16:creationId xmlns:a16="http://schemas.microsoft.com/office/drawing/2014/main" id="{00000000-0008-0000-0300-0000B5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2" name="テキスト ボックス 181">
          <a:extLst>
            <a:ext uri="{FF2B5EF4-FFF2-40B4-BE49-F238E27FC236}">
              <a16:creationId xmlns:a16="http://schemas.microsoft.com/office/drawing/2014/main" id="{00000000-0008-0000-0300-0000B6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3" name="人件費・物件費等の状況グラフ枠">
          <a:extLst>
            <a:ext uri="{FF2B5EF4-FFF2-40B4-BE49-F238E27FC236}">
              <a16:creationId xmlns:a16="http://schemas.microsoft.com/office/drawing/2014/main" id="{00000000-0008-0000-0300-0000B7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162035</xdr:rowOff>
    </xdr:from>
    <xdr:to>
      <xdr:col>23</xdr:col>
      <xdr:colOff>133350</xdr:colOff>
      <xdr:row>89</xdr:row>
      <xdr:rowOff>1822</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flipV="1">
          <a:off x="4953000" y="13878035"/>
          <a:ext cx="0" cy="138283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145349</xdr:rowOff>
    </xdr:from>
    <xdr:ext cx="762000" cy="259045"/>
    <xdr:sp macro="" textlink="">
      <xdr:nvSpPr>
        <xdr:cNvPr id="185" name="人件費・物件費等の状況最小値テキスト">
          <a:extLst>
            <a:ext uri="{FF2B5EF4-FFF2-40B4-BE49-F238E27FC236}">
              <a16:creationId xmlns:a16="http://schemas.microsoft.com/office/drawing/2014/main" id="{00000000-0008-0000-0300-0000B9000000}"/>
            </a:ext>
          </a:extLst>
        </xdr:cNvPr>
        <xdr:cNvSpPr txBox="1"/>
      </xdr:nvSpPr>
      <xdr:spPr>
        <a:xfrm>
          <a:off x="5041900" y="15232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408,723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1822</xdr:rowOff>
    </xdr:from>
    <xdr:to>
      <xdr:col>24</xdr:col>
      <xdr:colOff>12700</xdr:colOff>
      <xdr:row>89</xdr:row>
      <xdr:rowOff>1822</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4864100" y="152608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76962</xdr:rowOff>
    </xdr:from>
    <xdr:ext cx="762000" cy="259045"/>
    <xdr:sp macro="" textlink="">
      <xdr:nvSpPr>
        <xdr:cNvPr id="187" name="人件費・物件費等の状況最大値テキスト">
          <a:extLst>
            <a:ext uri="{FF2B5EF4-FFF2-40B4-BE49-F238E27FC236}">
              <a16:creationId xmlns:a16="http://schemas.microsoft.com/office/drawing/2014/main" id="{00000000-0008-0000-0300-0000BB000000}"/>
            </a:ext>
          </a:extLst>
        </xdr:cNvPr>
        <xdr:cNvSpPr txBox="1"/>
      </xdr:nvSpPr>
      <xdr:spPr>
        <a:xfrm>
          <a:off x="5041900" y="136215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179,492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162035</xdr:rowOff>
    </xdr:from>
    <xdr:to>
      <xdr:col>24</xdr:col>
      <xdr:colOff>12700</xdr:colOff>
      <xdr:row>80</xdr:row>
      <xdr:rowOff>162035</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4864100" y="138780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87</xdr:row>
      <xdr:rowOff>38385</xdr:rowOff>
    </xdr:from>
    <xdr:to>
      <xdr:col>23</xdr:col>
      <xdr:colOff>133350</xdr:colOff>
      <xdr:row>87</xdr:row>
      <xdr:rowOff>107952</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a:off x="4114800" y="14954535"/>
          <a:ext cx="838200" cy="695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169561</xdr:rowOff>
    </xdr:from>
    <xdr:ext cx="762000" cy="259045"/>
    <xdr:sp macro="" textlink="">
      <xdr:nvSpPr>
        <xdr:cNvPr id="190" name="人件費・物件費等の状況平均値テキスト">
          <a:extLst>
            <a:ext uri="{FF2B5EF4-FFF2-40B4-BE49-F238E27FC236}">
              <a16:creationId xmlns:a16="http://schemas.microsoft.com/office/drawing/2014/main" id="{00000000-0008-0000-0300-0000BE000000}"/>
            </a:ext>
          </a:extLst>
        </xdr:cNvPr>
        <xdr:cNvSpPr txBox="1"/>
      </xdr:nvSpPr>
      <xdr:spPr>
        <a:xfrm>
          <a:off x="5041900" y="142284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271,684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153034</xdr:rowOff>
    </xdr:from>
    <xdr:to>
      <xdr:col>23</xdr:col>
      <xdr:colOff>184150</xdr:colOff>
      <xdr:row>84</xdr:row>
      <xdr:rowOff>83184</xdr:rowOff>
    </xdr:to>
    <xdr:sp macro="" textlink="">
      <xdr:nvSpPr>
        <xdr:cNvPr id="191" name="フローチャート: 判断 190">
          <a:extLst>
            <a:ext uri="{FF2B5EF4-FFF2-40B4-BE49-F238E27FC236}">
              <a16:creationId xmlns:a16="http://schemas.microsoft.com/office/drawing/2014/main" id="{00000000-0008-0000-0300-0000BF000000}"/>
            </a:ext>
          </a:extLst>
        </xdr:cNvPr>
        <xdr:cNvSpPr/>
      </xdr:nvSpPr>
      <xdr:spPr>
        <a:xfrm>
          <a:off x="4902200" y="14383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87</xdr:row>
      <xdr:rowOff>13164</xdr:rowOff>
    </xdr:from>
    <xdr:to>
      <xdr:col>19</xdr:col>
      <xdr:colOff>133350</xdr:colOff>
      <xdr:row>87</xdr:row>
      <xdr:rowOff>38385</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3225800" y="14929314"/>
          <a:ext cx="889000" cy="252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83</xdr:row>
      <xdr:rowOff>53468</xdr:rowOff>
    </xdr:from>
    <xdr:to>
      <xdr:col>19</xdr:col>
      <xdr:colOff>184150</xdr:colOff>
      <xdr:row>83</xdr:row>
      <xdr:rowOff>155068</xdr:rowOff>
    </xdr:to>
    <xdr:sp macro="" textlink="">
      <xdr:nvSpPr>
        <xdr:cNvPr id="193" name="フローチャート: 判断 192">
          <a:extLst>
            <a:ext uri="{FF2B5EF4-FFF2-40B4-BE49-F238E27FC236}">
              <a16:creationId xmlns:a16="http://schemas.microsoft.com/office/drawing/2014/main" id="{00000000-0008-0000-0300-0000C1000000}"/>
            </a:ext>
          </a:extLst>
        </xdr:cNvPr>
        <xdr:cNvSpPr/>
      </xdr:nvSpPr>
      <xdr:spPr>
        <a:xfrm>
          <a:off x="4064000" y="14283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165245</xdr:rowOff>
    </xdr:from>
    <xdr:ext cx="736600" cy="259045"/>
    <xdr:sp macro="" textlink="">
      <xdr:nvSpPr>
        <xdr:cNvPr id="194" name="テキスト ボックス 193">
          <a:extLst>
            <a:ext uri="{FF2B5EF4-FFF2-40B4-BE49-F238E27FC236}">
              <a16:creationId xmlns:a16="http://schemas.microsoft.com/office/drawing/2014/main" id="{00000000-0008-0000-0300-0000C2000000}"/>
            </a:ext>
          </a:extLst>
        </xdr:cNvPr>
        <xdr:cNvSpPr txBox="1"/>
      </xdr:nvSpPr>
      <xdr:spPr>
        <a:xfrm>
          <a:off x="3733800" y="1405269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255,179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86</xdr:row>
      <xdr:rowOff>59843</xdr:rowOff>
    </xdr:from>
    <xdr:to>
      <xdr:col>15</xdr:col>
      <xdr:colOff>82550</xdr:colOff>
      <xdr:row>87</xdr:row>
      <xdr:rowOff>13164</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2336800" y="14804543"/>
          <a:ext cx="889000" cy="124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110782</xdr:rowOff>
    </xdr:from>
    <xdr:to>
      <xdr:col>15</xdr:col>
      <xdr:colOff>133350</xdr:colOff>
      <xdr:row>83</xdr:row>
      <xdr:rowOff>40932</xdr:rowOff>
    </xdr:to>
    <xdr:sp macro="" textlink="">
      <xdr:nvSpPr>
        <xdr:cNvPr id="196" name="フローチャート: 判断 195">
          <a:extLst>
            <a:ext uri="{FF2B5EF4-FFF2-40B4-BE49-F238E27FC236}">
              <a16:creationId xmlns:a16="http://schemas.microsoft.com/office/drawing/2014/main" id="{00000000-0008-0000-0300-0000C4000000}"/>
            </a:ext>
          </a:extLst>
        </xdr:cNvPr>
        <xdr:cNvSpPr/>
      </xdr:nvSpPr>
      <xdr:spPr>
        <a:xfrm>
          <a:off x="3175000" y="14169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51109</xdr:rowOff>
    </xdr:from>
    <xdr:ext cx="762000" cy="259045"/>
    <xdr:sp macro="" textlink="">
      <xdr:nvSpPr>
        <xdr:cNvPr id="197" name="テキスト ボックス 196">
          <a:extLst>
            <a:ext uri="{FF2B5EF4-FFF2-40B4-BE49-F238E27FC236}">
              <a16:creationId xmlns:a16="http://schemas.microsoft.com/office/drawing/2014/main" id="{00000000-0008-0000-0300-0000C5000000}"/>
            </a:ext>
          </a:extLst>
        </xdr:cNvPr>
        <xdr:cNvSpPr txBox="1"/>
      </xdr:nvSpPr>
      <xdr:spPr>
        <a:xfrm>
          <a:off x="2844800" y="139385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236,259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85</xdr:row>
      <xdr:rowOff>11553</xdr:rowOff>
    </xdr:from>
    <xdr:to>
      <xdr:col>11</xdr:col>
      <xdr:colOff>31750</xdr:colOff>
      <xdr:row>86</xdr:row>
      <xdr:rowOff>59843</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1447800" y="14584803"/>
          <a:ext cx="889000" cy="2197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170035</xdr:rowOff>
    </xdr:from>
    <xdr:to>
      <xdr:col>11</xdr:col>
      <xdr:colOff>82550</xdr:colOff>
      <xdr:row>82</xdr:row>
      <xdr:rowOff>100185</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2286000" y="14057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110362</xdr:rowOff>
    </xdr:from>
    <xdr:ext cx="7620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1955800" y="138263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76881</xdr:rowOff>
    </xdr:from>
    <xdr:to>
      <xdr:col>7</xdr:col>
      <xdr:colOff>31750</xdr:colOff>
      <xdr:row>82</xdr:row>
      <xdr:rowOff>7031</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1397000" y="13964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17208</xdr:rowOff>
    </xdr:from>
    <xdr:ext cx="7620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1066800" y="137332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87</xdr:row>
      <xdr:rowOff>57152</xdr:rowOff>
    </xdr:from>
    <xdr:to>
      <xdr:col>23</xdr:col>
      <xdr:colOff>184150</xdr:colOff>
      <xdr:row>87</xdr:row>
      <xdr:rowOff>158752</xdr:rowOff>
    </xdr:to>
    <xdr:sp macro="" textlink="">
      <xdr:nvSpPr>
        <xdr:cNvPr id="208" name="楕円 207">
          <a:extLst>
            <a:ext uri="{FF2B5EF4-FFF2-40B4-BE49-F238E27FC236}">
              <a16:creationId xmlns:a16="http://schemas.microsoft.com/office/drawing/2014/main" id="{00000000-0008-0000-0300-0000D0000000}"/>
            </a:ext>
          </a:extLst>
        </xdr:cNvPr>
        <xdr:cNvSpPr/>
      </xdr:nvSpPr>
      <xdr:spPr>
        <a:xfrm>
          <a:off x="4902200" y="14973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87</xdr:row>
      <xdr:rowOff>29229</xdr:rowOff>
    </xdr:from>
    <xdr:ext cx="762000" cy="259045"/>
    <xdr:sp macro="" textlink="">
      <xdr:nvSpPr>
        <xdr:cNvPr id="209" name="人件費・物件費等の状況該当値テキスト">
          <a:extLst>
            <a:ext uri="{FF2B5EF4-FFF2-40B4-BE49-F238E27FC236}">
              <a16:creationId xmlns:a16="http://schemas.microsoft.com/office/drawing/2014/main" id="{00000000-0008-0000-0300-0000D1000000}"/>
            </a:ext>
          </a:extLst>
        </xdr:cNvPr>
        <xdr:cNvSpPr txBox="1"/>
      </xdr:nvSpPr>
      <xdr:spPr>
        <a:xfrm>
          <a:off x="5041900" y="149453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369,474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86</xdr:row>
      <xdr:rowOff>159035</xdr:rowOff>
    </xdr:from>
    <xdr:to>
      <xdr:col>19</xdr:col>
      <xdr:colOff>184150</xdr:colOff>
      <xdr:row>87</xdr:row>
      <xdr:rowOff>89185</xdr:rowOff>
    </xdr:to>
    <xdr:sp macro="" textlink="">
      <xdr:nvSpPr>
        <xdr:cNvPr id="210" name="楕円 209">
          <a:extLst>
            <a:ext uri="{FF2B5EF4-FFF2-40B4-BE49-F238E27FC236}">
              <a16:creationId xmlns:a16="http://schemas.microsoft.com/office/drawing/2014/main" id="{00000000-0008-0000-0300-0000D2000000}"/>
            </a:ext>
          </a:extLst>
        </xdr:cNvPr>
        <xdr:cNvSpPr/>
      </xdr:nvSpPr>
      <xdr:spPr>
        <a:xfrm>
          <a:off x="4064000" y="14903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87</xdr:row>
      <xdr:rowOff>73962</xdr:rowOff>
    </xdr:from>
    <xdr:ext cx="7366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733800" y="1499011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357,942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86</xdr:row>
      <xdr:rowOff>133814</xdr:rowOff>
    </xdr:from>
    <xdr:to>
      <xdr:col>15</xdr:col>
      <xdr:colOff>133350</xdr:colOff>
      <xdr:row>87</xdr:row>
      <xdr:rowOff>63964</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3175000" y="14878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87</xdr:row>
      <xdr:rowOff>48741</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2844800" y="14964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353,761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86</xdr:row>
      <xdr:rowOff>9043</xdr:rowOff>
    </xdr:from>
    <xdr:to>
      <xdr:col>11</xdr:col>
      <xdr:colOff>82550</xdr:colOff>
      <xdr:row>86</xdr:row>
      <xdr:rowOff>110643</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2286000" y="14753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86</xdr:row>
      <xdr:rowOff>95420</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1955800" y="14840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333,078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84</xdr:row>
      <xdr:rowOff>132203</xdr:rowOff>
    </xdr:from>
    <xdr:to>
      <xdr:col>7</xdr:col>
      <xdr:colOff>31750</xdr:colOff>
      <xdr:row>85</xdr:row>
      <xdr:rowOff>62353</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1397000" y="145340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85</xdr:row>
      <xdr:rowOff>47130</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1066800" y="146203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18" name="正方形/長方形 217">
          <a:extLst>
            <a:ext uri="{FF2B5EF4-FFF2-40B4-BE49-F238E27FC236}">
              <a16:creationId xmlns:a16="http://schemas.microsoft.com/office/drawing/2014/main" id="{00000000-0008-0000-0300-0000DA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1" name="正方形/長方形 220">
          <a:extLst>
            <a:ext uri="{FF2B5EF4-FFF2-40B4-BE49-F238E27FC236}">
              <a16:creationId xmlns:a16="http://schemas.microsoft.com/office/drawing/2014/main" id="{00000000-0008-0000-0300-0000DD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0" name="テキスト ボックス 229">
          <a:extLst>
            <a:ext uri="{FF2B5EF4-FFF2-40B4-BE49-F238E27FC236}">
              <a16:creationId xmlns:a16="http://schemas.microsoft.com/office/drawing/2014/main" id="{00000000-0008-0000-0300-0000E6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職員給与については、平成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年度から給与の総合的見直しを実施し、高知県人事委員会の勧告に準じた給与体系から国家公務員に準じた給与体系に変更しています。</a:t>
          </a:r>
        </a:p>
        <a:p>
          <a:r>
            <a:rPr kumimoji="1" lang="ja-JP" altLang="en-US" sz="1300">
              <a:latin typeface="ＭＳ Ｐゴシック" panose="020B0600070205080204" pitchFamily="50" charset="-128"/>
              <a:ea typeface="ＭＳ Ｐゴシック" panose="020B0600070205080204" pitchFamily="50" charset="-128"/>
            </a:rPr>
            <a:t>　ラスパイレス指数は、以前から類似団体を下回る水準となっており、今後も給与の適正化に努め、適正な給与水準を保つよう取り組みます。</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1" name="直線コネクタ 230">
          <a:extLst>
            <a:ext uri="{FF2B5EF4-FFF2-40B4-BE49-F238E27FC236}">
              <a16:creationId xmlns:a16="http://schemas.microsoft.com/office/drawing/2014/main" id="{00000000-0008-0000-0300-0000E7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2" name="テキスト ボックス 231">
          <a:extLst>
            <a:ext uri="{FF2B5EF4-FFF2-40B4-BE49-F238E27FC236}">
              <a16:creationId xmlns:a16="http://schemas.microsoft.com/office/drawing/2014/main" id="{00000000-0008-0000-0300-0000E8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3" name="直線コネクタ 232">
          <a:extLst>
            <a:ext uri="{FF2B5EF4-FFF2-40B4-BE49-F238E27FC236}">
              <a16:creationId xmlns:a16="http://schemas.microsoft.com/office/drawing/2014/main" id="{00000000-0008-0000-0300-0000E9000000}"/>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99077</xdr:rowOff>
    </xdr:from>
    <xdr:ext cx="762000" cy="259045"/>
    <xdr:sp macro="" textlink="">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130827</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162577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22877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3" name="給与水準   （国との比較）グラフ枠">
          <a:extLst>
            <a:ext uri="{FF2B5EF4-FFF2-40B4-BE49-F238E27FC236}">
              <a16:creationId xmlns:a16="http://schemas.microsoft.com/office/drawing/2014/main" id="{00000000-0008-0000-0300-0000F3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114300</xdr:rowOff>
    </xdr:from>
    <xdr:to>
      <xdr:col>81</xdr:col>
      <xdr:colOff>44450</xdr:colOff>
      <xdr:row>89</xdr:row>
      <xdr:rowOff>93980</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flipV="1">
          <a:off x="17018000" y="14001750"/>
          <a:ext cx="0" cy="13512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66057</xdr:rowOff>
    </xdr:from>
    <xdr:ext cx="762000" cy="259045"/>
    <xdr:sp macro="" textlink="">
      <xdr:nvSpPr>
        <xdr:cNvPr id="245" name="給与水準   （国との比較）最小値テキスト">
          <a:extLst>
            <a:ext uri="{FF2B5EF4-FFF2-40B4-BE49-F238E27FC236}">
              <a16:creationId xmlns:a16="http://schemas.microsoft.com/office/drawing/2014/main" id="{00000000-0008-0000-0300-0000F5000000}"/>
            </a:ext>
          </a:extLst>
        </xdr:cNvPr>
        <xdr:cNvSpPr txBox="1"/>
      </xdr:nvSpPr>
      <xdr:spPr>
        <a:xfrm>
          <a:off x="17106900" y="15325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93980</xdr:rowOff>
    </xdr:from>
    <xdr:to>
      <xdr:col>81</xdr:col>
      <xdr:colOff>133350</xdr:colOff>
      <xdr:row>89</xdr:row>
      <xdr:rowOff>93980</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6929100" y="15353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29227</xdr:rowOff>
    </xdr:from>
    <xdr:ext cx="762000" cy="259045"/>
    <xdr:sp macro="" textlink="">
      <xdr:nvSpPr>
        <xdr:cNvPr id="247" name="給与水準   （国との比較）最大値テキスト">
          <a:extLst>
            <a:ext uri="{FF2B5EF4-FFF2-40B4-BE49-F238E27FC236}">
              <a16:creationId xmlns:a16="http://schemas.microsoft.com/office/drawing/2014/main" id="{00000000-0008-0000-0300-0000F7000000}"/>
            </a:ext>
          </a:extLst>
        </xdr:cNvPr>
        <xdr:cNvSpPr txBox="1"/>
      </xdr:nvSpPr>
      <xdr:spPr>
        <a:xfrm>
          <a:off x="17106900" y="13745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114300</xdr:rowOff>
    </xdr:from>
    <xdr:to>
      <xdr:col>81</xdr:col>
      <xdr:colOff>133350</xdr:colOff>
      <xdr:row>81</xdr:row>
      <xdr:rowOff>114300</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6929100" y="14001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84</xdr:row>
      <xdr:rowOff>10161</xdr:rowOff>
    </xdr:from>
    <xdr:to>
      <xdr:col>81</xdr:col>
      <xdr:colOff>44450</xdr:colOff>
      <xdr:row>84</xdr:row>
      <xdr:rowOff>154939</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6179800" y="14411961"/>
          <a:ext cx="838200" cy="1447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49547</xdr:rowOff>
    </xdr:from>
    <xdr:ext cx="762000" cy="259045"/>
    <xdr:sp macro="" textlink="">
      <xdr:nvSpPr>
        <xdr:cNvPr id="250" name="給与水準   （国との比較）平均値テキスト">
          <a:extLst>
            <a:ext uri="{FF2B5EF4-FFF2-40B4-BE49-F238E27FC236}">
              <a16:creationId xmlns:a16="http://schemas.microsoft.com/office/drawing/2014/main" id="{00000000-0008-0000-0300-0000FA000000}"/>
            </a:ext>
          </a:extLst>
        </xdr:cNvPr>
        <xdr:cNvSpPr txBox="1"/>
      </xdr:nvSpPr>
      <xdr:spPr>
        <a:xfrm>
          <a:off x="17106900" y="146227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77470</xdr:rowOff>
    </xdr:from>
    <xdr:to>
      <xdr:col>81</xdr:col>
      <xdr:colOff>95250</xdr:colOff>
      <xdr:row>86</xdr:row>
      <xdr:rowOff>7620</xdr:rowOff>
    </xdr:to>
    <xdr:sp macro="" textlink="">
      <xdr:nvSpPr>
        <xdr:cNvPr id="251" name="フローチャート: 判断 250">
          <a:extLst>
            <a:ext uri="{FF2B5EF4-FFF2-40B4-BE49-F238E27FC236}">
              <a16:creationId xmlns:a16="http://schemas.microsoft.com/office/drawing/2014/main" id="{00000000-0008-0000-0300-0000FB000000}"/>
            </a:ext>
          </a:extLst>
        </xdr:cNvPr>
        <xdr:cNvSpPr/>
      </xdr:nvSpPr>
      <xdr:spPr>
        <a:xfrm>
          <a:off x="16967200" y="1465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84</xdr:row>
      <xdr:rowOff>10161</xdr:rowOff>
    </xdr:from>
    <xdr:to>
      <xdr:col>77</xdr:col>
      <xdr:colOff>44450</xdr:colOff>
      <xdr:row>84</xdr:row>
      <xdr:rowOff>34289</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flipV="1">
          <a:off x="15290800" y="14411961"/>
          <a:ext cx="889000" cy="24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84</xdr:row>
      <xdr:rowOff>152400</xdr:rowOff>
    </xdr:from>
    <xdr:to>
      <xdr:col>77</xdr:col>
      <xdr:colOff>95250</xdr:colOff>
      <xdr:row>85</xdr:row>
      <xdr:rowOff>82550</xdr:rowOff>
    </xdr:to>
    <xdr:sp macro="" textlink="">
      <xdr:nvSpPr>
        <xdr:cNvPr id="253" name="フローチャート: 判断 252">
          <a:extLst>
            <a:ext uri="{FF2B5EF4-FFF2-40B4-BE49-F238E27FC236}">
              <a16:creationId xmlns:a16="http://schemas.microsoft.com/office/drawing/2014/main" id="{00000000-0008-0000-0300-0000FD000000}"/>
            </a:ext>
          </a:extLst>
        </xdr:cNvPr>
        <xdr:cNvSpPr/>
      </xdr:nvSpPr>
      <xdr:spPr>
        <a:xfrm>
          <a:off x="161290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67327</xdr:rowOff>
    </xdr:from>
    <xdr:ext cx="736600" cy="259045"/>
    <xdr:sp macro="" textlink="">
      <xdr:nvSpPr>
        <xdr:cNvPr id="254" name="テキスト ボックス 253">
          <a:extLst>
            <a:ext uri="{FF2B5EF4-FFF2-40B4-BE49-F238E27FC236}">
              <a16:creationId xmlns:a16="http://schemas.microsoft.com/office/drawing/2014/main" id="{00000000-0008-0000-0300-0000FE000000}"/>
            </a:ext>
          </a:extLst>
        </xdr:cNvPr>
        <xdr:cNvSpPr txBox="1"/>
      </xdr:nvSpPr>
      <xdr:spPr>
        <a:xfrm>
          <a:off x="15798800" y="14640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84</xdr:row>
      <xdr:rowOff>34289</xdr:rowOff>
    </xdr:from>
    <xdr:to>
      <xdr:col>72</xdr:col>
      <xdr:colOff>203200</xdr:colOff>
      <xdr:row>84</xdr:row>
      <xdr:rowOff>58420</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flipV="1">
          <a:off x="14401800" y="14436089"/>
          <a:ext cx="889000" cy="24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5080</xdr:rowOff>
    </xdr:from>
    <xdr:to>
      <xdr:col>73</xdr:col>
      <xdr:colOff>44450</xdr:colOff>
      <xdr:row>85</xdr:row>
      <xdr:rowOff>106680</xdr:rowOff>
    </xdr:to>
    <xdr:sp macro="" textlink="">
      <xdr:nvSpPr>
        <xdr:cNvPr id="256" name="フローチャート: 判断 255">
          <a:extLst>
            <a:ext uri="{FF2B5EF4-FFF2-40B4-BE49-F238E27FC236}">
              <a16:creationId xmlns:a16="http://schemas.microsoft.com/office/drawing/2014/main" id="{00000000-0008-0000-0300-000000010000}"/>
            </a:ext>
          </a:extLst>
        </xdr:cNvPr>
        <xdr:cNvSpPr/>
      </xdr:nvSpPr>
      <xdr:spPr>
        <a:xfrm>
          <a:off x="15240000" y="1457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91457</xdr:rowOff>
    </xdr:from>
    <xdr:ext cx="762000" cy="259045"/>
    <xdr:sp macro="" textlink="">
      <xdr:nvSpPr>
        <xdr:cNvPr id="257" name="テキスト ボックス 256">
          <a:extLst>
            <a:ext uri="{FF2B5EF4-FFF2-40B4-BE49-F238E27FC236}">
              <a16:creationId xmlns:a16="http://schemas.microsoft.com/office/drawing/2014/main" id="{00000000-0008-0000-0300-000001010000}"/>
            </a:ext>
          </a:extLst>
        </xdr:cNvPr>
        <xdr:cNvSpPr txBox="1"/>
      </xdr:nvSpPr>
      <xdr:spPr>
        <a:xfrm>
          <a:off x="14909800" y="14664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84</xdr:row>
      <xdr:rowOff>10161</xdr:rowOff>
    </xdr:from>
    <xdr:to>
      <xdr:col>68</xdr:col>
      <xdr:colOff>152400</xdr:colOff>
      <xdr:row>84</xdr:row>
      <xdr:rowOff>58420</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a:off x="13512800" y="14411961"/>
          <a:ext cx="889000" cy="482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77470</xdr:rowOff>
    </xdr:from>
    <xdr:to>
      <xdr:col>68</xdr:col>
      <xdr:colOff>203200</xdr:colOff>
      <xdr:row>86</xdr:row>
      <xdr:rowOff>7620</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4351000" y="1465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163847</xdr:rowOff>
    </xdr:from>
    <xdr:ext cx="762000" cy="259045"/>
    <xdr:sp macro="" textlink="">
      <xdr:nvSpPr>
        <xdr:cNvPr id="260" name="テキスト ボックス 259">
          <a:extLst>
            <a:ext uri="{FF2B5EF4-FFF2-40B4-BE49-F238E27FC236}">
              <a16:creationId xmlns:a16="http://schemas.microsoft.com/office/drawing/2014/main" id="{00000000-0008-0000-0300-000004010000}"/>
            </a:ext>
          </a:extLst>
        </xdr:cNvPr>
        <xdr:cNvSpPr txBox="1"/>
      </xdr:nvSpPr>
      <xdr:spPr>
        <a:xfrm>
          <a:off x="14020800" y="14737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29211</xdr:rowOff>
    </xdr:from>
    <xdr:to>
      <xdr:col>64</xdr:col>
      <xdr:colOff>152400</xdr:colOff>
      <xdr:row>85</xdr:row>
      <xdr:rowOff>130811</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3462000" y="14602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115588</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3131800" y="146888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104139</xdr:rowOff>
    </xdr:from>
    <xdr:to>
      <xdr:col>81</xdr:col>
      <xdr:colOff>95250</xdr:colOff>
      <xdr:row>85</xdr:row>
      <xdr:rowOff>34289</xdr:rowOff>
    </xdr:to>
    <xdr:sp macro="" textlink="">
      <xdr:nvSpPr>
        <xdr:cNvPr id="268" name="楕円 267">
          <a:extLst>
            <a:ext uri="{FF2B5EF4-FFF2-40B4-BE49-F238E27FC236}">
              <a16:creationId xmlns:a16="http://schemas.microsoft.com/office/drawing/2014/main" id="{00000000-0008-0000-0300-00000C010000}"/>
            </a:ext>
          </a:extLst>
        </xdr:cNvPr>
        <xdr:cNvSpPr/>
      </xdr:nvSpPr>
      <xdr:spPr>
        <a:xfrm>
          <a:off x="16967200" y="14505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83</xdr:row>
      <xdr:rowOff>120666</xdr:rowOff>
    </xdr:from>
    <xdr:ext cx="762000" cy="259045"/>
    <xdr:sp macro="" textlink="">
      <xdr:nvSpPr>
        <xdr:cNvPr id="269" name="給与水準   （国との比較）該当値テキスト">
          <a:extLst>
            <a:ext uri="{FF2B5EF4-FFF2-40B4-BE49-F238E27FC236}">
              <a16:creationId xmlns:a16="http://schemas.microsoft.com/office/drawing/2014/main" id="{00000000-0008-0000-0300-00000D010000}"/>
            </a:ext>
          </a:extLst>
        </xdr:cNvPr>
        <xdr:cNvSpPr txBox="1"/>
      </xdr:nvSpPr>
      <xdr:spPr>
        <a:xfrm>
          <a:off x="17106900" y="14351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83</xdr:row>
      <xdr:rowOff>130811</xdr:rowOff>
    </xdr:from>
    <xdr:to>
      <xdr:col>77</xdr:col>
      <xdr:colOff>95250</xdr:colOff>
      <xdr:row>84</xdr:row>
      <xdr:rowOff>60961</xdr:rowOff>
    </xdr:to>
    <xdr:sp macro="" textlink="">
      <xdr:nvSpPr>
        <xdr:cNvPr id="270" name="楕円 269">
          <a:extLst>
            <a:ext uri="{FF2B5EF4-FFF2-40B4-BE49-F238E27FC236}">
              <a16:creationId xmlns:a16="http://schemas.microsoft.com/office/drawing/2014/main" id="{00000000-0008-0000-0300-00000E010000}"/>
            </a:ext>
          </a:extLst>
        </xdr:cNvPr>
        <xdr:cNvSpPr/>
      </xdr:nvSpPr>
      <xdr:spPr>
        <a:xfrm>
          <a:off x="16129000" y="14361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82</xdr:row>
      <xdr:rowOff>71138</xdr:rowOff>
    </xdr:from>
    <xdr:ext cx="7366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5798800" y="141300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83</xdr:row>
      <xdr:rowOff>154939</xdr:rowOff>
    </xdr:from>
    <xdr:to>
      <xdr:col>73</xdr:col>
      <xdr:colOff>44450</xdr:colOff>
      <xdr:row>84</xdr:row>
      <xdr:rowOff>85089</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5240000" y="143852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82</xdr:row>
      <xdr:rowOff>95266</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4909800" y="141541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84</xdr:row>
      <xdr:rowOff>7620</xdr:rowOff>
    </xdr:from>
    <xdr:to>
      <xdr:col>68</xdr:col>
      <xdr:colOff>203200</xdr:colOff>
      <xdr:row>84</xdr:row>
      <xdr:rowOff>109220</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4351000" y="14409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82</xdr:row>
      <xdr:rowOff>119397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020800" y="14178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83</xdr:row>
      <xdr:rowOff>130811</xdr:rowOff>
    </xdr:from>
    <xdr:to>
      <xdr:col>64</xdr:col>
      <xdr:colOff>152400</xdr:colOff>
      <xdr:row>84</xdr:row>
      <xdr:rowOff>60961</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3462000" y="14361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82</xdr:row>
      <xdr:rowOff>71138</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3131800" y="14130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78" name="正方形/長方形 277">
          <a:extLst>
            <a:ext uri="{FF2B5EF4-FFF2-40B4-BE49-F238E27FC236}">
              <a16:creationId xmlns:a16="http://schemas.microsoft.com/office/drawing/2014/main" id="{00000000-0008-0000-0300-000016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[16.24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1" name="正方形/長方形 280">
          <a:extLst>
            <a:ext uri="{FF2B5EF4-FFF2-40B4-BE49-F238E27FC236}">
              <a16:creationId xmlns:a16="http://schemas.microsoft.com/office/drawing/2014/main" id="{00000000-0008-0000-0300-000019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2" name="正方形/長方形 281">
          <a:extLst>
            <a:ext uri="{FF2B5EF4-FFF2-40B4-BE49-F238E27FC236}">
              <a16:creationId xmlns:a16="http://schemas.microsoft.com/office/drawing/2014/main" id="{00000000-0008-0000-0300-00001A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0" name="テキスト ボックス 289">
          <a:extLst>
            <a:ext uri="{FF2B5EF4-FFF2-40B4-BE49-F238E27FC236}">
              <a16:creationId xmlns:a16="http://schemas.microsoft.com/office/drawing/2014/main" id="{00000000-0008-0000-0300-000022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県下一の面積を有する本町は、広大な町域の中に集落が点在しており、人口規模に対し公共施設も多くなっています。そのため、職員数も類似団体の平均を上回っている状況となっていますが、今後も引き続き、住民サービスを低下させることなく定員適正化計画に基づき職員数の適正化と組織機構の見直しに取り組むとともに、小中学校の適正規模による統廃合計画等を進め、適正な定員管理に取り組みます。 </a:t>
          </a:r>
        </a:p>
      </xdr:txBody>
    </xdr:sp>
    <xdr:clientData/>
  </xdr:twoCellAnchor>
  <xdr:oneCellAnchor>
    <xdr:from>
      <xdr:col>61</xdr:col>
      <xdr:colOff>6350</xdr:colOff>
      <xdr:row>54</xdr:row>
      <xdr:rowOff>139700</xdr:rowOff>
    </xdr:from>
    <xdr:ext cx="349839" cy="225703"/>
    <xdr:sp macro="" textlink="">
      <xdr:nvSpPr>
        <xdr:cNvPr id="291" name="テキスト ボックス 290">
          <a:extLst>
            <a:ext uri="{FF2B5EF4-FFF2-40B4-BE49-F238E27FC236}">
              <a16:creationId xmlns:a16="http://schemas.microsoft.com/office/drawing/2014/main" id="{00000000-0008-0000-0300-000023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2" name="直線コネクタ 291">
          <a:extLst>
            <a:ext uri="{FF2B5EF4-FFF2-40B4-BE49-F238E27FC236}">
              <a16:creationId xmlns:a16="http://schemas.microsoft.com/office/drawing/2014/main" id="{00000000-0008-0000-0300-000024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4" name="直線コネクタ 293">
          <a:extLst>
            <a:ext uri="{FF2B5EF4-FFF2-40B4-BE49-F238E27FC236}">
              <a16:creationId xmlns:a16="http://schemas.microsoft.com/office/drawing/2014/main" id="{00000000-0008-0000-0300-000026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08" name="定員管理の状況グラフ枠">
          <a:extLst>
            <a:ext uri="{FF2B5EF4-FFF2-40B4-BE49-F238E27FC236}">
              <a16:creationId xmlns:a16="http://schemas.microsoft.com/office/drawing/2014/main" id="{00000000-0008-0000-0300-000034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85634</xdr:rowOff>
    </xdr:from>
    <xdr:to>
      <xdr:col>81</xdr:col>
      <xdr:colOff>44450</xdr:colOff>
      <xdr:row>67</xdr:row>
      <xdr:rowOff>109310</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flipV="1">
          <a:off x="17018000" y="10029734"/>
          <a:ext cx="0" cy="156672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81387</xdr:rowOff>
    </xdr:from>
    <xdr:ext cx="762000" cy="259045"/>
    <xdr:sp macro="" textlink="">
      <xdr:nvSpPr>
        <xdr:cNvPr id="310" name="定員管理の状況最小値テキスト">
          <a:extLst>
            <a:ext uri="{FF2B5EF4-FFF2-40B4-BE49-F238E27FC236}">
              <a16:creationId xmlns:a16="http://schemas.microsoft.com/office/drawing/2014/main" id="{00000000-0008-0000-0300-000036010000}"/>
            </a:ext>
          </a:extLst>
        </xdr:cNvPr>
        <xdr:cNvSpPr txBox="1"/>
      </xdr:nvSpPr>
      <xdr:spPr>
        <a:xfrm>
          <a:off x="17106900" y="11568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109310</xdr:rowOff>
    </xdr:from>
    <xdr:to>
      <xdr:col>81</xdr:col>
      <xdr:colOff>133350</xdr:colOff>
      <xdr:row>67</xdr:row>
      <xdr:rowOff>109310</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6929100" y="115964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561</xdr:rowOff>
    </xdr:from>
    <xdr:ext cx="762000" cy="259045"/>
    <xdr:sp macro="" textlink="">
      <xdr:nvSpPr>
        <xdr:cNvPr id="312" name="定員管理の状況最大値テキスト">
          <a:extLst>
            <a:ext uri="{FF2B5EF4-FFF2-40B4-BE49-F238E27FC236}">
              <a16:creationId xmlns:a16="http://schemas.microsoft.com/office/drawing/2014/main" id="{00000000-0008-0000-0300-000038010000}"/>
            </a:ext>
          </a:extLst>
        </xdr:cNvPr>
        <xdr:cNvSpPr txBox="1"/>
      </xdr:nvSpPr>
      <xdr:spPr>
        <a:xfrm>
          <a:off x="17106900" y="97732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85634</xdr:rowOff>
    </xdr:from>
    <xdr:to>
      <xdr:col>81</xdr:col>
      <xdr:colOff>133350</xdr:colOff>
      <xdr:row>58</xdr:row>
      <xdr:rowOff>85634</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6929100" y="100297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65</xdr:row>
      <xdr:rowOff>166098</xdr:rowOff>
    </xdr:from>
    <xdr:to>
      <xdr:col>81</xdr:col>
      <xdr:colOff>44450</xdr:colOff>
      <xdr:row>66</xdr:row>
      <xdr:rowOff>37737</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179800" y="11310348"/>
          <a:ext cx="838200" cy="43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61</xdr:row>
      <xdr:rowOff>25689</xdr:rowOff>
    </xdr:from>
    <xdr:ext cx="762000" cy="259045"/>
    <xdr:sp macro="" textlink="">
      <xdr:nvSpPr>
        <xdr:cNvPr id="315" name="定員管理の状況平均値テキスト">
          <a:extLst>
            <a:ext uri="{FF2B5EF4-FFF2-40B4-BE49-F238E27FC236}">
              <a16:creationId xmlns:a16="http://schemas.microsoft.com/office/drawing/2014/main" id="{00000000-0008-0000-0300-00003B010000}"/>
            </a:ext>
          </a:extLst>
        </xdr:cNvPr>
        <xdr:cNvSpPr txBox="1"/>
      </xdr:nvSpPr>
      <xdr:spPr>
        <a:xfrm>
          <a:off x="17106900" y="1048413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9162</xdr:rowOff>
    </xdr:from>
    <xdr:to>
      <xdr:col>81</xdr:col>
      <xdr:colOff>95250</xdr:colOff>
      <xdr:row>62</xdr:row>
      <xdr:rowOff>110762</xdr:rowOff>
    </xdr:to>
    <xdr:sp macro="" textlink="">
      <xdr:nvSpPr>
        <xdr:cNvPr id="316" name="フローチャート: 判断 315">
          <a:extLst>
            <a:ext uri="{FF2B5EF4-FFF2-40B4-BE49-F238E27FC236}">
              <a16:creationId xmlns:a16="http://schemas.microsoft.com/office/drawing/2014/main" id="{00000000-0008-0000-0300-00003C010000}"/>
            </a:ext>
          </a:extLst>
        </xdr:cNvPr>
        <xdr:cNvSpPr/>
      </xdr:nvSpPr>
      <xdr:spPr>
        <a:xfrm>
          <a:off x="16967200" y="10639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65</xdr:row>
      <xdr:rowOff>95431</xdr:rowOff>
    </xdr:from>
    <xdr:to>
      <xdr:col>77</xdr:col>
      <xdr:colOff>44450</xdr:colOff>
      <xdr:row>65</xdr:row>
      <xdr:rowOff>166098</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5290800" y="11239681"/>
          <a:ext cx="889000" cy="70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108222</xdr:rowOff>
    </xdr:from>
    <xdr:to>
      <xdr:col>77</xdr:col>
      <xdr:colOff>95250</xdr:colOff>
      <xdr:row>62</xdr:row>
      <xdr:rowOff>38372</xdr:rowOff>
    </xdr:to>
    <xdr:sp macro="" textlink="">
      <xdr:nvSpPr>
        <xdr:cNvPr id="318" name="フローチャート: 判断 317">
          <a:extLst>
            <a:ext uri="{FF2B5EF4-FFF2-40B4-BE49-F238E27FC236}">
              <a16:creationId xmlns:a16="http://schemas.microsoft.com/office/drawing/2014/main" id="{00000000-0008-0000-0300-00003E010000}"/>
            </a:ext>
          </a:extLst>
        </xdr:cNvPr>
        <xdr:cNvSpPr/>
      </xdr:nvSpPr>
      <xdr:spPr>
        <a:xfrm>
          <a:off x="16129000" y="10566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48549</xdr:rowOff>
    </xdr:from>
    <xdr:ext cx="736600" cy="259045"/>
    <xdr:sp macro="" textlink="">
      <xdr:nvSpPr>
        <xdr:cNvPr id="319" name="テキスト ボックス 318">
          <a:extLst>
            <a:ext uri="{FF2B5EF4-FFF2-40B4-BE49-F238E27FC236}">
              <a16:creationId xmlns:a16="http://schemas.microsoft.com/office/drawing/2014/main" id="{00000000-0008-0000-0300-00003F010000}"/>
            </a:ext>
          </a:extLst>
        </xdr:cNvPr>
        <xdr:cNvSpPr txBox="1"/>
      </xdr:nvSpPr>
      <xdr:spPr>
        <a:xfrm>
          <a:off x="15798800" y="103355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65</xdr:row>
      <xdr:rowOff>36830</xdr:rowOff>
    </xdr:from>
    <xdr:to>
      <xdr:col>72</xdr:col>
      <xdr:colOff>203200</xdr:colOff>
      <xdr:row>65</xdr:row>
      <xdr:rowOff>95431</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4401800" y="11181080"/>
          <a:ext cx="889000" cy="58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65133</xdr:rowOff>
    </xdr:from>
    <xdr:to>
      <xdr:col>73</xdr:col>
      <xdr:colOff>44450</xdr:colOff>
      <xdr:row>61</xdr:row>
      <xdr:rowOff>166733</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5240000" y="10523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5460</xdr:rowOff>
    </xdr:from>
    <xdr:ext cx="762000" cy="259045"/>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4909800" y="102924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65</xdr:row>
      <xdr:rowOff>36830</xdr:rowOff>
    </xdr:from>
    <xdr:to>
      <xdr:col>68</xdr:col>
      <xdr:colOff>152400</xdr:colOff>
      <xdr:row>65</xdr:row>
      <xdr:rowOff>66131</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flipV="1">
          <a:off x="13512800" y="11181080"/>
          <a:ext cx="889000" cy="293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157299</xdr:rowOff>
    </xdr:from>
    <xdr:to>
      <xdr:col>68</xdr:col>
      <xdr:colOff>203200</xdr:colOff>
      <xdr:row>61</xdr:row>
      <xdr:rowOff>87449</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4351000" y="10444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97626</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020800" y="102131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152128</xdr:rowOff>
    </xdr:from>
    <xdr:to>
      <xdr:col>64</xdr:col>
      <xdr:colOff>152400</xdr:colOff>
      <xdr:row>61</xdr:row>
      <xdr:rowOff>82278</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3462000" y="10439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92455</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3131800" y="10208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65</xdr:row>
      <xdr:rowOff>158387</xdr:rowOff>
    </xdr:from>
    <xdr:to>
      <xdr:col>81</xdr:col>
      <xdr:colOff>95250</xdr:colOff>
      <xdr:row>66</xdr:row>
      <xdr:rowOff>88537</xdr:rowOff>
    </xdr:to>
    <xdr:sp macro="" textlink="">
      <xdr:nvSpPr>
        <xdr:cNvPr id="333" name="楕円 332">
          <a:extLst>
            <a:ext uri="{FF2B5EF4-FFF2-40B4-BE49-F238E27FC236}">
              <a16:creationId xmlns:a16="http://schemas.microsoft.com/office/drawing/2014/main" id="{00000000-0008-0000-0300-00004D010000}"/>
            </a:ext>
          </a:extLst>
        </xdr:cNvPr>
        <xdr:cNvSpPr/>
      </xdr:nvSpPr>
      <xdr:spPr>
        <a:xfrm>
          <a:off x="16967200" y="11302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65</xdr:row>
      <xdr:rowOff>130464</xdr:rowOff>
    </xdr:from>
    <xdr:ext cx="762000" cy="259045"/>
    <xdr:sp macro="" textlink="">
      <xdr:nvSpPr>
        <xdr:cNvPr id="334" name="定員管理の状況該当値テキスト">
          <a:extLst>
            <a:ext uri="{FF2B5EF4-FFF2-40B4-BE49-F238E27FC236}">
              <a16:creationId xmlns:a16="http://schemas.microsoft.com/office/drawing/2014/main" id="{00000000-0008-0000-0300-00004E010000}"/>
            </a:ext>
          </a:extLst>
        </xdr:cNvPr>
        <xdr:cNvSpPr txBox="1"/>
      </xdr:nvSpPr>
      <xdr:spPr>
        <a:xfrm>
          <a:off x="17106900" y="112747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65</xdr:row>
      <xdr:rowOff>115298</xdr:rowOff>
    </xdr:from>
    <xdr:to>
      <xdr:col>77</xdr:col>
      <xdr:colOff>95250</xdr:colOff>
      <xdr:row>66</xdr:row>
      <xdr:rowOff>45448</xdr:rowOff>
    </xdr:to>
    <xdr:sp macro="" textlink="">
      <xdr:nvSpPr>
        <xdr:cNvPr id="335" name="楕円 334">
          <a:extLst>
            <a:ext uri="{FF2B5EF4-FFF2-40B4-BE49-F238E27FC236}">
              <a16:creationId xmlns:a16="http://schemas.microsoft.com/office/drawing/2014/main" id="{00000000-0008-0000-0300-00004F010000}"/>
            </a:ext>
          </a:extLst>
        </xdr:cNvPr>
        <xdr:cNvSpPr/>
      </xdr:nvSpPr>
      <xdr:spPr>
        <a:xfrm>
          <a:off x="16129000" y="11259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66</xdr:row>
      <xdr:rowOff>30225</xdr:rowOff>
    </xdr:from>
    <xdr:ext cx="7366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5798800" y="113459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65</xdr:row>
      <xdr:rowOff>44631</xdr:rowOff>
    </xdr:from>
    <xdr:to>
      <xdr:col>73</xdr:col>
      <xdr:colOff>44450</xdr:colOff>
      <xdr:row>65</xdr:row>
      <xdr:rowOff>146231</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5240000" y="11188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65</xdr:row>
      <xdr:rowOff>131008</xdr:rowOff>
    </xdr:from>
    <xdr:ext cx="7620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4909800" y="112752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64</xdr:row>
      <xdr:rowOff>157480</xdr:rowOff>
    </xdr:from>
    <xdr:to>
      <xdr:col>68</xdr:col>
      <xdr:colOff>203200</xdr:colOff>
      <xdr:row>65</xdr:row>
      <xdr:rowOff>87630</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4351000" y="1113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65</xdr:row>
      <xdr:rowOff>72407</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4020800" y="11216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65</xdr:row>
      <xdr:rowOff>15331</xdr:rowOff>
    </xdr:from>
    <xdr:to>
      <xdr:col>64</xdr:col>
      <xdr:colOff>152400</xdr:colOff>
      <xdr:row>65</xdr:row>
      <xdr:rowOff>116931</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3462000" y="11159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65</xdr:row>
      <xdr:rowOff>101708</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3131800" y="112459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3" name="正方形/長方形 342">
          <a:extLst>
            <a:ext uri="{FF2B5EF4-FFF2-40B4-BE49-F238E27FC236}">
              <a16:creationId xmlns:a16="http://schemas.microsoft.com/office/drawing/2014/main" id="{00000000-0008-0000-0300-000057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5" name="テキスト ボックス 354">
          <a:extLst>
            <a:ext uri="{FF2B5EF4-FFF2-40B4-BE49-F238E27FC236}">
              <a16:creationId xmlns:a16="http://schemas.microsoft.com/office/drawing/2014/main" id="{00000000-0008-0000-0300-000063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単年度比率では、地方債の元利償還金が増加したことにより分子が増加となり、普通交付税や臨時財政対策債発行可能額の減少により分母は減少したことから、令和５年度の単年度比率は前年度から</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a:t>
          </a:r>
          <a:r>
            <a:rPr kumimoji="1" lang="en-US" altLang="ja-JP" sz="1100">
              <a:latin typeface="ＭＳ Ｐゴシック" panose="020B0600070205080204" pitchFamily="50" charset="-128"/>
              <a:ea typeface="ＭＳ Ｐゴシック" panose="020B0600070205080204" pitchFamily="50" charset="-128"/>
            </a:rPr>
            <a:t>3</a:t>
          </a:r>
          <a:r>
            <a:rPr kumimoji="1" lang="ja-JP" altLang="en-US" sz="1100">
              <a:latin typeface="ＭＳ Ｐゴシック" panose="020B0600070205080204" pitchFamily="50" charset="-128"/>
              <a:ea typeface="ＭＳ Ｐゴシック" panose="020B0600070205080204" pitchFamily="50" charset="-128"/>
            </a:rPr>
            <a:t>ポイントの増加となりました。</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３ヵ年平均では　令和５年度の単年度比率を下回っていた令和２年度の比率が算定の基礎から外れたため、前年度から</a:t>
          </a:r>
          <a:r>
            <a:rPr kumimoji="1" lang="en-US" altLang="ja-JP" sz="1100">
              <a:latin typeface="ＭＳ Ｐゴシック" panose="020B0600070205080204" pitchFamily="50" charset="-128"/>
              <a:ea typeface="ＭＳ Ｐゴシック" panose="020B0600070205080204" pitchFamily="50" charset="-128"/>
            </a:rPr>
            <a:t>0</a:t>
          </a:r>
          <a:r>
            <a:rPr kumimoji="1" lang="ja-JP" altLang="en-US" sz="1100">
              <a:latin typeface="ＭＳ Ｐゴシック" panose="020B0600070205080204" pitchFamily="50" charset="-128"/>
              <a:ea typeface="ＭＳ Ｐゴシック" panose="020B0600070205080204" pitchFamily="50" charset="-128"/>
            </a:rPr>
            <a:t>．</a:t>
          </a:r>
          <a:r>
            <a:rPr kumimoji="1" lang="en-US" altLang="ja-JP" sz="1100">
              <a:latin typeface="ＭＳ Ｐゴシック" panose="020B0600070205080204" pitchFamily="50" charset="-128"/>
              <a:ea typeface="ＭＳ Ｐゴシック" panose="020B0600070205080204" pitchFamily="50" charset="-128"/>
            </a:rPr>
            <a:t>6</a:t>
          </a:r>
          <a:r>
            <a:rPr kumimoji="1" lang="ja-JP" altLang="en-US" sz="1100">
              <a:latin typeface="ＭＳ Ｐゴシック" panose="020B0600070205080204" pitchFamily="50" charset="-128"/>
              <a:ea typeface="ＭＳ Ｐゴシック" panose="020B0600070205080204" pitchFamily="50" charset="-128"/>
            </a:rPr>
            <a:t>ポイント増加し</a:t>
          </a:r>
          <a:r>
            <a:rPr kumimoji="1" lang="en-US" altLang="ja-JP" sz="1100">
              <a:latin typeface="ＭＳ Ｐゴシック" panose="020B0600070205080204" pitchFamily="50" charset="-128"/>
              <a:ea typeface="ＭＳ Ｐゴシック" panose="020B0600070205080204" pitchFamily="50" charset="-128"/>
            </a:rPr>
            <a:t>6</a:t>
          </a:r>
          <a:r>
            <a:rPr kumimoji="1" lang="ja-JP" altLang="en-US" sz="1100">
              <a:latin typeface="ＭＳ Ｐゴシック" panose="020B0600070205080204" pitchFamily="50" charset="-128"/>
              <a:ea typeface="ＭＳ Ｐゴシック" panose="020B0600070205080204" pitchFamily="50" charset="-128"/>
            </a:rPr>
            <a:t>．</a:t>
          </a:r>
          <a:r>
            <a:rPr kumimoji="1" lang="en-US" altLang="ja-JP" sz="1100">
              <a:latin typeface="ＭＳ Ｐゴシック" panose="020B0600070205080204" pitchFamily="50" charset="-128"/>
              <a:ea typeface="ＭＳ Ｐゴシック" panose="020B0600070205080204" pitchFamily="50" charset="-128"/>
            </a:rPr>
            <a:t>6</a:t>
          </a:r>
          <a:r>
            <a:rPr kumimoji="1" lang="ja-JP" altLang="en-US" sz="1100">
              <a:latin typeface="ＭＳ Ｐゴシック" panose="020B0600070205080204" pitchFamily="50" charset="-128"/>
              <a:ea typeface="ＭＳ Ｐゴシック" panose="020B0600070205080204" pitchFamily="50" charset="-128"/>
            </a:rPr>
            <a:t>％となりました。</a:t>
          </a:r>
        </a:p>
        <a:p>
          <a:r>
            <a:rPr kumimoji="1" lang="ja-JP" altLang="en-US" sz="1100">
              <a:latin typeface="ＭＳ Ｐゴシック" panose="020B0600070205080204" pitchFamily="50" charset="-128"/>
              <a:ea typeface="ＭＳ Ｐゴシック" panose="020B0600070205080204" pitchFamily="50" charset="-128"/>
            </a:rPr>
            <a:t>　将来負担比率と同様、比率は現時点では適正な水準にあると言えますが、今後も地方債残高の推移や公債費の動向等に十分注視しながら、繰上償還等も含め高水準である公債費の抑制に努めていく必要があります。</a:t>
          </a:r>
        </a:p>
      </xdr:txBody>
    </xdr:sp>
    <xdr:clientData/>
  </xdr:twoCellAnchor>
  <xdr:oneCellAnchor>
    <xdr:from>
      <xdr:col>61</xdr:col>
      <xdr:colOff>6350</xdr:colOff>
      <xdr:row>32</xdr:row>
      <xdr:rowOff>101600</xdr:rowOff>
    </xdr:from>
    <xdr:ext cx="298543" cy="225703"/>
    <xdr:sp macro="" textlink="">
      <xdr:nvSpPr>
        <xdr:cNvPr id="356" name="テキスト ボックス 355">
          <a:extLst>
            <a:ext uri="{FF2B5EF4-FFF2-40B4-BE49-F238E27FC236}">
              <a16:creationId xmlns:a16="http://schemas.microsoft.com/office/drawing/2014/main" id="{00000000-0008-0000-0300-000064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7" name="直線コネクタ 356">
          <a:extLst>
            <a:ext uri="{FF2B5EF4-FFF2-40B4-BE49-F238E27FC236}">
              <a16:creationId xmlns:a16="http://schemas.microsoft.com/office/drawing/2014/main" id="{00000000-0008-0000-0300-000065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131535</xdr:rowOff>
    </xdr:from>
    <xdr:to>
      <xdr:col>85</xdr:col>
      <xdr:colOff>95250</xdr:colOff>
      <xdr:row>45</xdr:row>
      <xdr:rowOff>131535</xdr:rowOff>
    </xdr:to>
    <xdr:cxnSp macro="">
      <xdr:nvCxnSpPr>
        <xdr:cNvPr id="359" name="直線コネクタ 358">
          <a:extLst>
            <a:ext uri="{FF2B5EF4-FFF2-40B4-BE49-F238E27FC236}">
              <a16:creationId xmlns:a16="http://schemas.microsoft.com/office/drawing/2014/main" id="{00000000-0008-0000-0300-000067010000}"/>
            </a:ext>
          </a:extLst>
        </xdr:cNvPr>
        <xdr:cNvCxnSpPr/>
      </xdr:nvCxnSpPr>
      <xdr:spPr>
        <a:xfrm>
          <a:off x="12827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160762</xdr:rowOff>
    </xdr:from>
    <xdr:ext cx="762000" cy="259045"/>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06500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129722</xdr:rowOff>
    </xdr:from>
    <xdr:to>
      <xdr:col>85</xdr:col>
      <xdr:colOff>95250</xdr:colOff>
      <xdr:row>43</xdr:row>
      <xdr:rowOff>129722</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158949</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41</xdr:row>
      <xdr:rowOff>127907</xdr:rowOff>
    </xdr:from>
    <xdr:to>
      <xdr:col>85</xdr:col>
      <xdr:colOff>95250</xdr:colOff>
      <xdr:row>41</xdr:row>
      <xdr:rowOff>127907</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40</xdr:row>
      <xdr:rowOff>157134</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126093</xdr:rowOff>
    </xdr:from>
    <xdr:to>
      <xdr:col>85</xdr:col>
      <xdr:colOff>95250</xdr:colOff>
      <xdr:row>39</xdr:row>
      <xdr:rowOff>126093</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155320</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37</xdr:row>
      <xdr:rowOff>124278</xdr:rowOff>
    </xdr:from>
    <xdr:to>
      <xdr:col>85</xdr:col>
      <xdr:colOff>95250</xdr:colOff>
      <xdr:row>37</xdr:row>
      <xdr:rowOff>124278</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36</xdr:row>
      <xdr:rowOff>153505</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35</xdr:row>
      <xdr:rowOff>122464</xdr:rowOff>
    </xdr:from>
    <xdr:to>
      <xdr:col>85</xdr:col>
      <xdr:colOff>95250</xdr:colOff>
      <xdr:row>35</xdr:row>
      <xdr:rowOff>122464</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34</xdr:row>
      <xdr:rowOff>151691</xdr:rowOff>
    </xdr:from>
    <xdr:ext cx="762000" cy="2590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32</xdr:row>
      <xdr:rowOff>149877</xdr:rowOff>
    </xdr:from>
    <xdr:ext cx="762000" cy="259045"/>
    <xdr:sp macro="" textlink="">
      <xdr:nvSpPr>
        <xdr:cNvPr id="372" name="テキスト ボックス 371">
          <a:extLst>
            <a:ext uri="{FF2B5EF4-FFF2-40B4-BE49-F238E27FC236}">
              <a16:creationId xmlns:a16="http://schemas.microsoft.com/office/drawing/2014/main" id="{00000000-0008-0000-0300-000074010000}"/>
            </a:ext>
          </a:extLst>
        </xdr:cNvPr>
        <xdr:cNvSpPr txBox="1"/>
      </xdr:nvSpPr>
      <xdr:spPr>
        <a:xfrm>
          <a:off x="1206500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a:extLst>
            <a:ext uri="{FF2B5EF4-FFF2-40B4-BE49-F238E27FC236}">
              <a16:creationId xmlns:a16="http://schemas.microsoft.com/office/drawing/2014/main" id="{00000000-0008-0000-0300-000075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37193</xdr:rowOff>
    </xdr:from>
    <xdr:to>
      <xdr:col>81</xdr:col>
      <xdr:colOff>44450</xdr:colOff>
      <xdr:row>45</xdr:row>
      <xdr:rowOff>166007</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flipV="1">
          <a:off x="17018000" y="6209393"/>
          <a:ext cx="0" cy="167186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138084</xdr:rowOff>
    </xdr:from>
    <xdr:ext cx="762000" cy="259045"/>
    <xdr:sp macro="" textlink="">
      <xdr:nvSpPr>
        <xdr:cNvPr id="375" name="公債費負担の状況最小値テキスト">
          <a:extLst>
            <a:ext uri="{FF2B5EF4-FFF2-40B4-BE49-F238E27FC236}">
              <a16:creationId xmlns:a16="http://schemas.microsoft.com/office/drawing/2014/main" id="{00000000-0008-0000-0300-000077010000}"/>
            </a:ext>
          </a:extLst>
        </xdr:cNvPr>
        <xdr:cNvSpPr txBox="1"/>
      </xdr:nvSpPr>
      <xdr:spPr>
        <a:xfrm>
          <a:off x="17106900" y="78533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166007</xdr:rowOff>
    </xdr:from>
    <xdr:to>
      <xdr:col>81</xdr:col>
      <xdr:colOff>133350</xdr:colOff>
      <xdr:row>45</xdr:row>
      <xdr:rowOff>166007</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929100" y="78812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123570</xdr:rowOff>
    </xdr:from>
    <xdr:ext cx="762000" cy="259045"/>
    <xdr:sp macro="" textlink="">
      <xdr:nvSpPr>
        <xdr:cNvPr id="377" name="公債費負担の状況最大値テキスト">
          <a:extLst>
            <a:ext uri="{FF2B5EF4-FFF2-40B4-BE49-F238E27FC236}">
              <a16:creationId xmlns:a16="http://schemas.microsoft.com/office/drawing/2014/main" id="{00000000-0008-0000-0300-000079010000}"/>
            </a:ext>
          </a:extLst>
        </xdr:cNvPr>
        <xdr:cNvSpPr txBox="1"/>
      </xdr:nvSpPr>
      <xdr:spPr>
        <a:xfrm>
          <a:off x="17106900" y="59528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37193</xdr:rowOff>
    </xdr:from>
    <xdr:to>
      <xdr:col>81</xdr:col>
      <xdr:colOff>133350</xdr:colOff>
      <xdr:row>36</xdr:row>
      <xdr:rowOff>37193</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62093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39</xdr:row>
      <xdr:rowOff>126093</xdr:rowOff>
    </xdr:from>
    <xdr:to>
      <xdr:col>81</xdr:col>
      <xdr:colOff>44450</xdr:colOff>
      <xdr:row>40</xdr:row>
      <xdr:rowOff>58057</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6179800" y="6812643"/>
          <a:ext cx="838200" cy="103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118127</xdr:rowOff>
    </xdr:from>
    <xdr:ext cx="762000" cy="259045"/>
    <xdr:sp macro="" textlink="">
      <xdr:nvSpPr>
        <xdr:cNvPr id="380" name="公債費負担の状況平均値テキスト">
          <a:extLst>
            <a:ext uri="{FF2B5EF4-FFF2-40B4-BE49-F238E27FC236}">
              <a16:creationId xmlns:a16="http://schemas.microsoft.com/office/drawing/2014/main" id="{00000000-0008-0000-0300-00007C010000}"/>
            </a:ext>
          </a:extLst>
        </xdr:cNvPr>
        <xdr:cNvSpPr txBox="1"/>
      </xdr:nvSpPr>
      <xdr:spPr>
        <a:xfrm>
          <a:off x="17106900" y="7147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146050</xdr:rowOff>
    </xdr:from>
    <xdr:to>
      <xdr:col>81</xdr:col>
      <xdr:colOff>95250</xdr:colOff>
      <xdr:row>42</xdr:row>
      <xdr:rowOff>76200</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69672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39</xdr:row>
      <xdr:rowOff>126093</xdr:rowOff>
    </xdr:from>
    <xdr:to>
      <xdr:col>77</xdr:col>
      <xdr:colOff>44450</xdr:colOff>
      <xdr:row>39</xdr:row>
      <xdr:rowOff>143328</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flipV="1">
          <a:off x="15290800" y="6812643"/>
          <a:ext cx="889000" cy="17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94343</xdr:rowOff>
    </xdr:from>
    <xdr:to>
      <xdr:col>77</xdr:col>
      <xdr:colOff>95250</xdr:colOff>
      <xdr:row>42</xdr:row>
      <xdr:rowOff>24493</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129000" y="71237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9270</xdr:rowOff>
    </xdr:from>
    <xdr:ext cx="7366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5798800" y="72101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39</xdr:row>
      <xdr:rowOff>126093</xdr:rowOff>
    </xdr:from>
    <xdr:to>
      <xdr:col>72</xdr:col>
      <xdr:colOff>203200</xdr:colOff>
      <xdr:row>39</xdr:row>
      <xdr:rowOff>143328</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4401800" y="6812643"/>
          <a:ext cx="889000" cy="17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77107</xdr:rowOff>
    </xdr:from>
    <xdr:to>
      <xdr:col>73</xdr:col>
      <xdr:colOff>44450</xdr:colOff>
      <xdr:row>42</xdr:row>
      <xdr:rowOff>7257</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5240000" y="7106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163484</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909800" y="7192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39</xdr:row>
      <xdr:rowOff>126093</xdr:rowOff>
    </xdr:from>
    <xdr:to>
      <xdr:col>68</xdr:col>
      <xdr:colOff>152400</xdr:colOff>
      <xdr:row>40</xdr:row>
      <xdr:rowOff>161472</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flipV="1">
          <a:off x="13512800" y="6812643"/>
          <a:ext cx="889000" cy="206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42</xdr:row>
      <xdr:rowOff>26307</xdr:rowOff>
    </xdr:from>
    <xdr:to>
      <xdr:col>68</xdr:col>
      <xdr:colOff>203200</xdr:colOff>
      <xdr:row>42</xdr:row>
      <xdr:rowOff>127907</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4351000" y="72272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112684</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4020800" y="73135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42</xdr:row>
      <xdr:rowOff>60778</xdr:rowOff>
    </xdr:from>
    <xdr:to>
      <xdr:col>64</xdr:col>
      <xdr:colOff>152400</xdr:colOff>
      <xdr:row>42</xdr:row>
      <xdr:rowOff>162378</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3462000" y="7261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147155</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3131800" y="73480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7257</xdr:rowOff>
    </xdr:from>
    <xdr:to>
      <xdr:col>81</xdr:col>
      <xdr:colOff>95250</xdr:colOff>
      <xdr:row>40</xdr:row>
      <xdr:rowOff>108857</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6967200" y="6865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39</xdr:row>
      <xdr:rowOff>23784</xdr:rowOff>
    </xdr:from>
    <xdr:ext cx="762000" cy="259045"/>
    <xdr:sp macro="" textlink="">
      <xdr:nvSpPr>
        <xdr:cNvPr id="399" name="公債費負担の状況該当値テキスト">
          <a:extLst>
            <a:ext uri="{FF2B5EF4-FFF2-40B4-BE49-F238E27FC236}">
              <a16:creationId xmlns:a16="http://schemas.microsoft.com/office/drawing/2014/main" id="{00000000-0008-0000-0300-00008F010000}"/>
            </a:ext>
          </a:extLst>
        </xdr:cNvPr>
        <xdr:cNvSpPr txBox="1"/>
      </xdr:nvSpPr>
      <xdr:spPr>
        <a:xfrm>
          <a:off x="17106900" y="67103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39</xdr:row>
      <xdr:rowOff>75293</xdr:rowOff>
    </xdr:from>
    <xdr:to>
      <xdr:col>77</xdr:col>
      <xdr:colOff>95250</xdr:colOff>
      <xdr:row>40</xdr:row>
      <xdr:rowOff>5443</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129000" y="6761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15620</xdr:rowOff>
    </xdr:from>
    <xdr:ext cx="7366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798800" y="65307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39</xdr:row>
      <xdr:rowOff>92528</xdr:rowOff>
    </xdr:from>
    <xdr:to>
      <xdr:col>73</xdr:col>
      <xdr:colOff>44450</xdr:colOff>
      <xdr:row>40</xdr:row>
      <xdr:rowOff>22678</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5240000" y="67790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32855</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909800" y="65479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39</xdr:row>
      <xdr:rowOff>75293</xdr:rowOff>
    </xdr:from>
    <xdr:to>
      <xdr:col>68</xdr:col>
      <xdr:colOff>203200</xdr:colOff>
      <xdr:row>40</xdr:row>
      <xdr:rowOff>5443</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4351000" y="6761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15620</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020800" y="6530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110672</xdr:rowOff>
    </xdr:from>
    <xdr:to>
      <xdr:col>64</xdr:col>
      <xdr:colOff>152400</xdr:colOff>
      <xdr:row>41</xdr:row>
      <xdr:rowOff>40822</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3462000" y="6968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50999</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131800" y="6737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50">
              <a:latin typeface="ＭＳ Ｐゴシック" panose="020B0600070205080204" pitchFamily="50" charset="-128"/>
              <a:ea typeface="ＭＳ Ｐゴシック" panose="020B0600070205080204" pitchFamily="50" charset="-128"/>
            </a:rPr>
            <a:t>　将来負担額</a:t>
          </a:r>
          <a:r>
            <a:rPr kumimoji="1" lang="ja-JP" altLang="en-US" sz="1000">
              <a:latin typeface="ＭＳ Ｐゴシック" panose="020B0600070205080204" pitchFamily="50" charset="-128"/>
              <a:ea typeface="ＭＳ Ｐゴシック" panose="020B0600070205080204" pitchFamily="50" charset="-128"/>
            </a:rPr>
            <a:t>（地方債現在高）</a:t>
          </a:r>
          <a:r>
            <a:rPr kumimoji="1" lang="ja-JP" altLang="en-US" sz="1050">
              <a:latin typeface="ＭＳ Ｐゴシック" panose="020B0600070205080204" pitchFamily="50" charset="-128"/>
              <a:ea typeface="ＭＳ Ｐゴシック" panose="020B0600070205080204" pitchFamily="50" charset="-128"/>
            </a:rPr>
            <a:t>が増加したものの、充当可能財源等</a:t>
          </a:r>
          <a:r>
            <a:rPr kumimoji="1" lang="ja-JP" altLang="en-US" sz="1000">
              <a:latin typeface="ＭＳ Ｐゴシック" panose="020B0600070205080204" pitchFamily="50" charset="-128"/>
              <a:ea typeface="ＭＳ Ｐゴシック" panose="020B0600070205080204" pitchFamily="50" charset="-128"/>
            </a:rPr>
            <a:t>（充当可能基金等）</a:t>
          </a:r>
          <a:r>
            <a:rPr kumimoji="1" lang="ja-JP" altLang="en-US" sz="1050">
              <a:latin typeface="ＭＳ Ｐゴシック" panose="020B0600070205080204" pitchFamily="50" charset="-128"/>
              <a:ea typeface="ＭＳ Ｐゴシック" panose="020B0600070205080204" pitchFamily="50" charset="-128"/>
            </a:rPr>
            <a:t>も増加したことにより、充当可能財源等が将来負担額を上回った（</a:t>
          </a:r>
          <a:r>
            <a:rPr kumimoji="1" lang="ja-JP" altLang="en-US" sz="1000">
              <a:latin typeface="ＭＳ Ｐゴシック" panose="020B0600070205080204" pitchFamily="50" charset="-128"/>
              <a:ea typeface="ＭＳ Ｐゴシック" panose="020B0600070205080204" pitchFamily="50" charset="-128"/>
            </a:rPr>
            <a:t>実質的な将来負担額が算定されなかった）</a:t>
          </a:r>
          <a:r>
            <a:rPr kumimoji="1" lang="ja-JP" altLang="en-US" sz="1050">
              <a:latin typeface="ＭＳ Ｐゴシック" panose="020B0600070205080204" pitchFamily="50" charset="-128"/>
              <a:ea typeface="ＭＳ Ｐゴシック" panose="020B0600070205080204" pitchFamily="50" charset="-128"/>
            </a:rPr>
            <a:t>ため、令和５年度の比率は算定されませんでした。</a:t>
          </a:r>
        </a:p>
        <a:p>
          <a:r>
            <a:rPr kumimoji="1" lang="ja-JP" altLang="en-US" sz="1050">
              <a:latin typeface="ＭＳ Ｐゴシック" panose="020B0600070205080204" pitchFamily="50" charset="-128"/>
              <a:ea typeface="ＭＳ Ｐゴシック" panose="020B0600070205080204" pitchFamily="50" charset="-128"/>
            </a:rPr>
            <a:t>　地方債残高は平成</a:t>
          </a:r>
          <a:r>
            <a:rPr kumimoji="1" lang="en-US" altLang="ja-JP" sz="1050">
              <a:latin typeface="ＭＳ Ｐゴシック" panose="020B0600070205080204" pitchFamily="50" charset="-128"/>
              <a:ea typeface="ＭＳ Ｐゴシック" panose="020B0600070205080204" pitchFamily="50" charset="-128"/>
            </a:rPr>
            <a:t>24</a:t>
          </a:r>
          <a:r>
            <a:rPr kumimoji="1" lang="ja-JP" altLang="en-US" sz="1050">
              <a:latin typeface="ＭＳ Ｐゴシック" panose="020B0600070205080204" pitchFamily="50" charset="-128"/>
              <a:ea typeface="ＭＳ Ｐゴシック" panose="020B0600070205080204" pitchFamily="50" charset="-128"/>
            </a:rPr>
            <a:t>～</a:t>
          </a:r>
          <a:r>
            <a:rPr kumimoji="1" lang="en-US" altLang="ja-JP" sz="1050">
              <a:latin typeface="ＭＳ Ｐゴシック" panose="020B0600070205080204" pitchFamily="50" charset="-128"/>
              <a:ea typeface="ＭＳ Ｐゴシック" panose="020B0600070205080204" pitchFamily="50" charset="-128"/>
            </a:rPr>
            <a:t>25</a:t>
          </a:r>
          <a:r>
            <a:rPr kumimoji="1" lang="ja-JP" altLang="en-US" sz="1050">
              <a:latin typeface="ＭＳ Ｐゴシック" panose="020B0600070205080204" pitchFamily="50" charset="-128"/>
              <a:ea typeface="ＭＳ Ｐゴシック" panose="020B0600070205080204" pitchFamily="50" charset="-128"/>
            </a:rPr>
            <a:t>年度に実施した大型事業</a:t>
          </a:r>
          <a:r>
            <a:rPr kumimoji="1" lang="ja-JP" altLang="en-US" sz="1000">
              <a:latin typeface="ＭＳ Ｐゴシック" panose="020B0600070205080204" pitchFamily="50" charset="-128"/>
              <a:ea typeface="ＭＳ Ｐゴシック" panose="020B0600070205080204" pitchFamily="50" charset="-128"/>
            </a:rPr>
            <a:t>（庁舎建設等）</a:t>
          </a:r>
          <a:r>
            <a:rPr kumimoji="1" lang="ja-JP" altLang="en-US" sz="1050">
              <a:latin typeface="ＭＳ Ｐゴシック" panose="020B0600070205080204" pitchFamily="50" charset="-128"/>
              <a:ea typeface="ＭＳ Ｐゴシック" panose="020B0600070205080204" pitchFamily="50" charset="-128"/>
            </a:rPr>
            <a:t>に伴う借入をピークに減少してきましたが近年は横ばいで推移しています。一方、充当可能財源等は年々増加傾向であり、比率は現時点において適正な水準にあるといえます。</a:t>
          </a:r>
        </a:p>
        <a:p>
          <a:r>
            <a:rPr kumimoji="1" lang="ja-JP" altLang="en-US" sz="1050">
              <a:latin typeface="ＭＳ Ｐゴシック" panose="020B0600070205080204" pitchFamily="50" charset="-128"/>
              <a:ea typeface="ＭＳ Ｐゴシック" panose="020B0600070205080204" pitchFamily="50" charset="-128"/>
            </a:rPr>
            <a:t>　しかしながら、今後、老朽化した施設の建て替えや改修などを予定しており、地方債残高の増加が見込まれていることから、引き続き町債残高の推移や公債費の動向等に十分注視しながら、繰上償還等も含め高水準にある公債費の抑制に努めていく必要があります。</a:t>
          </a:r>
        </a:p>
      </xdr:txBody>
    </xdr:sp>
    <xdr:clientData/>
  </xdr:twoCellAnchor>
  <xdr:oneCellAnchor>
    <xdr:from>
      <xdr:col>61</xdr:col>
      <xdr:colOff>6350</xdr:colOff>
      <xdr:row>10</xdr:row>
      <xdr:rowOff>63500</xdr:rowOff>
    </xdr:from>
    <xdr:ext cx="298543" cy="225703"/>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5" name="将来負担の状況グラフ枠">
          <a:extLst>
            <a:ext uri="{FF2B5EF4-FFF2-40B4-BE49-F238E27FC236}">
              <a16:creationId xmlns:a16="http://schemas.microsoft.com/office/drawing/2014/main" id="{00000000-0008-0000-0300-0000B3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88265</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flipV="1">
          <a:off x="17018000" y="2370667"/>
          <a:ext cx="0" cy="166094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60342</xdr:rowOff>
    </xdr:from>
    <xdr:ext cx="762000" cy="259045"/>
    <xdr:sp macro="" textlink="">
      <xdr:nvSpPr>
        <xdr:cNvPr id="437" name="将来負担の状況最小値テキスト">
          <a:extLst>
            <a:ext uri="{FF2B5EF4-FFF2-40B4-BE49-F238E27FC236}">
              <a16:creationId xmlns:a16="http://schemas.microsoft.com/office/drawing/2014/main" id="{00000000-0008-0000-0300-0000B5010000}"/>
            </a:ext>
          </a:extLst>
        </xdr:cNvPr>
        <xdr:cNvSpPr txBox="1"/>
      </xdr:nvSpPr>
      <xdr:spPr>
        <a:xfrm>
          <a:off x="17106900" y="4003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88265</xdr:rowOff>
    </xdr:from>
    <xdr:to>
      <xdr:col>81</xdr:col>
      <xdr:colOff>133350</xdr:colOff>
      <xdr:row>23</xdr:row>
      <xdr:rowOff>88265</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4031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9" name="将来負担の状況最大値テキスト">
          <a:extLst>
            <a:ext uri="{FF2B5EF4-FFF2-40B4-BE49-F238E27FC236}">
              <a16:creationId xmlns:a16="http://schemas.microsoft.com/office/drawing/2014/main" id="{00000000-0008-0000-0300-0000B7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41" name="将来負担の状況平均値テキスト">
          <a:extLst>
            <a:ext uri="{FF2B5EF4-FFF2-40B4-BE49-F238E27FC236}">
              <a16:creationId xmlns:a16="http://schemas.microsoft.com/office/drawing/2014/main" id="{00000000-0008-0000-0300-0000B9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14</xdr:row>
      <xdr:rowOff>124672</xdr:rowOff>
    </xdr:from>
    <xdr:to>
      <xdr:col>68</xdr:col>
      <xdr:colOff>203200</xdr:colOff>
      <xdr:row>15</xdr:row>
      <xdr:rowOff>54822</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4351000" y="2524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13</xdr:row>
      <xdr:rowOff>64999</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4020800" y="2293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15</xdr:row>
      <xdr:rowOff>150283</xdr:rowOff>
    </xdr:from>
    <xdr:to>
      <xdr:col>64</xdr:col>
      <xdr:colOff>152400</xdr:colOff>
      <xdr:row>16</xdr:row>
      <xdr:rowOff>80433</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3462000" y="27220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14</xdr:row>
      <xdr:rowOff>90610</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3131800" y="24909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15,398
15,289
642.28
18,934,947
18,389,949
403,598
8,755,027
18,357,548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会計年度任用職員に係る人件費単価の見直しにより、報酬や期末手当が増となったため、経常経費充当一般財源は増加となりました。</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また、歳入経常一般財源も普通交付税の減に伴い減少したため比率は増加となっており、類似団体の平均よりも高くなっています。</a:t>
          </a:r>
        </a:p>
        <a:p>
          <a:r>
            <a:rPr kumimoji="1" lang="ja-JP" altLang="en-US" sz="1200">
              <a:latin typeface="ＭＳ Ｐゴシック" panose="020B0600070205080204" pitchFamily="50" charset="-128"/>
              <a:ea typeface="ＭＳ Ｐゴシック" panose="020B0600070205080204" pitchFamily="50" charset="-128"/>
            </a:rPr>
            <a:t>　近年では会計年度任用職員数が増加傾向にあるため、計画的な人件費の適正化に努めていく必要があります。</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130810</xdr:rowOff>
    </xdr:from>
    <xdr:to>
      <xdr:col>24</xdr:col>
      <xdr:colOff>25400</xdr:colOff>
      <xdr:row>40</xdr:row>
      <xdr:rowOff>149860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788660"/>
          <a:ext cx="0" cy="1219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121937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979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149860</xdr:rowOff>
    </xdr:from>
    <xdr:to>
      <xdr:col>24</xdr:col>
      <xdr:colOff>114300</xdr:colOff>
      <xdr:row>40</xdr:row>
      <xdr:rowOff>149860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7007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45737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532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130810</xdr:rowOff>
    </xdr:from>
    <xdr:to>
      <xdr:col>24</xdr:col>
      <xdr:colOff>114300</xdr:colOff>
      <xdr:row>33</xdr:row>
      <xdr:rowOff>130810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7886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1270</xdr:rowOff>
    </xdr:from>
    <xdr:to>
      <xdr:col>24</xdr:col>
      <xdr:colOff>25400</xdr:colOff>
      <xdr:row>37</xdr:row>
      <xdr:rowOff>77470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6344920"/>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153687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1544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137160</xdr:rowOff>
    </xdr:from>
    <xdr:to>
      <xdr:col>24</xdr:col>
      <xdr:colOff>76200</xdr:colOff>
      <xdr:row>37</xdr:row>
      <xdr:rowOff>67310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30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104140</xdr:rowOff>
    </xdr:from>
    <xdr:to>
      <xdr:col>19</xdr:col>
      <xdr:colOff>187325</xdr:colOff>
      <xdr:row>37</xdr:row>
      <xdr:rowOff>1270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3098800" y="627634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91440</xdr:rowOff>
    </xdr:from>
    <xdr:to>
      <xdr:col>20</xdr:col>
      <xdr:colOff>38100</xdr:colOff>
      <xdr:row>37</xdr:row>
      <xdr:rowOff>21590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263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31767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0325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104140</xdr:rowOff>
    </xdr:from>
    <xdr:to>
      <xdr:col>15</xdr:col>
      <xdr:colOff>98425</xdr:colOff>
      <xdr:row>37</xdr:row>
      <xdr:rowOff>62230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flipV="1">
          <a:off x="2209800" y="6276340"/>
          <a:ext cx="889000" cy="129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7620</xdr:rowOff>
    </xdr:from>
    <xdr:to>
      <xdr:col>15</xdr:col>
      <xdr:colOff>149225</xdr:colOff>
      <xdr:row>36</xdr:row>
      <xdr:rowOff>109220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179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119397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5948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50800</xdr:rowOff>
    </xdr:from>
    <xdr:to>
      <xdr:col>11</xdr:col>
      <xdr:colOff>9525</xdr:colOff>
      <xdr:row>37</xdr:row>
      <xdr:rowOff>62230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a:off x="1320800" y="6223000"/>
          <a:ext cx="889000" cy="182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114300</xdr:rowOff>
    </xdr:from>
    <xdr:to>
      <xdr:col>11</xdr:col>
      <xdr:colOff>60325</xdr:colOff>
      <xdr:row>37</xdr:row>
      <xdr:rowOff>44450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28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54627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6055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163830</xdr:rowOff>
    </xdr:from>
    <xdr:to>
      <xdr:col>6</xdr:col>
      <xdr:colOff>171450</xdr:colOff>
      <xdr:row>36</xdr:row>
      <xdr:rowOff>93980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164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104157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5933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26670</xdr:rowOff>
    </xdr:from>
    <xdr:to>
      <xdr:col>24</xdr:col>
      <xdr:colOff>76200</xdr:colOff>
      <xdr:row>37</xdr:row>
      <xdr:rowOff>128270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370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170197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342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121920</xdr:rowOff>
    </xdr:from>
    <xdr:to>
      <xdr:col>20</xdr:col>
      <xdr:colOff>38100</xdr:colOff>
      <xdr:row>37</xdr:row>
      <xdr:rowOff>52070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294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36847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3804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53340</xdr:rowOff>
    </xdr:from>
    <xdr:to>
      <xdr:col>15</xdr:col>
      <xdr:colOff>149225</xdr:colOff>
      <xdr:row>36</xdr:row>
      <xdr:rowOff>154940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225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139717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311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11430</xdr:rowOff>
    </xdr:from>
    <xdr:to>
      <xdr:col>11</xdr:col>
      <xdr:colOff>60325</xdr:colOff>
      <xdr:row>37</xdr:row>
      <xdr:rowOff>113030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355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97807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441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0</xdr:rowOff>
    </xdr:from>
    <xdr:to>
      <xdr:col>6</xdr:col>
      <xdr:colOff>171450</xdr:colOff>
      <xdr:row>36</xdr:row>
      <xdr:rowOff>101600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172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86377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258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は、物価高騰による影響により各種委託料が増となったことに加え、小中学校の給食費無償化の実施に伴い給食費負担金収入が減となったため、経常経費充当一般財源が増加しており類似団体の平均を上回る水準となっています。</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物価高騰による影響は今後も継続していくことが想定されるため、より一層の歳出予算の削減に努めていく必要があります。</a:t>
          </a: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a:extLst>
            <a:ext uri="{FF2B5EF4-FFF2-40B4-BE49-F238E27FC236}">
              <a16:creationId xmlns:a16="http://schemas.microsoft.com/office/drawing/2014/main" id="{00000000-0008-0000-0400-000079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6350</xdr:rowOff>
    </xdr:from>
    <xdr:to>
      <xdr:col>82</xdr:col>
      <xdr:colOff>107950</xdr:colOff>
      <xdr:row>21</xdr:row>
      <xdr:rowOff>69850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flipV="1">
          <a:off x="16510000" y="2235200"/>
          <a:ext cx="0" cy="14351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41927</xdr:rowOff>
    </xdr:from>
    <xdr:ext cx="762000" cy="259045"/>
    <xdr:sp macro="" textlink="">
      <xdr:nvSpPr>
        <xdr:cNvPr id="123" name="物件費最小値テキスト">
          <a:extLst>
            <a:ext uri="{FF2B5EF4-FFF2-40B4-BE49-F238E27FC236}">
              <a16:creationId xmlns:a16="http://schemas.microsoft.com/office/drawing/2014/main" id="{00000000-0008-0000-0400-00007B000000}"/>
            </a:ext>
          </a:extLst>
        </xdr:cNvPr>
        <xdr:cNvSpPr txBox="1"/>
      </xdr:nvSpPr>
      <xdr:spPr>
        <a:xfrm>
          <a:off x="16598900" y="364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69850</xdr:rowOff>
    </xdr:from>
    <xdr:to>
      <xdr:col>82</xdr:col>
      <xdr:colOff>196850</xdr:colOff>
      <xdr:row>21</xdr:row>
      <xdr:rowOff>69850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3670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92727</xdr:rowOff>
    </xdr:from>
    <xdr:ext cx="762000" cy="259045"/>
    <xdr:sp macro="" textlink="">
      <xdr:nvSpPr>
        <xdr:cNvPr id="125" name="物件費最大値テキスト">
          <a:extLst>
            <a:ext uri="{FF2B5EF4-FFF2-40B4-BE49-F238E27FC236}">
              <a16:creationId xmlns:a16="http://schemas.microsoft.com/office/drawing/2014/main" id="{00000000-0008-0000-0400-00007D000000}"/>
            </a:ext>
          </a:extLst>
        </xdr:cNvPr>
        <xdr:cNvSpPr txBox="1"/>
      </xdr:nvSpPr>
      <xdr:spPr>
        <a:xfrm>
          <a:off x="16598900" y="1978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6350</xdr:rowOff>
    </xdr:from>
    <xdr:to>
      <xdr:col>82</xdr:col>
      <xdr:colOff>196850</xdr:colOff>
      <xdr:row>13</xdr:row>
      <xdr:rowOff>6350</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a:off x="16421100" y="2235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18</xdr:row>
      <xdr:rowOff>139700</xdr:rowOff>
    </xdr:from>
    <xdr:to>
      <xdr:col>82</xdr:col>
      <xdr:colOff>107950</xdr:colOff>
      <xdr:row>20</xdr:row>
      <xdr:rowOff>50800</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a:off x="15671800" y="3225800"/>
          <a:ext cx="838200" cy="2540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168927</xdr:rowOff>
    </xdr:from>
    <xdr:ext cx="762000" cy="259045"/>
    <xdr:sp macro="" textlink="">
      <xdr:nvSpPr>
        <xdr:cNvPr id="128" name="物件費平均値テキスト">
          <a:extLst>
            <a:ext uri="{FF2B5EF4-FFF2-40B4-BE49-F238E27FC236}">
              <a16:creationId xmlns:a16="http://schemas.microsoft.com/office/drawing/2014/main" id="{00000000-0008-0000-0400-000080000000}"/>
            </a:ext>
          </a:extLst>
        </xdr:cNvPr>
        <xdr:cNvSpPr txBox="1"/>
      </xdr:nvSpPr>
      <xdr:spPr>
        <a:xfrm>
          <a:off x="16598900" y="27406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152400</xdr:rowOff>
    </xdr:from>
    <xdr:to>
      <xdr:col>82</xdr:col>
      <xdr:colOff>158750</xdr:colOff>
      <xdr:row>17</xdr:row>
      <xdr:rowOff>82550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6459200" y="2895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17</xdr:row>
      <xdr:rowOff>120650</xdr:rowOff>
    </xdr:from>
    <xdr:to>
      <xdr:col>78</xdr:col>
      <xdr:colOff>69850</xdr:colOff>
      <xdr:row>18</xdr:row>
      <xdr:rowOff>139700</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4782800" y="3035300"/>
          <a:ext cx="889000" cy="190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127000</xdr:rowOff>
    </xdr:from>
    <xdr:to>
      <xdr:col>78</xdr:col>
      <xdr:colOff>120650</xdr:colOff>
      <xdr:row>17</xdr:row>
      <xdr:rowOff>57150</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5621000" y="287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67327</xdr:rowOff>
    </xdr:from>
    <xdr:ext cx="7366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5290800" y="2639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17</xdr:row>
      <xdr:rowOff>120650</xdr:rowOff>
    </xdr:from>
    <xdr:to>
      <xdr:col>73</xdr:col>
      <xdr:colOff>180975</xdr:colOff>
      <xdr:row>17</xdr:row>
      <xdr:rowOff>158750</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flipV="1">
          <a:off x="13893800" y="30353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146050</xdr:rowOff>
    </xdr:from>
    <xdr:to>
      <xdr:col>74</xdr:col>
      <xdr:colOff>31750</xdr:colOff>
      <xdr:row>16</xdr:row>
      <xdr:rowOff>76200</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4732000" y="2717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86377</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4401800" y="24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17</xdr:row>
      <xdr:rowOff>158750</xdr:rowOff>
    </xdr:from>
    <xdr:to>
      <xdr:col>69</xdr:col>
      <xdr:colOff>92075</xdr:colOff>
      <xdr:row>19</xdr:row>
      <xdr:rowOff>69850</xdr:rowOff>
    </xdr:to>
    <xdr:cxnSp macro="">
      <xdr:nvCxnSpPr>
        <xdr:cNvPr id="136" name="直線コネクタ 135">
          <a:extLst>
            <a:ext uri="{FF2B5EF4-FFF2-40B4-BE49-F238E27FC236}">
              <a16:creationId xmlns:a16="http://schemas.microsoft.com/office/drawing/2014/main" id="{00000000-0008-0000-0400-000088000000}"/>
            </a:ext>
          </a:extLst>
        </xdr:cNvPr>
        <xdr:cNvCxnSpPr/>
      </xdr:nvCxnSpPr>
      <xdr:spPr>
        <a:xfrm flipV="1">
          <a:off x="13004800" y="3073400"/>
          <a:ext cx="889000" cy="2540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25400</xdr:rowOff>
    </xdr:from>
    <xdr:to>
      <xdr:col>69</xdr:col>
      <xdr:colOff>142875</xdr:colOff>
      <xdr:row>16</xdr:row>
      <xdr:rowOff>127000</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3843000" y="276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137177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3512800" y="25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69850</xdr:rowOff>
    </xdr:from>
    <xdr:to>
      <xdr:col>65</xdr:col>
      <xdr:colOff>53975</xdr:colOff>
      <xdr:row>18</xdr:row>
      <xdr:rowOff>0</xdr:rowOff>
    </xdr:to>
    <xdr:sp macro="" textlink="">
      <xdr:nvSpPr>
        <xdr:cNvPr id="139" name="フローチャート: 判断 138">
          <a:extLst>
            <a:ext uri="{FF2B5EF4-FFF2-40B4-BE49-F238E27FC236}">
              <a16:creationId xmlns:a16="http://schemas.microsoft.com/office/drawing/2014/main" id="{00000000-0008-0000-0400-00008B000000}"/>
            </a:ext>
          </a:extLst>
        </xdr:cNvPr>
        <xdr:cNvSpPr/>
      </xdr:nvSpPr>
      <xdr:spPr>
        <a:xfrm>
          <a:off x="12954000" y="298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623800" y="275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20</xdr:row>
      <xdr:rowOff>0</xdr:rowOff>
    </xdr:from>
    <xdr:to>
      <xdr:col>82</xdr:col>
      <xdr:colOff>158750</xdr:colOff>
      <xdr:row>20</xdr:row>
      <xdr:rowOff>101600</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6459200" y="3429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19</xdr:row>
      <xdr:rowOff>143527</xdr:rowOff>
    </xdr:from>
    <xdr:ext cx="762000" cy="259045"/>
    <xdr:sp macro="" textlink="">
      <xdr:nvSpPr>
        <xdr:cNvPr id="147" name="物件費該当値テキスト">
          <a:extLst>
            <a:ext uri="{FF2B5EF4-FFF2-40B4-BE49-F238E27FC236}">
              <a16:creationId xmlns:a16="http://schemas.microsoft.com/office/drawing/2014/main" id="{00000000-0008-0000-0400-000093000000}"/>
            </a:ext>
          </a:extLst>
        </xdr:cNvPr>
        <xdr:cNvSpPr txBox="1"/>
      </xdr:nvSpPr>
      <xdr:spPr>
        <a:xfrm>
          <a:off x="16598900" y="3401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18</xdr:row>
      <xdr:rowOff>88900</xdr:rowOff>
    </xdr:from>
    <xdr:to>
      <xdr:col>78</xdr:col>
      <xdr:colOff>120650</xdr:colOff>
      <xdr:row>19</xdr:row>
      <xdr:rowOff>19050</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5621000" y="3175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19</xdr:row>
      <xdr:rowOff>3827</xdr:rowOff>
    </xdr:from>
    <xdr:ext cx="7366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5290800" y="3261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17</xdr:row>
      <xdr:rowOff>69850</xdr:rowOff>
    </xdr:from>
    <xdr:to>
      <xdr:col>74</xdr:col>
      <xdr:colOff>31750</xdr:colOff>
      <xdr:row>18</xdr:row>
      <xdr:rowOff>0</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4732000" y="298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156227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4401800" y="307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17</xdr:row>
      <xdr:rowOff>107950</xdr:rowOff>
    </xdr:from>
    <xdr:to>
      <xdr:col>69</xdr:col>
      <xdr:colOff>142875</xdr:colOff>
      <xdr:row>18</xdr:row>
      <xdr:rowOff>38100</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3843000" y="3022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18</xdr:row>
      <xdr:rowOff>22877</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3512800" y="31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19</xdr:row>
      <xdr:rowOff>19050</xdr:rowOff>
    </xdr:from>
    <xdr:to>
      <xdr:col>65</xdr:col>
      <xdr:colOff>53975</xdr:colOff>
      <xdr:row>19</xdr:row>
      <xdr:rowOff>120650</xdr:rowOff>
    </xdr:to>
    <xdr:sp macro="" textlink="">
      <xdr:nvSpPr>
        <xdr:cNvPr id="154" name="楕円 153">
          <a:extLst>
            <a:ext uri="{FF2B5EF4-FFF2-40B4-BE49-F238E27FC236}">
              <a16:creationId xmlns:a16="http://schemas.microsoft.com/office/drawing/2014/main" id="{00000000-0008-0000-0400-00009A000000}"/>
            </a:ext>
          </a:extLst>
        </xdr:cNvPr>
        <xdr:cNvSpPr/>
      </xdr:nvSpPr>
      <xdr:spPr>
        <a:xfrm>
          <a:off x="12954000" y="3276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19</xdr:row>
      <xdr:rowOff>105427</xdr:rowOff>
    </xdr:from>
    <xdr:ext cx="762000" cy="259045"/>
    <xdr:sp macro="" textlink="">
      <xdr:nvSpPr>
        <xdr:cNvPr id="155" name="テキスト ボックス 154">
          <a:extLst>
            <a:ext uri="{FF2B5EF4-FFF2-40B4-BE49-F238E27FC236}">
              <a16:creationId xmlns:a16="http://schemas.microsoft.com/office/drawing/2014/main" id="{00000000-0008-0000-0400-00009B000000}"/>
            </a:ext>
          </a:extLst>
        </xdr:cNvPr>
        <xdr:cNvSpPr txBox="1"/>
      </xdr:nvSpPr>
      <xdr:spPr>
        <a:xfrm>
          <a:off x="12623800" y="336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a:extLst>
            <a:ext uri="{FF2B5EF4-FFF2-40B4-BE49-F238E27FC236}">
              <a16:creationId xmlns:a16="http://schemas.microsoft.com/office/drawing/2014/main" id="{00000000-0008-0000-0400-0000A5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自立支援医療給付費や児童医療費の増などにより比率は増加となっており、類似団体の平均並みで推移しています。</a:t>
          </a:r>
        </a:p>
        <a:p>
          <a:r>
            <a:rPr kumimoji="1" lang="ja-JP" altLang="en-US" sz="1300">
              <a:latin typeface="ＭＳ Ｐゴシック" panose="020B0600070205080204" pitchFamily="50" charset="-128"/>
              <a:ea typeface="ＭＳ Ｐゴシック" panose="020B0600070205080204" pitchFamily="50" charset="-128"/>
            </a:rPr>
            <a:t>　今後も増加が見込まれるため、その推移に注視していく必要があります。</a:t>
          </a:r>
        </a:p>
      </xdr:txBody>
    </xdr:sp>
    <xdr:clientData/>
  </xdr:twoCellAnchor>
  <xdr:oneCellAnchor>
    <xdr:from>
      <xdr:col>3</xdr:col>
      <xdr:colOff>123825</xdr:colOff>
      <xdr:row>49</xdr:row>
      <xdr:rowOff>107950</xdr:rowOff>
    </xdr:from>
    <xdr:ext cx="298543" cy="225703"/>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69850</xdr:rowOff>
    </xdr:from>
    <xdr:to>
      <xdr:col>26</xdr:col>
      <xdr:colOff>184150</xdr:colOff>
      <xdr:row>61</xdr:row>
      <xdr:rowOff>69850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60</xdr:row>
      <xdr:rowOff>99077</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127000</xdr:rowOff>
    </xdr:from>
    <xdr:to>
      <xdr:col>26</xdr:col>
      <xdr:colOff>184150</xdr:colOff>
      <xdr:row>58</xdr:row>
      <xdr:rowOff>127000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156227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12700</xdr:rowOff>
    </xdr:from>
    <xdr:to>
      <xdr:col>26</xdr:col>
      <xdr:colOff>184150</xdr:colOff>
      <xdr:row>56</xdr:row>
      <xdr:rowOff>12700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41927</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53</xdr:row>
      <xdr:rowOff>69850</xdr:rowOff>
    </xdr:from>
    <xdr:to>
      <xdr:col>26</xdr:col>
      <xdr:colOff>184150</xdr:colOff>
      <xdr:row>53</xdr:row>
      <xdr:rowOff>69850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99077</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0" name="扶助費グラフ枠">
          <a:extLst>
            <a:ext uri="{FF2B5EF4-FFF2-40B4-BE49-F238E27FC236}">
              <a16:creationId xmlns:a16="http://schemas.microsoft.com/office/drawing/2014/main" id="{00000000-0008-0000-0400-0000B4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115570</xdr:rowOff>
    </xdr:from>
    <xdr:to>
      <xdr:col>24</xdr:col>
      <xdr:colOff>25400</xdr:colOff>
      <xdr:row>61</xdr:row>
      <xdr:rowOff>138430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flipV="1">
          <a:off x="4826000" y="9202420"/>
          <a:ext cx="0" cy="13944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110507</xdr:rowOff>
    </xdr:from>
    <xdr:ext cx="762000" cy="259045"/>
    <xdr:sp macro="" textlink="">
      <xdr:nvSpPr>
        <xdr:cNvPr id="182" name="扶助費最小値テキスト">
          <a:extLst>
            <a:ext uri="{FF2B5EF4-FFF2-40B4-BE49-F238E27FC236}">
              <a16:creationId xmlns:a16="http://schemas.microsoft.com/office/drawing/2014/main" id="{00000000-0008-0000-0400-0000B6000000}"/>
            </a:ext>
          </a:extLst>
        </xdr:cNvPr>
        <xdr:cNvSpPr txBox="1"/>
      </xdr:nvSpPr>
      <xdr:spPr>
        <a:xfrm>
          <a:off x="4914900" y="10568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138430</xdr:rowOff>
    </xdr:from>
    <xdr:to>
      <xdr:col>24</xdr:col>
      <xdr:colOff>114300</xdr:colOff>
      <xdr:row>61</xdr:row>
      <xdr:rowOff>138430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10596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30497</xdr:rowOff>
    </xdr:from>
    <xdr:ext cx="762000" cy="259045"/>
    <xdr:sp macro="" textlink="">
      <xdr:nvSpPr>
        <xdr:cNvPr id="184" name="扶助費最大値テキスト">
          <a:extLst>
            <a:ext uri="{FF2B5EF4-FFF2-40B4-BE49-F238E27FC236}">
              <a16:creationId xmlns:a16="http://schemas.microsoft.com/office/drawing/2014/main" id="{00000000-0008-0000-0400-0000B8000000}"/>
            </a:ext>
          </a:extLst>
        </xdr:cNvPr>
        <xdr:cNvSpPr txBox="1"/>
      </xdr:nvSpPr>
      <xdr:spPr>
        <a:xfrm>
          <a:off x="4914900" y="8945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115570</xdr:rowOff>
    </xdr:from>
    <xdr:to>
      <xdr:col>24</xdr:col>
      <xdr:colOff>114300</xdr:colOff>
      <xdr:row>53</xdr:row>
      <xdr:rowOff>115570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9202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57</xdr:row>
      <xdr:rowOff>92710</xdr:rowOff>
    </xdr:from>
    <xdr:to>
      <xdr:col>24</xdr:col>
      <xdr:colOff>25400</xdr:colOff>
      <xdr:row>58</xdr:row>
      <xdr:rowOff>12700</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3987800" y="9865360"/>
          <a:ext cx="8382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104157</xdr:rowOff>
    </xdr:from>
    <xdr:ext cx="762000" cy="259045"/>
    <xdr:sp macro="" textlink="">
      <xdr:nvSpPr>
        <xdr:cNvPr id="187" name="扶助費平均値テキスト">
          <a:extLst>
            <a:ext uri="{FF2B5EF4-FFF2-40B4-BE49-F238E27FC236}">
              <a16:creationId xmlns:a16="http://schemas.microsoft.com/office/drawing/2014/main" id="{00000000-0008-0000-0400-0000BB000000}"/>
            </a:ext>
          </a:extLst>
        </xdr:cNvPr>
        <xdr:cNvSpPr txBox="1"/>
      </xdr:nvSpPr>
      <xdr:spPr>
        <a:xfrm>
          <a:off x="4914900" y="97053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57</xdr:row>
      <xdr:rowOff>87630</xdr:rowOff>
    </xdr:from>
    <xdr:to>
      <xdr:col>24</xdr:col>
      <xdr:colOff>76200</xdr:colOff>
      <xdr:row>58</xdr:row>
      <xdr:rowOff>17780</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4775200" y="9860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57</xdr:row>
      <xdr:rowOff>92710</xdr:rowOff>
    </xdr:from>
    <xdr:to>
      <xdr:col>19</xdr:col>
      <xdr:colOff>187325</xdr:colOff>
      <xdr:row>57</xdr:row>
      <xdr:rowOff>115570</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flipV="1">
          <a:off x="3098800" y="986536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57</xdr:row>
      <xdr:rowOff>64770</xdr:rowOff>
    </xdr:from>
    <xdr:to>
      <xdr:col>20</xdr:col>
      <xdr:colOff>38100</xdr:colOff>
      <xdr:row>57</xdr:row>
      <xdr:rowOff>166370</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3937000" y="9837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57</xdr:row>
      <xdr:rowOff>151147</xdr:rowOff>
    </xdr:from>
    <xdr:ext cx="736600" cy="259045"/>
    <xdr:sp macro=""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3606800" y="99237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57</xdr:row>
      <xdr:rowOff>115570</xdr:rowOff>
    </xdr:from>
    <xdr:to>
      <xdr:col>15</xdr:col>
      <xdr:colOff>98425</xdr:colOff>
      <xdr:row>58</xdr:row>
      <xdr:rowOff>12700</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flipV="1">
          <a:off x="2209800" y="988822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57</xdr:row>
      <xdr:rowOff>19050</xdr:rowOff>
    </xdr:from>
    <xdr:to>
      <xdr:col>15</xdr:col>
      <xdr:colOff>149225</xdr:colOff>
      <xdr:row>57</xdr:row>
      <xdr:rowOff>120650</xdr:rowOff>
    </xdr:to>
    <xdr:sp macro="" textlink="">
      <xdr:nvSpPr>
        <xdr:cNvPr id="193" name="フローチャート: 判断 192">
          <a:extLst>
            <a:ext uri="{FF2B5EF4-FFF2-40B4-BE49-F238E27FC236}">
              <a16:creationId xmlns:a16="http://schemas.microsoft.com/office/drawing/2014/main" id="{00000000-0008-0000-0400-0000C1000000}"/>
            </a:ext>
          </a:extLst>
        </xdr:cNvPr>
        <xdr:cNvSpPr/>
      </xdr:nvSpPr>
      <xdr:spPr>
        <a:xfrm>
          <a:off x="3048000" y="9791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130827</xdr:rowOff>
    </xdr:from>
    <xdr:ext cx="762000" cy="259045"/>
    <xdr:sp macro=""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2717800" y="956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58</xdr:row>
      <xdr:rowOff>12700</xdr:rowOff>
    </xdr:from>
    <xdr:to>
      <xdr:col>11</xdr:col>
      <xdr:colOff>9525</xdr:colOff>
      <xdr:row>59</xdr:row>
      <xdr:rowOff>24130</xdr:rowOff>
    </xdr:to>
    <xdr:cxnSp macro="">
      <xdr:nvCxnSpPr>
        <xdr:cNvPr id="195" name="直線コネクタ 194">
          <a:extLst>
            <a:ext uri="{FF2B5EF4-FFF2-40B4-BE49-F238E27FC236}">
              <a16:creationId xmlns:a16="http://schemas.microsoft.com/office/drawing/2014/main" id="{00000000-0008-0000-0400-0000C3000000}"/>
            </a:ext>
          </a:extLst>
        </xdr:cNvPr>
        <xdr:cNvCxnSpPr/>
      </xdr:nvCxnSpPr>
      <xdr:spPr>
        <a:xfrm flipV="1">
          <a:off x="1320800" y="9956800"/>
          <a:ext cx="889000" cy="182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58</xdr:row>
      <xdr:rowOff>30480</xdr:rowOff>
    </xdr:from>
    <xdr:to>
      <xdr:col>11</xdr:col>
      <xdr:colOff>60325</xdr:colOff>
      <xdr:row>58</xdr:row>
      <xdr:rowOff>132080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2159000" y="9974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58</xdr:row>
      <xdr:rowOff>116857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1828800" y="10060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58</xdr:row>
      <xdr:rowOff>30480</xdr:rowOff>
    </xdr:from>
    <xdr:to>
      <xdr:col>6</xdr:col>
      <xdr:colOff>171450</xdr:colOff>
      <xdr:row>58</xdr:row>
      <xdr:rowOff>132080</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1270000" y="9974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142257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939800" y="9743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57</xdr:row>
      <xdr:rowOff>133350</xdr:rowOff>
    </xdr:from>
    <xdr:to>
      <xdr:col>24</xdr:col>
      <xdr:colOff>76200</xdr:colOff>
      <xdr:row>58</xdr:row>
      <xdr:rowOff>63500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4775200" y="990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105427</xdr:rowOff>
    </xdr:from>
    <xdr:ext cx="762000" cy="259045"/>
    <xdr:sp macro="" textlink="">
      <xdr:nvSpPr>
        <xdr:cNvPr id="206" name="扶助費該当値テキスト">
          <a:extLst>
            <a:ext uri="{FF2B5EF4-FFF2-40B4-BE49-F238E27FC236}">
              <a16:creationId xmlns:a16="http://schemas.microsoft.com/office/drawing/2014/main" id="{00000000-0008-0000-0400-0000CE000000}"/>
            </a:ext>
          </a:extLst>
        </xdr:cNvPr>
        <xdr:cNvSpPr txBox="1"/>
      </xdr:nvSpPr>
      <xdr:spPr>
        <a:xfrm>
          <a:off x="4914900" y="987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57</xdr:row>
      <xdr:rowOff>41910</xdr:rowOff>
    </xdr:from>
    <xdr:to>
      <xdr:col>20</xdr:col>
      <xdr:colOff>38100</xdr:colOff>
      <xdr:row>57</xdr:row>
      <xdr:rowOff>143510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937000" y="9814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153687</xdr:rowOff>
    </xdr:from>
    <xdr:ext cx="7366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3606800" y="95834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57</xdr:row>
      <xdr:rowOff>64770</xdr:rowOff>
    </xdr:from>
    <xdr:to>
      <xdr:col>15</xdr:col>
      <xdr:colOff>149225</xdr:colOff>
      <xdr:row>57</xdr:row>
      <xdr:rowOff>166370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048000" y="9837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57</xdr:row>
      <xdr:rowOff>151147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717800" y="9923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57</xdr:row>
      <xdr:rowOff>133350</xdr:rowOff>
    </xdr:from>
    <xdr:to>
      <xdr:col>11</xdr:col>
      <xdr:colOff>60325</xdr:colOff>
      <xdr:row>58</xdr:row>
      <xdr:rowOff>63500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2159000" y="990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73677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828800" y="9674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58</xdr:row>
      <xdr:rowOff>144780</xdr:rowOff>
    </xdr:from>
    <xdr:to>
      <xdr:col>6</xdr:col>
      <xdr:colOff>171450</xdr:colOff>
      <xdr:row>59</xdr:row>
      <xdr:rowOff>74930</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1270000" y="10088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59</xdr:row>
      <xdr:rowOff>59707</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939800" y="10175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水道事業会計への出資金の増や歳入経常一般財源の減により、その他の比率は増加しましたが、類似団体の平均より低い水準となっています。</a:t>
          </a:r>
        </a:p>
        <a:p>
          <a:r>
            <a:rPr kumimoji="1" lang="ja-JP" altLang="en-US" sz="1200">
              <a:latin typeface="ＭＳ Ｐゴシック" panose="020B0600070205080204" pitchFamily="50" charset="-128"/>
              <a:ea typeface="ＭＳ Ｐゴシック" panose="020B0600070205080204" pitchFamily="50" charset="-128"/>
            </a:rPr>
            <a:t>　今後も、人口減少や高齢化等に伴い、国保や後期高齢者、特別養護老人ホーム、診療所等の各特別会計への繰出金の増加が見込まれるため、保険税や料金等の歳入確保とあわせて歳出削減の取り組みを強化し、負担の軽減（繰出金の抑制等）に努めていく必要があります。</a:t>
          </a:r>
        </a:p>
      </xdr:txBody>
    </xdr:sp>
    <xdr:clientData/>
  </xdr:twoCellAnchor>
  <xdr:oneCellAnchor>
    <xdr:from>
      <xdr:col>62</xdr:col>
      <xdr:colOff>6350</xdr:colOff>
      <xdr:row>49</xdr:row>
      <xdr:rowOff>107950</xdr:rowOff>
    </xdr:from>
    <xdr:ext cx="298543" cy="225703"/>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62</xdr:row>
      <xdr:rowOff>29028</xdr:rowOff>
    </xdr:from>
    <xdr:to>
      <xdr:col>85</xdr:col>
      <xdr:colOff>66675</xdr:colOff>
      <xdr:row>62</xdr:row>
      <xdr:rowOff>29028</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58255</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45357</xdr:rowOff>
    </xdr:from>
    <xdr:to>
      <xdr:col>85</xdr:col>
      <xdr:colOff>66675</xdr:colOff>
      <xdr:row>60</xdr:row>
      <xdr:rowOff>45357</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74584</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61685</xdr:rowOff>
    </xdr:from>
    <xdr:to>
      <xdr:col>85</xdr:col>
      <xdr:colOff>66675</xdr:colOff>
      <xdr:row>58</xdr:row>
      <xdr:rowOff>61685</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90912</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78015</xdr:rowOff>
    </xdr:from>
    <xdr:to>
      <xdr:col>85</xdr:col>
      <xdr:colOff>66675</xdr:colOff>
      <xdr:row>56</xdr:row>
      <xdr:rowOff>78015</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107242</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94343</xdr:rowOff>
    </xdr:from>
    <xdr:to>
      <xdr:col>85</xdr:col>
      <xdr:colOff>66675</xdr:colOff>
      <xdr:row>54</xdr:row>
      <xdr:rowOff>94343</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123570</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110672</xdr:rowOff>
    </xdr:from>
    <xdr:to>
      <xdr:col>85</xdr:col>
      <xdr:colOff>66675</xdr:colOff>
      <xdr:row>52</xdr:row>
      <xdr:rowOff>110672</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51</xdr:row>
      <xdr:rowOff>139899</xdr:rowOff>
    </xdr:from>
    <xdr:ext cx="508000" cy="259045"/>
    <xdr:sp macro=""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3" name="その他グラフ枠">
          <a:extLst>
            <a:ext uri="{FF2B5EF4-FFF2-40B4-BE49-F238E27FC236}">
              <a16:creationId xmlns:a16="http://schemas.microsoft.com/office/drawing/2014/main" id="{00000000-0008-0000-0400-0000F3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52</xdr:row>
      <xdr:rowOff>143328</xdr:rowOff>
    </xdr:from>
    <xdr:to>
      <xdr:col>82</xdr:col>
      <xdr:colOff>107950</xdr:colOff>
      <xdr:row>61</xdr:row>
      <xdr:rowOff>53522</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flipV="1">
          <a:off x="16510000" y="9058728"/>
          <a:ext cx="0" cy="14532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25599</xdr:rowOff>
    </xdr:from>
    <xdr:ext cx="762000" cy="259045"/>
    <xdr:sp macro="" textlink="">
      <xdr:nvSpPr>
        <xdr:cNvPr id="245" name="その他最小値テキスト">
          <a:extLst>
            <a:ext uri="{FF2B5EF4-FFF2-40B4-BE49-F238E27FC236}">
              <a16:creationId xmlns:a16="http://schemas.microsoft.com/office/drawing/2014/main" id="{00000000-0008-0000-0400-0000F5000000}"/>
            </a:ext>
          </a:extLst>
        </xdr:cNvPr>
        <xdr:cNvSpPr txBox="1"/>
      </xdr:nvSpPr>
      <xdr:spPr>
        <a:xfrm>
          <a:off x="16598900" y="10484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53522</xdr:rowOff>
    </xdr:from>
    <xdr:to>
      <xdr:col>82</xdr:col>
      <xdr:colOff>196850</xdr:colOff>
      <xdr:row>61</xdr:row>
      <xdr:rowOff>53522</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6421100" y="10511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58255</xdr:rowOff>
    </xdr:from>
    <xdr:ext cx="762000" cy="259045"/>
    <xdr:sp macro="" textlink="">
      <xdr:nvSpPr>
        <xdr:cNvPr id="247" name="その他最大値テキスト">
          <a:extLst>
            <a:ext uri="{FF2B5EF4-FFF2-40B4-BE49-F238E27FC236}">
              <a16:creationId xmlns:a16="http://schemas.microsoft.com/office/drawing/2014/main" id="{00000000-0008-0000-0400-0000F7000000}"/>
            </a:ext>
          </a:extLst>
        </xdr:cNvPr>
        <xdr:cNvSpPr txBox="1"/>
      </xdr:nvSpPr>
      <xdr:spPr>
        <a:xfrm>
          <a:off x="16598900" y="8802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52</xdr:row>
      <xdr:rowOff>143328</xdr:rowOff>
    </xdr:from>
    <xdr:to>
      <xdr:col>82</xdr:col>
      <xdr:colOff>196850</xdr:colOff>
      <xdr:row>52</xdr:row>
      <xdr:rowOff>143328</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6421100" y="90587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54</xdr:row>
      <xdr:rowOff>143328</xdr:rowOff>
    </xdr:from>
    <xdr:to>
      <xdr:col>82</xdr:col>
      <xdr:colOff>107950</xdr:colOff>
      <xdr:row>55</xdr:row>
      <xdr:rowOff>37193</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a:off x="15671800" y="9401628"/>
          <a:ext cx="838200" cy="6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138084</xdr:rowOff>
    </xdr:from>
    <xdr:ext cx="762000" cy="259045"/>
    <xdr:sp macro="" textlink="">
      <xdr:nvSpPr>
        <xdr:cNvPr id="250" name="その他平均値テキスト">
          <a:extLst>
            <a:ext uri="{FF2B5EF4-FFF2-40B4-BE49-F238E27FC236}">
              <a16:creationId xmlns:a16="http://schemas.microsoft.com/office/drawing/2014/main" id="{00000000-0008-0000-0400-0000FA000000}"/>
            </a:ext>
          </a:extLst>
        </xdr:cNvPr>
        <xdr:cNvSpPr txBox="1"/>
      </xdr:nvSpPr>
      <xdr:spPr>
        <a:xfrm>
          <a:off x="16598900" y="95678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166007</xdr:rowOff>
    </xdr:from>
    <xdr:to>
      <xdr:col>82</xdr:col>
      <xdr:colOff>158750</xdr:colOff>
      <xdr:row>56</xdr:row>
      <xdr:rowOff>96157</xdr:rowOff>
    </xdr:to>
    <xdr:sp macro="" textlink="">
      <xdr:nvSpPr>
        <xdr:cNvPr id="251" name="フローチャート: 判断 250">
          <a:extLst>
            <a:ext uri="{FF2B5EF4-FFF2-40B4-BE49-F238E27FC236}">
              <a16:creationId xmlns:a16="http://schemas.microsoft.com/office/drawing/2014/main" id="{00000000-0008-0000-0400-0000FB000000}"/>
            </a:ext>
          </a:extLst>
        </xdr:cNvPr>
        <xdr:cNvSpPr/>
      </xdr:nvSpPr>
      <xdr:spPr>
        <a:xfrm>
          <a:off x="16459200" y="9595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53</xdr:row>
      <xdr:rowOff>86178</xdr:rowOff>
    </xdr:from>
    <xdr:to>
      <xdr:col>78</xdr:col>
      <xdr:colOff>69850</xdr:colOff>
      <xdr:row>54</xdr:row>
      <xdr:rowOff>143328</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a:off x="14782800" y="9173028"/>
          <a:ext cx="889000" cy="228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55</xdr:row>
      <xdr:rowOff>133350</xdr:rowOff>
    </xdr:from>
    <xdr:to>
      <xdr:col>78</xdr:col>
      <xdr:colOff>120650</xdr:colOff>
      <xdr:row>56</xdr:row>
      <xdr:rowOff>63500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5621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48277</xdr:rowOff>
    </xdr:from>
    <xdr:ext cx="7366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5290800" y="9649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53</xdr:row>
      <xdr:rowOff>86178</xdr:rowOff>
    </xdr:from>
    <xdr:to>
      <xdr:col>73</xdr:col>
      <xdr:colOff>180975</xdr:colOff>
      <xdr:row>54</xdr:row>
      <xdr:rowOff>94343</xdr:rowOff>
    </xdr:to>
    <xdr:cxnSp macro="">
      <xdr:nvCxnSpPr>
        <xdr:cNvPr id="255" name="直線コネクタ 254">
          <a:extLst>
            <a:ext uri="{FF2B5EF4-FFF2-40B4-BE49-F238E27FC236}">
              <a16:creationId xmlns:a16="http://schemas.microsoft.com/office/drawing/2014/main" id="{00000000-0008-0000-0400-0000FF000000}"/>
            </a:ext>
          </a:extLst>
        </xdr:cNvPr>
        <xdr:cNvCxnSpPr/>
      </xdr:nvCxnSpPr>
      <xdr:spPr>
        <a:xfrm flipV="1">
          <a:off x="13893800" y="9173028"/>
          <a:ext cx="889000" cy="1796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55</xdr:row>
      <xdr:rowOff>117022</xdr:rowOff>
    </xdr:from>
    <xdr:to>
      <xdr:col>74</xdr:col>
      <xdr:colOff>31750</xdr:colOff>
      <xdr:row>56</xdr:row>
      <xdr:rowOff>47172</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4732000" y="9546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31949</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4401800" y="9633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54</xdr:row>
      <xdr:rowOff>94343</xdr:rowOff>
    </xdr:from>
    <xdr:to>
      <xdr:col>69</xdr:col>
      <xdr:colOff>92075</xdr:colOff>
      <xdr:row>56</xdr:row>
      <xdr:rowOff>159657</xdr:rowOff>
    </xdr:to>
    <xdr:cxnSp macro="">
      <xdr:nvCxnSpPr>
        <xdr:cNvPr id="258" name="直線コネクタ 257">
          <a:extLst>
            <a:ext uri="{FF2B5EF4-FFF2-40B4-BE49-F238E27FC236}">
              <a16:creationId xmlns:a16="http://schemas.microsoft.com/office/drawing/2014/main" id="{00000000-0008-0000-0400-000002010000}"/>
            </a:ext>
          </a:extLst>
        </xdr:cNvPr>
        <xdr:cNvCxnSpPr/>
      </xdr:nvCxnSpPr>
      <xdr:spPr>
        <a:xfrm flipV="1">
          <a:off x="13004800" y="9352643"/>
          <a:ext cx="889000" cy="408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92528</xdr:rowOff>
    </xdr:from>
    <xdr:to>
      <xdr:col>69</xdr:col>
      <xdr:colOff>142875</xdr:colOff>
      <xdr:row>57</xdr:row>
      <xdr:rowOff>22678</xdr:rowOff>
    </xdr:to>
    <xdr:sp macro="" textlink="">
      <xdr:nvSpPr>
        <xdr:cNvPr id="259" name="フローチャート: 判断 258">
          <a:extLst>
            <a:ext uri="{FF2B5EF4-FFF2-40B4-BE49-F238E27FC236}">
              <a16:creationId xmlns:a16="http://schemas.microsoft.com/office/drawing/2014/main" id="{00000000-0008-0000-0400-000003010000}"/>
            </a:ext>
          </a:extLst>
        </xdr:cNvPr>
        <xdr:cNvSpPr/>
      </xdr:nvSpPr>
      <xdr:spPr>
        <a:xfrm>
          <a:off x="13843000" y="9693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7455</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3512800" y="9780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141515</xdr:rowOff>
    </xdr:from>
    <xdr:to>
      <xdr:col>65</xdr:col>
      <xdr:colOff>53975</xdr:colOff>
      <xdr:row>57</xdr:row>
      <xdr:rowOff>71665</xdr:rowOff>
    </xdr:to>
    <xdr:sp macro="" textlink="">
      <xdr:nvSpPr>
        <xdr:cNvPr id="261" name="フローチャート: 判断 260">
          <a:extLst>
            <a:ext uri="{FF2B5EF4-FFF2-40B4-BE49-F238E27FC236}">
              <a16:creationId xmlns:a16="http://schemas.microsoft.com/office/drawing/2014/main" id="{00000000-0008-0000-0400-000005010000}"/>
            </a:ext>
          </a:extLst>
        </xdr:cNvPr>
        <xdr:cNvSpPr/>
      </xdr:nvSpPr>
      <xdr:spPr>
        <a:xfrm>
          <a:off x="12954000" y="9742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56442</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2623800" y="9829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54</xdr:row>
      <xdr:rowOff>157843</xdr:rowOff>
    </xdr:from>
    <xdr:to>
      <xdr:col>82</xdr:col>
      <xdr:colOff>158750</xdr:colOff>
      <xdr:row>55</xdr:row>
      <xdr:rowOff>87993</xdr:rowOff>
    </xdr:to>
    <xdr:sp macro="" textlink="">
      <xdr:nvSpPr>
        <xdr:cNvPr id="268" name="楕円 267">
          <a:extLst>
            <a:ext uri="{FF2B5EF4-FFF2-40B4-BE49-F238E27FC236}">
              <a16:creationId xmlns:a16="http://schemas.microsoft.com/office/drawing/2014/main" id="{00000000-0008-0000-0400-00000C010000}"/>
            </a:ext>
          </a:extLst>
        </xdr:cNvPr>
        <xdr:cNvSpPr/>
      </xdr:nvSpPr>
      <xdr:spPr>
        <a:xfrm>
          <a:off x="16459200" y="94161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54</xdr:row>
      <xdr:rowOff>2920</xdr:rowOff>
    </xdr:from>
    <xdr:ext cx="762000" cy="259045"/>
    <xdr:sp macro="" textlink="">
      <xdr:nvSpPr>
        <xdr:cNvPr id="269" name="その他該当値テキスト">
          <a:extLst>
            <a:ext uri="{FF2B5EF4-FFF2-40B4-BE49-F238E27FC236}">
              <a16:creationId xmlns:a16="http://schemas.microsoft.com/office/drawing/2014/main" id="{00000000-0008-0000-0400-00000D010000}"/>
            </a:ext>
          </a:extLst>
        </xdr:cNvPr>
        <xdr:cNvSpPr txBox="1"/>
      </xdr:nvSpPr>
      <xdr:spPr>
        <a:xfrm>
          <a:off x="16598900" y="92612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54</xdr:row>
      <xdr:rowOff>92528</xdr:rowOff>
    </xdr:from>
    <xdr:to>
      <xdr:col>78</xdr:col>
      <xdr:colOff>120650</xdr:colOff>
      <xdr:row>55</xdr:row>
      <xdr:rowOff>22678</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5621000" y="9350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53</xdr:row>
      <xdr:rowOff>32855</xdr:rowOff>
    </xdr:from>
    <xdr:ext cx="7366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5290800" y="91197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53</xdr:row>
      <xdr:rowOff>35378</xdr:rowOff>
    </xdr:from>
    <xdr:to>
      <xdr:col>74</xdr:col>
      <xdr:colOff>31750</xdr:colOff>
      <xdr:row>53</xdr:row>
      <xdr:rowOff>136978</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4732000" y="9122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51</xdr:row>
      <xdr:rowOff>147155</xdr:rowOff>
    </xdr:from>
    <xdr:ext cx="7620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4401800" y="8891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54</xdr:row>
      <xdr:rowOff>43543</xdr:rowOff>
    </xdr:from>
    <xdr:to>
      <xdr:col>69</xdr:col>
      <xdr:colOff>142875</xdr:colOff>
      <xdr:row>54</xdr:row>
      <xdr:rowOff>145143</xdr:rowOff>
    </xdr:to>
    <xdr:sp macro="" textlink="">
      <xdr:nvSpPr>
        <xdr:cNvPr id="274" name="楕円 273">
          <a:extLst>
            <a:ext uri="{FF2B5EF4-FFF2-40B4-BE49-F238E27FC236}">
              <a16:creationId xmlns:a16="http://schemas.microsoft.com/office/drawing/2014/main" id="{00000000-0008-0000-0400-000012010000}"/>
            </a:ext>
          </a:extLst>
        </xdr:cNvPr>
        <xdr:cNvSpPr/>
      </xdr:nvSpPr>
      <xdr:spPr>
        <a:xfrm>
          <a:off x="13843000" y="9301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52</xdr:row>
      <xdr:rowOff>155320</xdr:rowOff>
    </xdr:from>
    <xdr:ext cx="762000" cy="259045"/>
    <xdr:sp macro=""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3512800" y="9070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108857</xdr:rowOff>
    </xdr:from>
    <xdr:to>
      <xdr:col>65</xdr:col>
      <xdr:colOff>53975</xdr:colOff>
      <xdr:row>57</xdr:row>
      <xdr:rowOff>39007</xdr:rowOff>
    </xdr:to>
    <xdr:sp macro="" textlink="">
      <xdr:nvSpPr>
        <xdr:cNvPr id="276" name="楕円 275">
          <a:extLst>
            <a:ext uri="{FF2B5EF4-FFF2-40B4-BE49-F238E27FC236}">
              <a16:creationId xmlns:a16="http://schemas.microsoft.com/office/drawing/2014/main" id="{00000000-0008-0000-0400-000014010000}"/>
            </a:ext>
          </a:extLst>
        </xdr:cNvPr>
        <xdr:cNvSpPr/>
      </xdr:nvSpPr>
      <xdr:spPr>
        <a:xfrm>
          <a:off x="12954000" y="97100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49184</xdr:rowOff>
    </xdr:from>
    <xdr:ext cx="762000" cy="259045"/>
    <xdr:sp macro="" textlink="">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2623800" y="9478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水道事業会計への補助金</a:t>
          </a:r>
          <a:r>
            <a:rPr kumimoji="1" lang="ja-JP" altLang="en-US" sz="1000">
              <a:latin typeface="ＭＳ Ｐゴシック" panose="020B0600070205080204" pitchFamily="50" charset="-128"/>
              <a:ea typeface="ＭＳ Ｐゴシック" panose="020B0600070205080204" pitchFamily="50" charset="-128"/>
            </a:rPr>
            <a:t>（収支差補填財源）</a:t>
          </a:r>
          <a:r>
            <a:rPr kumimoji="1" lang="ja-JP" altLang="en-US" sz="1100">
              <a:latin typeface="ＭＳ Ｐゴシック" panose="020B0600070205080204" pitchFamily="50" charset="-128"/>
              <a:ea typeface="ＭＳ Ｐゴシック" panose="020B0600070205080204" pitchFamily="50" charset="-128"/>
            </a:rPr>
            <a:t>の減により経常経費充当一般財源が減少したため、比率については前年度から減少し類似団体の平均より低い水準で推移しています。</a:t>
          </a:r>
        </a:p>
        <a:p>
          <a:r>
            <a:rPr kumimoji="1" lang="ja-JP" altLang="en-US" sz="1100">
              <a:latin typeface="ＭＳ Ｐゴシック" panose="020B0600070205080204" pitchFamily="50" charset="-128"/>
              <a:ea typeface="ＭＳ Ｐゴシック" panose="020B0600070205080204" pitchFamily="50" charset="-128"/>
            </a:rPr>
            <a:t>　一方、外郭団体への補助金等は年々増加傾向にあり、これらの支援・補助は、開始後の見直しや打ち切り等が非常に難しく、今後においても増加する一方となる恐れがあるため、補助制度の開始時における十分な検討と合わせて随時見直しを図りながら、補助費等の抑制に努めていく必要があります。</a:t>
          </a:r>
        </a:p>
      </xdr:txBody>
    </xdr:sp>
    <xdr:clientData/>
  </xdr:twoCellAnchor>
  <xdr:oneCellAnchor>
    <xdr:from>
      <xdr:col>62</xdr:col>
      <xdr:colOff>6350</xdr:colOff>
      <xdr:row>29</xdr:row>
      <xdr:rowOff>107950</xdr:rowOff>
    </xdr:from>
    <xdr:ext cx="298543" cy="225703"/>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42</xdr:row>
      <xdr:rowOff>29028</xdr:rowOff>
    </xdr:from>
    <xdr:to>
      <xdr:col>85</xdr:col>
      <xdr:colOff>66675</xdr:colOff>
      <xdr:row>42</xdr:row>
      <xdr:rowOff>29028</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7229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41</xdr:row>
      <xdr:rowOff>58255</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7087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40</xdr:row>
      <xdr:rowOff>45357</xdr:rowOff>
    </xdr:from>
    <xdr:to>
      <xdr:col>85</xdr:col>
      <xdr:colOff>66675</xdr:colOff>
      <xdr:row>40</xdr:row>
      <xdr:rowOff>45357</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6903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39</xdr:row>
      <xdr:rowOff>74584</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6761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61685</xdr:rowOff>
    </xdr:from>
    <xdr:to>
      <xdr:col>85</xdr:col>
      <xdr:colOff>66675</xdr:colOff>
      <xdr:row>38</xdr:row>
      <xdr:rowOff>61685</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6576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90913</xdr:rowOff>
    </xdr:from>
    <xdr:ext cx="508000" cy="259045"/>
    <xdr:sp macro=""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6434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78014</xdr:rowOff>
    </xdr:from>
    <xdr:to>
      <xdr:col>85</xdr:col>
      <xdr:colOff>66675</xdr:colOff>
      <xdr:row>36</xdr:row>
      <xdr:rowOff>78014</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6250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107241</xdr:rowOff>
    </xdr:from>
    <xdr:ext cx="508000" cy="259045"/>
    <xdr:sp macro="" textlink="">
      <xdr:nvSpPr>
        <xdr:cNvPr id="299" name="テキスト ボックス 298">
          <a:extLst>
            <a:ext uri="{FF2B5EF4-FFF2-40B4-BE49-F238E27FC236}">
              <a16:creationId xmlns:a16="http://schemas.microsoft.com/office/drawing/2014/main" id="{00000000-0008-0000-0400-00002B010000}"/>
            </a:ext>
          </a:extLst>
        </xdr:cNvPr>
        <xdr:cNvSpPr txBox="1"/>
      </xdr:nvSpPr>
      <xdr:spPr>
        <a:xfrm>
          <a:off x="11938000" y="6107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34</xdr:row>
      <xdr:rowOff>94343</xdr:rowOff>
    </xdr:from>
    <xdr:to>
      <xdr:col>85</xdr:col>
      <xdr:colOff>66675</xdr:colOff>
      <xdr:row>34</xdr:row>
      <xdr:rowOff>94343</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2446000" y="5923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33</xdr:row>
      <xdr:rowOff>123570</xdr:rowOff>
    </xdr:from>
    <xdr:ext cx="508000" cy="259045"/>
    <xdr:sp macro="" textlink="">
      <xdr:nvSpPr>
        <xdr:cNvPr id="301" name="テキスト ボックス 300">
          <a:extLst>
            <a:ext uri="{FF2B5EF4-FFF2-40B4-BE49-F238E27FC236}">
              <a16:creationId xmlns:a16="http://schemas.microsoft.com/office/drawing/2014/main" id="{00000000-0008-0000-0400-00002D010000}"/>
            </a:ext>
          </a:extLst>
        </xdr:cNvPr>
        <xdr:cNvSpPr txBox="1"/>
      </xdr:nvSpPr>
      <xdr:spPr>
        <a:xfrm>
          <a:off x="11938000" y="5781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32</xdr:row>
      <xdr:rowOff>110672</xdr:rowOff>
    </xdr:from>
    <xdr:to>
      <xdr:col>85</xdr:col>
      <xdr:colOff>66675</xdr:colOff>
      <xdr:row>32</xdr:row>
      <xdr:rowOff>110672</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2446000" y="5597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31</xdr:row>
      <xdr:rowOff>139899</xdr:rowOff>
    </xdr:from>
    <xdr:ext cx="508000" cy="259045"/>
    <xdr:sp macro="" textlink="">
      <xdr:nvSpPr>
        <xdr:cNvPr id="303" name="テキスト ボックス 302">
          <a:extLst>
            <a:ext uri="{FF2B5EF4-FFF2-40B4-BE49-F238E27FC236}">
              <a16:creationId xmlns:a16="http://schemas.microsoft.com/office/drawing/2014/main" id="{00000000-0008-0000-0400-00002F010000}"/>
            </a:ext>
          </a:extLst>
        </xdr:cNvPr>
        <xdr:cNvSpPr txBox="1"/>
      </xdr:nvSpPr>
      <xdr:spPr>
        <a:xfrm>
          <a:off x="11938000" y="5454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29</xdr:row>
      <xdr:rowOff>156227</xdr:rowOff>
    </xdr:from>
    <xdr:ext cx="508000" cy="259045"/>
    <xdr:sp macro="" textlink="">
      <xdr:nvSpPr>
        <xdr:cNvPr id="305" name="テキスト ボックス 304">
          <a:extLst>
            <a:ext uri="{FF2B5EF4-FFF2-40B4-BE49-F238E27FC236}">
              <a16:creationId xmlns:a16="http://schemas.microsoft.com/office/drawing/2014/main" id="{00000000-0008-0000-0400-000031010000}"/>
            </a:ext>
          </a:extLst>
        </xdr:cNvPr>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44</xdr:row>
      <xdr:rowOff>12700</xdr:rowOff>
    </xdr:to>
    <xdr:sp macro="" textlink="">
      <xdr:nvSpPr>
        <xdr:cNvPr id="306" name="補助費等グラフ枠">
          <a:extLst>
            <a:ext uri="{FF2B5EF4-FFF2-40B4-BE49-F238E27FC236}">
              <a16:creationId xmlns:a16="http://schemas.microsoft.com/office/drawing/2014/main" id="{00000000-0008-0000-0400-000032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102507</xdr:rowOff>
    </xdr:from>
    <xdr:to>
      <xdr:col>82</xdr:col>
      <xdr:colOff>107950</xdr:colOff>
      <xdr:row>41</xdr:row>
      <xdr:rowOff>146050</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flipV="1">
          <a:off x="16510000" y="5760357"/>
          <a:ext cx="0" cy="14151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118127</xdr:rowOff>
    </xdr:from>
    <xdr:ext cx="762000" cy="259045"/>
    <xdr:sp macro="" textlink="">
      <xdr:nvSpPr>
        <xdr:cNvPr id="308" name="補助費等最小値テキスト">
          <a:extLst>
            <a:ext uri="{FF2B5EF4-FFF2-40B4-BE49-F238E27FC236}">
              <a16:creationId xmlns:a16="http://schemas.microsoft.com/office/drawing/2014/main" id="{00000000-0008-0000-0400-000034010000}"/>
            </a:ext>
          </a:extLst>
        </xdr:cNvPr>
        <xdr:cNvSpPr txBox="1"/>
      </xdr:nvSpPr>
      <xdr:spPr>
        <a:xfrm>
          <a:off x="16598900" y="714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146050</xdr:rowOff>
    </xdr:from>
    <xdr:to>
      <xdr:col>82</xdr:col>
      <xdr:colOff>196850</xdr:colOff>
      <xdr:row>41</xdr:row>
      <xdr:rowOff>146050</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a:off x="16421100" y="7175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17434</xdr:rowOff>
    </xdr:from>
    <xdr:ext cx="762000" cy="259045"/>
    <xdr:sp macro="" textlink="">
      <xdr:nvSpPr>
        <xdr:cNvPr id="310" name="補助費等最大値テキスト">
          <a:extLst>
            <a:ext uri="{FF2B5EF4-FFF2-40B4-BE49-F238E27FC236}">
              <a16:creationId xmlns:a16="http://schemas.microsoft.com/office/drawing/2014/main" id="{00000000-0008-0000-0400-000036010000}"/>
            </a:ext>
          </a:extLst>
        </xdr:cNvPr>
        <xdr:cNvSpPr txBox="1"/>
      </xdr:nvSpPr>
      <xdr:spPr>
        <a:xfrm>
          <a:off x="16598900" y="5503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102507</xdr:rowOff>
    </xdr:from>
    <xdr:to>
      <xdr:col>82</xdr:col>
      <xdr:colOff>196850</xdr:colOff>
      <xdr:row>33</xdr:row>
      <xdr:rowOff>102507</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a:off x="16421100" y="57603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75293</xdr:rowOff>
    </xdr:from>
    <xdr:to>
      <xdr:col>82</xdr:col>
      <xdr:colOff>107950</xdr:colOff>
      <xdr:row>35</xdr:row>
      <xdr:rowOff>86178</xdr:rowOff>
    </xdr:to>
    <xdr:cxnSp macro="">
      <xdr:nvCxnSpPr>
        <xdr:cNvPr id="312" name="直線コネクタ 311">
          <a:extLst>
            <a:ext uri="{FF2B5EF4-FFF2-40B4-BE49-F238E27FC236}">
              <a16:creationId xmlns:a16="http://schemas.microsoft.com/office/drawing/2014/main" id="{00000000-0008-0000-0400-000038010000}"/>
            </a:ext>
          </a:extLst>
        </xdr:cNvPr>
        <xdr:cNvCxnSpPr/>
      </xdr:nvCxnSpPr>
      <xdr:spPr>
        <a:xfrm flipV="1">
          <a:off x="15671800" y="6076043"/>
          <a:ext cx="838200" cy="10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37</xdr:row>
      <xdr:rowOff>132642</xdr:rowOff>
    </xdr:from>
    <xdr:ext cx="762000" cy="259045"/>
    <xdr:sp macro="" textlink="">
      <xdr:nvSpPr>
        <xdr:cNvPr id="313" name="補助費等平均値テキスト">
          <a:extLst>
            <a:ext uri="{FF2B5EF4-FFF2-40B4-BE49-F238E27FC236}">
              <a16:creationId xmlns:a16="http://schemas.microsoft.com/office/drawing/2014/main" id="{00000000-0008-0000-0400-000039010000}"/>
            </a:ext>
          </a:extLst>
        </xdr:cNvPr>
        <xdr:cNvSpPr txBox="1"/>
      </xdr:nvSpPr>
      <xdr:spPr>
        <a:xfrm>
          <a:off x="16598900" y="647629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160565</xdr:rowOff>
    </xdr:from>
    <xdr:to>
      <xdr:col>82</xdr:col>
      <xdr:colOff>158750</xdr:colOff>
      <xdr:row>38</xdr:row>
      <xdr:rowOff>90715</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6459200" y="6504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31750</xdr:rowOff>
    </xdr:from>
    <xdr:to>
      <xdr:col>78</xdr:col>
      <xdr:colOff>69850</xdr:colOff>
      <xdr:row>35</xdr:row>
      <xdr:rowOff>86178</xdr:rowOff>
    </xdr:to>
    <xdr:cxnSp macro="">
      <xdr:nvCxnSpPr>
        <xdr:cNvPr id="315" name="直線コネクタ 314">
          <a:extLst>
            <a:ext uri="{FF2B5EF4-FFF2-40B4-BE49-F238E27FC236}">
              <a16:creationId xmlns:a16="http://schemas.microsoft.com/office/drawing/2014/main" id="{00000000-0008-0000-0400-00003B010000}"/>
            </a:ext>
          </a:extLst>
        </xdr:cNvPr>
        <xdr:cNvCxnSpPr/>
      </xdr:nvCxnSpPr>
      <xdr:spPr>
        <a:xfrm>
          <a:off x="14782800" y="6032500"/>
          <a:ext cx="889000" cy="5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37</xdr:row>
      <xdr:rowOff>106136</xdr:rowOff>
    </xdr:from>
    <xdr:to>
      <xdr:col>78</xdr:col>
      <xdr:colOff>120650</xdr:colOff>
      <xdr:row>38</xdr:row>
      <xdr:rowOff>36286</xdr:rowOff>
    </xdr:to>
    <xdr:sp macro="" textlink="">
      <xdr:nvSpPr>
        <xdr:cNvPr id="316" name="フローチャート: 判断 315">
          <a:extLst>
            <a:ext uri="{FF2B5EF4-FFF2-40B4-BE49-F238E27FC236}">
              <a16:creationId xmlns:a16="http://schemas.microsoft.com/office/drawing/2014/main" id="{00000000-0008-0000-0400-00003C010000}"/>
            </a:ext>
          </a:extLst>
        </xdr:cNvPr>
        <xdr:cNvSpPr/>
      </xdr:nvSpPr>
      <xdr:spPr>
        <a:xfrm>
          <a:off x="15621000" y="6449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38</xdr:row>
      <xdr:rowOff>21062</xdr:rowOff>
    </xdr:from>
    <xdr:ext cx="7366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5290800" y="65361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31750</xdr:rowOff>
    </xdr:from>
    <xdr:to>
      <xdr:col>73</xdr:col>
      <xdr:colOff>180975</xdr:colOff>
      <xdr:row>35</xdr:row>
      <xdr:rowOff>42636</xdr:rowOff>
    </xdr:to>
    <xdr:cxnSp macro="">
      <xdr:nvCxnSpPr>
        <xdr:cNvPr id="318" name="直線コネクタ 317">
          <a:extLst>
            <a:ext uri="{FF2B5EF4-FFF2-40B4-BE49-F238E27FC236}">
              <a16:creationId xmlns:a16="http://schemas.microsoft.com/office/drawing/2014/main" id="{00000000-0008-0000-0400-00003E010000}"/>
            </a:ext>
          </a:extLst>
        </xdr:cNvPr>
        <xdr:cNvCxnSpPr/>
      </xdr:nvCxnSpPr>
      <xdr:spPr>
        <a:xfrm flipV="1">
          <a:off x="13893800" y="6032500"/>
          <a:ext cx="889000" cy="10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37</xdr:row>
      <xdr:rowOff>40822</xdr:rowOff>
    </xdr:from>
    <xdr:to>
      <xdr:col>74</xdr:col>
      <xdr:colOff>31750</xdr:colOff>
      <xdr:row>37</xdr:row>
      <xdr:rowOff>142422</xdr:rowOff>
    </xdr:to>
    <xdr:sp macro="" textlink="">
      <xdr:nvSpPr>
        <xdr:cNvPr id="319" name="フローチャート: 判断 318">
          <a:extLst>
            <a:ext uri="{FF2B5EF4-FFF2-40B4-BE49-F238E27FC236}">
              <a16:creationId xmlns:a16="http://schemas.microsoft.com/office/drawing/2014/main" id="{00000000-0008-0000-0400-00003F010000}"/>
            </a:ext>
          </a:extLst>
        </xdr:cNvPr>
        <xdr:cNvSpPr/>
      </xdr:nvSpPr>
      <xdr:spPr>
        <a:xfrm>
          <a:off x="14732000" y="6384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127199</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4401800" y="6470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35</xdr:row>
      <xdr:rowOff>42636</xdr:rowOff>
    </xdr:from>
    <xdr:to>
      <xdr:col>69</xdr:col>
      <xdr:colOff>92075</xdr:colOff>
      <xdr:row>35</xdr:row>
      <xdr:rowOff>42636</xdr:rowOff>
    </xdr:to>
    <xdr:cxnSp macro="">
      <xdr:nvCxnSpPr>
        <xdr:cNvPr id="321" name="直線コネクタ 320">
          <a:extLst>
            <a:ext uri="{FF2B5EF4-FFF2-40B4-BE49-F238E27FC236}">
              <a16:creationId xmlns:a16="http://schemas.microsoft.com/office/drawing/2014/main" id="{00000000-0008-0000-0400-000041010000}"/>
            </a:ext>
          </a:extLst>
        </xdr:cNvPr>
        <xdr:cNvCxnSpPr/>
      </xdr:nvCxnSpPr>
      <xdr:spPr>
        <a:xfrm>
          <a:off x="13004800" y="604338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37</xdr:row>
      <xdr:rowOff>95250</xdr:rowOff>
    </xdr:from>
    <xdr:to>
      <xdr:col>69</xdr:col>
      <xdr:colOff>142875</xdr:colOff>
      <xdr:row>38</xdr:row>
      <xdr:rowOff>25400</xdr:rowOff>
    </xdr:to>
    <xdr:sp macro="" textlink="">
      <xdr:nvSpPr>
        <xdr:cNvPr id="322" name="フローチャート: 判断 321">
          <a:extLst>
            <a:ext uri="{FF2B5EF4-FFF2-40B4-BE49-F238E27FC236}">
              <a16:creationId xmlns:a16="http://schemas.microsoft.com/office/drawing/2014/main" id="{00000000-0008-0000-0400-000042010000}"/>
            </a:ext>
          </a:extLst>
        </xdr:cNvPr>
        <xdr:cNvSpPr/>
      </xdr:nvSpPr>
      <xdr:spPr>
        <a:xfrm>
          <a:off x="13843000" y="6438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38</xdr:row>
      <xdr:rowOff>10177</xdr:rowOff>
    </xdr:from>
    <xdr:ext cx="762000" cy="259045"/>
    <xdr:sp macro="" textlink="">
      <xdr:nvSpPr>
        <xdr:cNvPr id="323" name="テキスト ボックス 322">
          <a:extLst>
            <a:ext uri="{FF2B5EF4-FFF2-40B4-BE49-F238E27FC236}">
              <a16:creationId xmlns:a16="http://schemas.microsoft.com/office/drawing/2014/main" id="{00000000-0008-0000-0400-000043010000}"/>
            </a:ext>
          </a:extLst>
        </xdr:cNvPr>
        <xdr:cNvSpPr txBox="1"/>
      </xdr:nvSpPr>
      <xdr:spPr>
        <a:xfrm>
          <a:off x="13512800" y="652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37</xdr:row>
      <xdr:rowOff>84364</xdr:rowOff>
    </xdr:from>
    <xdr:to>
      <xdr:col>65</xdr:col>
      <xdr:colOff>53975</xdr:colOff>
      <xdr:row>38</xdr:row>
      <xdr:rowOff>14514</xdr:rowOff>
    </xdr:to>
    <xdr:sp macro="" textlink="">
      <xdr:nvSpPr>
        <xdr:cNvPr id="324" name="フローチャート: 判断 323">
          <a:extLst>
            <a:ext uri="{FF2B5EF4-FFF2-40B4-BE49-F238E27FC236}">
              <a16:creationId xmlns:a16="http://schemas.microsoft.com/office/drawing/2014/main" id="{00000000-0008-0000-0400-000044010000}"/>
            </a:ext>
          </a:extLst>
        </xdr:cNvPr>
        <xdr:cNvSpPr/>
      </xdr:nvSpPr>
      <xdr:spPr>
        <a:xfrm>
          <a:off x="12954000" y="6428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170742</xdr:rowOff>
    </xdr:from>
    <xdr:ext cx="7620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2623800" y="65143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24493</xdr:rowOff>
    </xdr:from>
    <xdr:to>
      <xdr:col>82</xdr:col>
      <xdr:colOff>158750</xdr:colOff>
      <xdr:row>35</xdr:row>
      <xdr:rowOff>126093</xdr:rowOff>
    </xdr:to>
    <xdr:sp macro="" textlink="">
      <xdr:nvSpPr>
        <xdr:cNvPr id="331" name="楕円 330">
          <a:extLst>
            <a:ext uri="{FF2B5EF4-FFF2-40B4-BE49-F238E27FC236}">
              <a16:creationId xmlns:a16="http://schemas.microsoft.com/office/drawing/2014/main" id="{00000000-0008-0000-0400-00004B010000}"/>
            </a:ext>
          </a:extLst>
        </xdr:cNvPr>
        <xdr:cNvSpPr/>
      </xdr:nvSpPr>
      <xdr:spPr>
        <a:xfrm>
          <a:off x="16459200" y="6025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41020</xdr:rowOff>
    </xdr:from>
    <xdr:ext cx="762000" cy="259045"/>
    <xdr:sp macro="" textlink="">
      <xdr:nvSpPr>
        <xdr:cNvPr id="332" name="補助費等該当値テキスト">
          <a:extLst>
            <a:ext uri="{FF2B5EF4-FFF2-40B4-BE49-F238E27FC236}">
              <a16:creationId xmlns:a16="http://schemas.microsoft.com/office/drawing/2014/main" id="{00000000-0008-0000-0400-00004C010000}"/>
            </a:ext>
          </a:extLst>
        </xdr:cNvPr>
        <xdr:cNvSpPr txBox="1"/>
      </xdr:nvSpPr>
      <xdr:spPr>
        <a:xfrm>
          <a:off x="16598900" y="58703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35378</xdr:rowOff>
    </xdr:from>
    <xdr:to>
      <xdr:col>78</xdr:col>
      <xdr:colOff>120650</xdr:colOff>
      <xdr:row>35</xdr:row>
      <xdr:rowOff>136978</xdr:rowOff>
    </xdr:to>
    <xdr:sp macro="" textlink="">
      <xdr:nvSpPr>
        <xdr:cNvPr id="333" name="楕円 332">
          <a:extLst>
            <a:ext uri="{FF2B5EF4-FFF2-40B4-BE49-F238E27FC236}">
              <a16:creationId xmlns:a16="http://schemas.microsoft.com/office/drawing/2014/main" id="{00000000-0008-0000-0400-00004D010000}"/>
            </a:ext>
          </a:extLst>
        </xdr:cNvPr>
        <xdr:cNvSpPr/>
      </xdr:nvSpPr>
      <xdr:spPr>
        <a:xfrm>
          <a:off x="15621000" y="6036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147155</xdr:rowOff>
    </xdr:from>
    <xdr:ext cx="736600" cy="259045"/>
    <xdr:sp macro="" textlink="">
      <xdr:nvSpPr>
        <xdr:cNvPr id="334" name="テキスト ボックス 333">
          <a:extLst>
            <a:ext uri="{FF2B5EF4-FFF2-40B4-BE49-F238E27FC236}">
              <a16:creationId xmlns:a16="http://schemas.microsoft.com/office/drawing/2014/main" id="{00000000-0008-0000-0400-00004E010000}"/>
            </a:ext>
          </a:extLst>
        </xdr:cNvPr>
        <xdr:cNvSpPr txBox="1"/>
      </xdr:nvSpPr>
      <xdr:spPr>
        <a:xfrm>
          <a:off x="15290800" y="58050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34</xdr:row>
      <xdr:rowOff>152400</xdr:rowOff>
    </xdr:from>
    <xdr:to>
      <xdr:col>74</xdr:col>
      <xdr:colOff>31750</xdr:colOff>
      <xdr:row>35</xdr:row>
      <xdr:rowOff>82550</xdr:rowOff>
    </xdr:to>
    <xdr:sp macro="" textlink="">
      <xdr:nvSpPr>
        <xdr:cNvPr id="335" name="楕円 334">
          <a:extLst>
            <a:ext uri="{FF2B5EF4-FFF2-40B4-BE49-F238E27FC236}">
              <a16:creationId xmlns:a16="http://schemas.microsoft.com/office/drawing/2014/main" id="{00000000-0008-0000-0400-00004F010000}"/>
            </a:ext>
          </a:extLst>
        </xdr:cNvPr>
        <xdr:cNvSpPr/>
      </xdr:nvSpPr>
      <xdr:spPr>
        <a:xfrm>
          <a:off x="14732000" y="598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92727</xdr:rowOff>
    </xdr:from>
    <xdr:ext cx="762000" cy="259045"/>
    <xdr:sp macro="" textlink="">
      <xdr:nvSpPr>
        <xdr:cNvPr id="336" name="テキスト ボックス 335">
          <a:extLst>
            <a:ext uri="{FF2B5EF4-FFF2-40B4-BE49-F238E27FC236}">
              <a16:creationId xmlns:a16="http://schemas.microsoft.com/office/drawing/2014/main" id="{00000000-0008-0000-0400-000050010000}"/>
            </a:ext>
          </a:extLst>
        </xdr:cNvPr>
        <xdr:cNvSpPr txBox="1"/>
      </xdr:nvSpPr>
      <xdr:spPr>
        <a:xfrm>
          <a:off x="14401800" y="575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34</xdr:row>
      <xdr:rowOff>163286</xdr:rowOff>
    </xdr:from>
    <xdr:to>
      <xdr:col>69</xdr:col>
      <xdr:colOff>142875</xdr:colOff>
      <xdr:row>35</xdr:row>
      <xdr:rowOff>93436</xdr:rowOff>
    </xdr:to>
    <xdr:sp macro="" textlink="">
      <xdr:nvSpPr>
        <xdr:cNvPr id="337" name="楕円 336">
          <a:extLst>
            <a:ext uri="{FF2B5EF4-FFF2-40B4-BE49-F238E27FC236}">
              <a16:creationId xmlns:a16="http://schemas.microsoft.com/office/drawing/2014/main" id="{00000000-0008-0000-0400-000051010000}"/>
            </a:ext>
          </a:extLst>
        </xdr:cNvPr>
        <xdr:cNvSpPr/>
      </xdr:nvSpPr>
      <xdr:spPr>
        <a:xfrm>
          <a:off x="13843000" y="5992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103613</xdr:rowOff>
    </xdr:from>
    <xdr:ext cx="762000" cy="259045"/>
    <xdr:sp macro="" textlink="">
      <xdr:nvSpPr>
        <xdr:cNvPr id="338" name="テキスト ボックス 337">
          <a:extLst>
            <a:ext uri="{FF2B5EF4-FFF2-40B4-BE49-F238E27FC236}">
              <a16:creationId xmlns:a16="http://schemas.microsoft.com/office/drawing/2014/main" id="{00000000-0008-0000-0400-000052010000}"/>
            </a:ext>
          </a:extLst>
        </xdr:cNvPr>
        <xdr:cNvSpPr txBox="1"/>
      </xdr:nvSpPr>
      <xdr:spPr>
        <a:xfrm>
          <a:off x="13512800" y="57614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163286</xdr:rowOff>
    </xdr:from>
    <xdr:to>
      <xdr:col>65</xdr:col>
      <xdr:colOff>53975</xdr:colOff>
      <xdr:row>35</xdr:row>
      <xdr:rowOff>93436</xdr:rowOff>
    </xdr:to>
    <xdr:sp macro="" textlink="">
      <xdr:nvSpPr>
        <xdr:cNvPr id="339" name="楕円 338">
          <a:extLst>
            <a:ext uri="{FF2B5EF4-FFF2-40B4-BE49-F238E27FC236}">
              <a16:creationId xmlns:a16="http://schemas.microsoft.com/office/drawing/2014/main" id="{00000000-0008-0000-0400-000053010000}"/>
            </a:ext>
          </a:extLst>
        </xdr:cNvPr>
        <xdr:cNvSpPr/>
      </xdr:nvSpPr>
      <xdr:spPr>
        <a:xfrm>
          <a:off x="12954000" y="5992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103613</xdr:rowOff>
    </xdr:from>
    <xdr:ext cx="762000" cy="259045"/>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12623800" y="57614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3" name="正方形/長方形 342">
          <a:extLst>
            <a:ext uri="{FF2B5EF4-FFF2-40B4-BE49-F238E27FC236}">
              <a16:creationId xmlns:a16="http://schemas.microsoft.com/office/drawing/2014/main" id="{00000000-0008-0000-0400-000057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4" name="正方形/長方形 343">
          <a:extLst>
            <a:ext uri="{FF2B5EF4-FFF2-40B4-BE49-F238E27FC236}">
              <a16:creationId xmlns:a16="http://schemas.microsoft.com/office/drawing/2014/main" id="{00000000-0008-0000-0400-000058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6" name="正方形/長方形 345">
          <a:extLst>
            <a:ext uri="{FF2B5EF4-FFF2-40B4-BE49-F238E27FC236}">
              <a16:creationId xmlns:a16="http://schemas.microsoft.com/office/drawing/2014/main" id="{00000000-0008-0000-0400-00005A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7" name="正方形/長方形 346">
          <a:extLst>
            <a:ext uri="{FF2B5EF4-FFF2-40B4-BE49-F238E27FC236}">
              <a16:creationId xmlns:a16="http://schemas.microsoft.com/office/drawing/2014/main" id="{00000000-0008-0000-0400-00005B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8" name="正方形/長方形 347">
          <a:extLst>
            <a:ext uri="{FF2B5EF4-FFF2-40B4-BE49-F238E27FC236}">
              <a16:creationId xmlns:a16="http://schemas.microsoft.com/office/drawing/2014/main" id="{00000000-0008-0000-0400-00005C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9" name="正方形/長方形 348">
          <a:extLst>
            <a:ext uri="{FF2B5EF4-FFF2-40B4-BE49-F238E27FC236}">
              <a16:creationId xmlns:a16="http://schemas.microsoft.com/office/drawing/2014/main" id="{00000000-0008-0000-0400-00005D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50" name="正方形/長方形 349">
          <a:extLst>
            <a:ext uri="{FF2B5EF4-FFF2-40B4-BE49-F238E27FC236}">
              <a16:creationId xmlns:a16="http://schemas.microsoft.com/office/drawing/2014/main" id="{00000000-0008-0000-0400-00005E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令和３年度に借り入れた緊急防災・減災事業債の元金償還が開始したこと等により、経常経費充当一般財源</a:t>
          </a:r>
          <a:r>
            <a:rPr kumimoji="1" lang="ja-JP" altLang="en-US" sz="1100">
              <a:latin typeface="ＭＳ Ｐゴシック" panose="020B0600070205080204" pitchFamily="50" charset="-128"/>
              <a:ea typeface="ＭＳ Ｐゴシック" panose="020B0600070205080204" pitchFamily="50" charset="-128"/>
            </a:rPr>
            <a:t>（分子）</a:t>
          </a:r>
          <a:r>
            <a:rPr kumimoji="1" lang="ja-JP" altLang="en-US" sz="1200">
              <a:latin typeface="ＭＳ Ｐゴシック" panose="020B0600070205080204" pitchFamily="50" charset="-128"/>
              <a:ea typeface="ＭＳ Ｐゴシック" panose="020B0600070205080204" pitchFamily="50" charset="-128"/>
            </a:rPr>
            <a:t>が増加しています。</a:t>
          </a:r>
        </a:p>
        <a:p>
          <a:r>
            <a:rPr kumimoji="1" lang="ja-JP" altLang="en-US" sz="1200">
              <a:latin typeface="ＭＳ Ｐゴシック" panose="020B0600070205080204" pitchFamily="50" charset="-128"/>
              <a:ea typeface="ＭＳ Ｐゴシック" panose="020B0600070205080204" pitchFamily="50" charset="-128"/>
            </a:rPr>
            <a:t>　地方債残高は老朽化した公共施設等の改修などにより増加する見込みであることから、今後は四万十町中期財政計画等に沿って、地方債の計画的な発行</a:t>
          </a:r>
          <a:r>
            <a:rPr kumimoji="1" lang="ja-JP" altLang="en-US" sz="1100">
              <a:latin typeface="ＭＳ Ｐゴシック" panose="020B0600070205080204" pitchFamily="50" charset="-128"/>
              <a:ea typeface="ＭＳ Ｐゴシック" panose="020B0600070205080204" pitchFamily="50" charset="-128"/>
            </a:rPr>
            <a:t>（対象事業の厳選）</a:t>
          </a:r>
          <a:r>
            <a:rPr kumimoji="1" lang="ja-JP" altLang="en-US" sz="1200">
              <a:latin typeface="ＭＳ Ｐゴシック" panose="020B0600070205080204" pitchFamily="50" charset="-128"/>
              <a:ea typeface="ＭＳ Ｐゴシック" panose="020B0600070205080204" pitchFamily="50" charset="-128"/>
            </a:rPr>
            <a:t>や、任意の繰上償還による公債費負担の平準化により一層努めていく必要があります。</a:t>
          </a:r>
        </a:p>
      </xdr:txBody>
    </xdr:sp>
    <xdr:clientData/>
  </xdr:twoCellAnchor>
  <xdr:oneCellAnchor>
    <xdr:from>
      <xdr:col>3</xdr:col>
      <xdr:colOff>123825</xdr:colOff>
      <xdr:row>69</xdr:row>
      <xdr:rowOff>107950</xdr:rowOff>
    </xdr:from>
    <xdr:ext cx="298543" cy="225703"/>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82</xdr:row>
      <xdr:rowOff>29029</xdr:rowOff>
    </xdr:from>
    <xdr:to>
      <xdr:col>26</xdr:col>
      <xdr:colOff>184150</xdr:colOff>
      <xdr:row>82</xdr:row>
      <xdr:rowOff>29029</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58256</xdr:rowOff>
    </xdr:from>
    <xdr:ext cx="508000" cy="259045"/>
    <xdr:sp macro=""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254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80</xdr:row>
      <xdr:rowOff>45357</xdr:rowOff>
    </xdr:from>
    <xdr:to>
      <xdr:col>26</xdr:col>
      <xdr:colOff>184150</xdr:colOff>
      <xdr:row>80</xdr:row>
      <xdr:rowOff>45357</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79</xdr:row>
      <xdr:rowOff>74584</xdr:rowOff>
    </xdr:from>
    <xdr:ext cx="508000" cy="259045"/>
    <xdr:sp macro="" textlink="">
      <xdr:nvSpPr>
        <xdr:cNvPr id="358" name="テキスト ボックス 357">
          <a:extLst>
            <a:ext uri="{FF2B5EF4-FFF2-40B4-BE49-F238E27FC236}">
              <a16:creationId xmlns:a16="http://schemas.microsoft.com/office/drawing/2014/main" id="{00000000-0008-0000-0400-000066010000}"/>
            </a:ext>
          </a:extLst>
        </xdr:cNvPr>
        <xdr:cNvSpPr txBox="1"/>
      </xdr:nvSpPr>
      <xdr:spPr>
        <a:xfrm>
          <a:off x="254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61686</xdr:rowOff>
    </xdr:from>
    <xdr:to>
      <xdr:col>26</xdr:col>
      <xdr:colOff>184150</xdr:colOff>
      <xdr:row>78</xdr:row>
      <xdr:rowOff>61686</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762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90913</xdr:rowOff>
    </xdr:from>
    <xdr:ext cx="508000" cy="259045"/>
    <xdr:sp macro="" textlink="">
      <xdr:nvSpPr>
        <xdr:cNvPr id="360" name="テキスト ボックス 359">
          <a:extLst>
            <a:ext uri="{FF2B5EF4-FFF2-40B4-BE49-F238E27FC236}">
              <a16:creationId xmlns:a16="http://schemas.microsoft.com/office/drawing/2014/main" id="{00000000-0008-0000-0400-000068010000}"/>
            </a:ext>
          </a:extLst>
        </xdr:cNvPr>
        <xdr:cNvSpPr txBox="1"/>
      </xdr:nvSpPr>
      <xdr:spPr>
        <a:xfrm>
          <a:off x="254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78014</xdr:rowOff>
    </xdr:from>
    <xdr:to>
      <xdr:col>26</xdr:col>
      <xdr:colOff>184150</xdr:colOff>
      <xdr:row>76</xdr:row>
      <xdr:rowOff>78014</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762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107241</xdr:rowOff>
    </xdr:from>
    <xdr:ext cx="508000" cy="259045"/>
    <xdr:sp macro="" textlink="">
      <xdr:nvSpPr>
        <xdr:cNvPr id="362" name="テキスト ボックス 361">
          <a:extLst>
            <a:ext uri="{FF2B5EF4-FFF2-40B4-BE49-F238E27FC236}">
              <a16:creationId xmlns:a16="http://schemas.microsoft.com/office/drawing/2014/main" id="{00000000-0008-0000-0400-00006A010000}"/>
            </a:ext>
          </a:extLst>
        </xdr:cNvPr>
        <xdr:cNvSpPr txBox="1"/>
      </xdr:nvSpPr>
      <xdr:spPr>
        <a:xfrm>
          <a:off x="254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74</xdr:row>
      <xdr:rowOff>94343</xdr:rowOff>
    </xdr:from>
    <xdr:to>
      <xdr:col>26</xdr:col>
      <xdr:colOff>184150</xdr:colOff>
      <xdr:row>74</xdr:row>
      <xdr:rowOff>94343</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762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73</xdr:row>
      <xdr:rowOff>123570</xdr:rowOff>
    </xdr:from>
    <xdr:ext cx="508000" cy="259045"/>
    <xdr:sp macro="" textlink="">
      <xdr:nvSpPr>
        <xdr:cNvPr id="364" name="テキスト ボックス 363">
          <a:extLst>
            <a:ext uri="{FF2B5EF4-FFF2-40B4-BE49-F238E27FC236}">
              <a16:creationId xmlns:a16="http://schemas.microsoft.com/office/drawing/2014/main" id="{00000000-0008-0000-0400-00006C010000}"/>
            </a:ext>
          </a:extLst>
        </xdr:cNvPr>
        <xdr:cNvSpPr txBox="1"/>
      </xdr:nvSpPr>
      <xdr:spPr>
        <a:xfrm>
          <a:off x="254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110672</xdr:rowOff>
    </xdr:from>
    <xdr:to>
      <xdr:col>26</xdr:col>
      <xdr:colOff>184150</xdr:colOff>
      <xdr:row>72</xdr:row>
      <xdr:rowOff>110672</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a:off x="762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71</xdr:row>
      <xdr:rowOff>139899</xdr:rowOff>
    </xdr:from>
    <xdr:ext cx="508000" cy="259045"/>
    <xdr:sp macro="" textlink="">
      <xdr:nvSpPr>
        <xdr:cNvPr id="366" name="テキスト ボックス 365">
          <a:extLst>
            <a:ext uri="{FF2B5EF4-FFF2-40B4-BE49-F238E27FC236}">
              <a16:creationId xmlns:a16="http://schemas.microsoft.com/office/drawing/2014/main" id="{00000000-0008-0000-0400-00006E010000}"/>
            </a:ext>
          </a:extLst>
        </xdr:cNvPr>
        <xdr:cNvSpPr txBox="1"/>
      </xdr:nvSpPr>
      <xdr:spPr>
        <a:xfrm>
          <a:off x="254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69</xdr:row>
      <xdr:rowOff>156227</xdr:rowOff>
    </xdr:from>
    <xdr:ext cx="5080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254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84</xdr:row>
      <xdr:rowOff>12700</xdr:rowOff>
    </xdr:to>
    <xdr:sp macro="" textlink="">
      <xdr:nvSpPr>
        <xdr:cNvPr id="369" name="公債費グラフ枠">
          <a:extLst>
            <a:ext uri="{FF2B5EF4-FFF2-40B4-BE49-F238E27FC236}">
              <a16:creationId xmlns:a16="http://schemas.microsoft.com/office/drawing/2014/main" id="{00000000-0008-0000-0400-000071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69850</xdr:rowOff>
    </xdr:from>
    <xdr:to>
      <xdr:col>24</xdr:col>
      <xdr:colOff>25400</xdr:colOff>
      <xdr:row>80</xdr:row>
      <xdr:rowOff>132443</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flipV="1">
          <a:off x="4826000" y="12585700"/>
          <a:ext cx="0" cy="12627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104520</xdr:rowOff>
    </xdr:from>
    <xdr:ext cx="762000" cy="259045"/>
    <xdr:sp macro="" textlink="">
      <xdr:nvSpPr>
        <xdr:cNvPr id="371" name="公債費最小値テキスト">
          <a:extLst>
            <a:ext uri="{FF2B5EF4-FFF2-40B4-BE49-F238E27FC236}">
              <a16:creationId xmlns:a16="http://schemas.microsoft.com/office/drawing/2014/main" id="{00000000-0008-0000-0400-000073010000}"/>
            </a:ext>
          </a:extLst>
        </xdr:cNvPr>
        <xdr:cNvSpPr txBox="1"/>
      </xdr:nvSpPr>
      <xdr:spPr>
        <a:xfrm>
          <a:off x="4914900" y="13820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132443</xdr:rowOff>
    </xdr:from>
    <xdr:to>
      <xdr:col>24</xdr:col>
      <xdr:colOff>114300</xdr:colOff>
      <xdr:row>80</xdr:row>
      <xdr:rowOff>132443</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a:off x="4737100" y="138484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156227</xdr:rowOff>
    </xdr:from>
    <xdr:ext cx="762000" cy="259045"/>
    <xdr:sp macro="" textlink="">
      <xdr:nvSpPr>
        <xdr:cNvPr id="373" name="公債費最大値テキスト">
          <a:extLst>
            <a:ext uri="{FF2B5EF4-FFF2-40B4-BE49-F238E27FC236}">
              <a16:creationId xmlns:a16="http://schemas.microsoft.com/office/drawing/2014/main" id="{00000000-0008-0000-0400-000075010000}"/>
            </a:ext>
          </a:extLst>
        </xdr:cNvPr>
        <xdr:cNvSpPr txBox="1"/>
      </xdr:nvSpPr>
      <xdr:spPr>
        <a:xfrm>
          <a:off x="4914900" y="12329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69850</xdr:rowOff>
    </xdr:from>
    <xdr:to>
      <xdr:col>24</xdr:col>
      <xdr:colOff>114300</xdr:colOff>
      <xdr:row>73</xdr:row>
      <xdr:rowOff>69850</xdr:rowOff>
    </xdr:to>
    <xdr:cxnSp macro="">
      <xdr:nvCxnSpPr>
        <xdr:cNvPr id="374" name="直線コネクタ 373">
          <a:extLst>
            <a:ext uri="{FF2B5EF4-FFF2-40B4-BE49-F238E27FC236}">
              <a16:creationId xmlns:a16="http://schemas.microsoft.com/office/drawing/2014/main" id="{00000000-0008-0000-0400-000076010000}"/>
            </a:ext>
          </a:extLst>
        </xdr:cNvPr>
        <xdr:cNvCxnSpPr/>
      </xdr:nvCxnSpPr>
      <xdr:spPr>
        <a:xfrm>
          <a:off x="4737100" y="12585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77</xdr:row>
      <xdr:rowOff>146050</xdr:rowOff>
    </xdr:from>
    <xdr:to>
      <xdr:col>24</xdr:col>
      <xdr:colOff>25400</xdr:colOff>
      <xdr:row>78</xdr:row>
      <xdr:rowOff>94343</xdr:rowOff>
    </xdr:to>
    <xdr:cxnSp macro="">
      <xdr:nvCxnSpPr>
        <xdr:cNvPr id="375" name="直線コネクタ 374">
          <a:extLst>
            <a:ext uri="{FF2B5EF4-FFF2-40B4-BE49-F238E27FC236}">
              <a16:creationId xmlns:a16="http://schemas.microsoft.com/office/drawing/2014/main" id="{00000000-0008-0000-0400-000077010000}"/>
            </a:ext>
          </a:extLst>
        </xdr:cNvPr>
        <xdr:cNvCxnSpPr/>
      </xdr:nvCxnSpPr>
      <xdr:spPr>
        <a:xfrm>
          <a:off x="3987800" y="13347700"/>
          <a:ext cx="838200" cy="119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32855</xdr:rowOff>
    </xdr:from>
    <xdr:ext cx="762000" cy="259045"/>
    <xdr:sp macro="" textlink="">
      <xdr:nvSpPr>
        <xdr:cNvPr id="376" name="公債費平均値テキスト">
          <a:extLst>
            <a:ext uri="{FF2B5EF4-FFF2-40B4-BE49-F238E27FC236}">
              <a16:creationId xmlns:a16="http://schemas.microsoft.com/office/drawing/2014/main" id="{00000000-0008-0000-0400-000078010000}"/>
            </a:ext>
          </a:extLst>
        </xdr:cNvPr>
        <xdr:cNvSpPr txBox="1"/>
      </xdr:nvSpPr>
      <xdr:spPr>
        <a:xfrm>
          <a:off x="4914900" y="128916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16329</xdr:rowOff>
    </xdr:from>
    <xdr:to>
      <xdr:col>24</xdr:col>
      <xdr:colOff>76200</xdr:colOff>
      <xdr:row>76</xdr:row>
      <xdr:rowOff>117929</xdr:rowOff>
    </xdr:to>
    <xdr:sp macro="" textlink="">
      <xdr:nvSpPr>
        <xdr:cNvPr id="377" name="フローチャート: 判断 376">
          <a:extLst>
            <a:ext uri="{FF2B5EF4-FFF2-40B4-BE49-F238E27FC236}">
              <a16:creationId xmlns:a16="http://schemas.microsoft.com/office/drawing/2014/main" id="{00000000-0008-0000-0400-000079010000}"/>
            </a:ext>
          </a:extLst>
        </xdr:cNvPr>
        <xdr:cNvSpPr/>
      </xdr:nvSpPr>
      <xdr:spPr>
        <a:xfrm>
          <a:off x="4775200" y="13046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77</xdr:row>
      <xdr:rowOff>146050</xdr:rowOff>
    </xdr:from>
    <xdr:to>
      <xdr:col>19</xdr:col>
      <xdr:colOff>187325</xdr:colOff>
      <xdr:row>78</xdr:row>
      <xdr:rowOff>29029</xdr:rowOff>
    </xdr:to>
    <xdr:cxnSp macro="">
      <xdr:nvCxnSpPr>
        <xdr:cNvPr id="378" name="直線コネクタ 377">
          <a:extLst>
            <a:ext uri="{FF2B5EF4-FFF2-40B4-BE49-F238E27FC236}">
              <a16:creationId xmlns:a16="http://schemas.microsoft.com/office/drawing/2014/main" id="{00000000-0008-0000-0400-00007A010000}"/>
            </a:ext>
          </a:extLst>
        </xdr:cNvPr>
        <xdr:cNvCxnSpPr/>
      </xdr:nvCxnSpPr>
      <xdr:spPr>
        <a:xfrm flipV="1">
          <a:off x="3098800" y="13347700"/>
          <a:ext cx="889000" cy="54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75</xdr:row>
      <xdr:rowOff>144235</xdr:rowOff>
    </xdr:from>
    <xdr:to>
      <xdr:col>20</xdr:col>
      <xdr:colOff>38100</xdr:colOff>
      <xdr:row>76</xdr:row>
      <xdr:rowOff>74386</xdr:rowOff>
    </xdr:to>
    <xdr:sp macro="" textlink="">
      <xdr:nvSpPr>
        <xdr:cNvPr id="379" name="フローチャート: 判断 378">
          <a:extLst>
            <a:ext uri="{FF2B5EF4-FFF2-40B4-BE49-F238E27FC236}">
              <a16:creationId xmlns:a16="http://schemas.microsoft.com/office/drawing/2014/main" id="{00000000-0008-0000-0400-00007B010000}"/>
            </a:ext>
          </a:extLst>
        </xdr:cNvPr>
        <xdr:cNvSpPr/>
      </xdr:nvSpPr>
      <xdr:spPr>
        <a:xfrm>
          <a:off x="3937000" y="13002985"/>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84562</xdr:rowOff>
    </xdr:from>
    <xdr:ext cx="7366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3606800" y="127718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78</xdr:row>
      <xdr:rowOff>29029</xdr:rowOff>
    </xdr:from>
    <xdr:to>
      <xdr:col>15</xdr:col>
      <xdr:colOff>98425</xdr:colOff>
      <xdr:row>78</xdr:row>
      <xdr:rowOff>105229</xdr:rowOff>
    </xdr:to>
    <xdr:cxnSp macro="">
      <xdr:nvCxnSpPr>
        <xdr:cNvPr id="381" name="直線コネクタ 380">
          <a:extLst>
            <a:ext uri="{FF2B5EF4-FFF2-40B4-BE49-F238E27FC236}">
              <a16:creationId xmlns:a16="http://schemas.microsoft.com/office/drawing/2014/main" id="{00000000-0008-0000-0400-00007D010000}"/>
            </a:ext>
          </a:extLst>
        </xdr:cNvPr>
        <xdr:cNvCxnSpPr/>
      </xdr:nvCxnSpPr>
      <xdr:spPr>
        <a:xfrm flipV="1">
          <a:off x="2209800" y="13402129"/>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75</xdr:row>
      <xdr:rowOff>111578</xdr:rowOff>
    </xdr:from>
    <xdr:to>
      <xdr:col>15</xdr:col>
      <xdr:colOff>149225</xdr:colOff>
      <xdr:row>76</xdr:row>
      <xdr:rowOff>41728</xdr:rowOff>
    </xdr:to>
    <xdr:sp macro="" textlink="">
      <xdr:nvSpPr>
        <xdr:cNvPr id="382" name="フローチャート: 判断 381">
          <a:extLst>
            <a:ext uri="{FF2B5EF4-FFF2-40B4-BE49-F238E27FC236}">
              <a16:creationId xmlns:a16="http://schemas.microsoft.com/office/drawing/2014/main" id="{00000000-0008-0000-0400-00007E010000}"/>
            </a:ext>
          </a:extLst>
        </xdr:cNvPr>
        <xdr:cNvSpPr/>
      </xdr:nvSpPr>
      <xdr:spPr>
        <a:xfrm>
          <a:off x="3048000" y="12970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51905</xdr:rowOff>
    </xdr:from>
    <xdr:ext cx="762000" cy="259045"/>
    <xdr:sp macro=""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2717800" y="12739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78</xdr:row>
      <xdr:rowOff>105229</xdr:rowOff>
    </xdr:from>
    <xdr:to>
      <xdr:col>11</xdr:col>
      <xdr:colOff>9525</xdr:colOff>
      <xdr:row>78</xdr:row>
      <xdr:rowOff>148771</xdr:rowOff>
    </xdr:to>
    <xdr:cxnSp macro="">
      <xdr:nvCxnSpPr>
        <xdr:cNvPr id="384" name="直線コネクタ 383">
          <a:extLst>
            <a:ext uri="{FF2B5EF4-FFF2-40B4-BE49-F238E27FC236}">
              <a16:creationId xmlns:a16="http://schemas.microsoft.com/office/drawing/2014/main" id="{00000000-0008-0000-0400-000080010000}"/>
            </a:ext>
          </a:extLst>
        </xdr:cNvPr>
        <xdr:cNvCxnSpPr/>
      </xdr:nvCxnSpPr>
      <xdr:spPr>
        <a:xfrm flipV="1">
          <a:off x="1320800" y="13478329"/>
          <a:ext cx="889000" cy="435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38100</xdr:rowOff>
    </xdr:from>
    <xdr:to>
      <xdr:col>11</xdr:col>
      <xdr:colOff>60325</xdr:colOff>
      <xdr:row>76</xdr:row>
      <xdr:rowOff>139700</xdr:rowOff>
    </xdr:to>
    <xdr:sp macro="" textlink="">
      <xdr:nvSpPr>
        <xdr:cNvPr id="385" name="フローチャート: 判断 384">
          <a:extLst>
            <a:ext uri="{FF2B5EF4-FFF2-40B4-BE49-F238E27FC236}">
              <a16:creationId xmlns:a16="http://schemas.microsoft.com/office/drawing/2014/main" id="{00000000-0008-0000-0400-000081010000}"/>
            </a:ext>
          </a:extLst>
        </xdr:cNvPr>
        <xdr:cNvSpPr/>
      </xdr:nvSpPr>
      <xdr:spPr>
        <a:xfrm>
          <a:off x="2159000" y="13068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149877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828800" y="12837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166007</xdr:rowOff>
    </xdr:from>
    <xdr:to>
      <xdr:col>6</xdr:col>
      <xdr:colOff>171450</xdr:colOff>
      <xdr:row>76</xdr:row>
      <xdr:rowOff>96157</xdr:rowOff>
    </xdr:to>
    <xdr:sp macro="" textlink="">
      <xdr:nvSpPr>
        <xdr:cNvPr id="387" name="フローチャート: 判断 386">
          <a:extLst>
            <a:ext uri="{FF2B5EF4-FFF2-40B4-BE49-F238E27FC236}">
              <a16:creationId xmlns:a16="http://schemas.microsoft.com/office/drawing/2014/main" id="{00000000-0008-0000-0400-000083010000}"/>
            </a:ext>
          </a:extLst>
        </xdr:cNvPr>
        <xdr:cNvSpPr/>
      </xdr:nvSpPr>
      <xdr:spPr>
        <a:xfrm>
          <a:off x="1270000" y="13024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106334</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939800" y="12793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92" name="テキスト ボックス 391">
          <a:extLst>
            <a:ext uri="{FF2B5EF4-FFF2-40B4-BE49-F238E27FC236}">
              <a16:creationId xmlns:a16="http://schemas.microsoft.com/office/drawing/2014/main" id="{00000000-0008-0000-0400-000088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78</xdr:row>
      <xdr:rowOff>43543</xdr:rowOff>
    </xdr:from>
    <xdr:to>
      <xdr:col>24</xdr:col>
      <xdr:colOff>76200</xdr:colOff>
      <xdr:row>78</xdr:row>
      <xdr:rowOff>145143</xdr:rowOff>
    </xdr:to>
    <xdr:sp macro="" textlink="">
      <xdr:nvSpPr>
        <xdr:cNvPr id="394" name="楕円 393">
          <a:extLst>
            <a:ext uri="{FF2B5EF4-FFF2-40B4-BE49-F238E27FC236}">
              <a16:creationId xmlns:a16="http://schemas.microsoft.com/office/drawing/2014/main" id="{00000000-0008-0000-0400-00008A010000}"/>
            </a:ext>
          </a:extLst>
        </xdr:cNvPr>
        <xdr:cNvSpPr/>
      </xdr:nvSpPr>
      <xdr:spPr>
        <a:xfrm>
          <a:off x="4775200" y="13416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15620</xdr:rowOff>
    </xdr:from>
    <xdr:ext cx="762000" cy="259045"/>
    <xdr:sp macro="" textlink="">
      <xdr:nvSpPr>
        <xdr:cNvPr id="395" name="公債費該当値テキスト">
          <a:extLst>
            <a:ext uri="{FF2B5EF4-FFF2-40B4-BE49-F238E27FC236}">
              <a16:creationId xmlns:a16="http://schemas.microsoft.com/office/drawing/2014/main" id="{00000000-0008-0000-0400-00008B010000}"/>
            </a:ext>
          </a:extLst>
        </xdr:cNvPr>
        <xdr:cNvSpPr txBox="1"/>
      </xdr:nvSpPr>
      <xdr:spPr>
        <a:xfrm>
          <a:off x="4914900" y="13388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77</xdr:row>
      <xdr:rowOff>95250</xdr:rowOff>
    </xdr:from>
    <xdr:to>
      <xdr:col>20</xdr:col>
      <xdr:colOff>38100</xdr:colOff>
      <xdr:row>78</xdr:row>
      <xdr:rowOff>25400</xdr:rowOff>
    </xdr:to>
    <xdr:sp macro="" textlink="">
      <xdr:nvSpPr>
        <xdr:cNvPr id="396" name="楕円 395">
          <a:extLst>
            <a:ext uri="{FF2B5EF4-FFF2-40B4-BE49-F238E27FC236}">
              <a16:creationId xmlns:a16="http://schemas.microsoft.com/office/drawing/2014/main" id="{00000000-0008-0000-0400-00008C010000}"/>
            </a:ext>
          </a:extLst>
        </xdr:cNvPr>
        <xdr:cNvSpPr/>
      </xdr:nvSpPr>
      <xdr:spPr>
        <a:xfrm>
          <a:off x="3937000" y="13296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78</xdr:row>
      <xdr:rowOff>10177</xdr:rowOff>
    </xdr:from>
    <xdr:ext cx="736600" cy="259045"/>
    <xdr:sp macro="" textlink="">
      <xdr:nvSpPr>
        <xdr:cNvPr id="397" name="テキスト ボックス 396">
          <a:extLst>
            <a:ext uri="{FF2B5EF4-FFF2-40B4-BE49-F238E27FC236}">
              <a16:creationId xmlns:a16="http://schemas.microsoft.com/office/drawing/2014/main" id="{00000000-0008-0000-0400-00008D010000}"/>
            </a:ext>
          </a:extLst>
        </xdr:cNvPr>
        <xdr:cNvSpPr txBox="1"/>
      </xdr:nvSpPr>
      <xdr:spPr>
        <a:xfrm>
          <a:off x="3606800" y="13383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77</xdr:row>
      <xdr:rowOff>149679</xdr:rowOff>
    </xdr:from>
    <xdr:to>
      <xdr:col>15</xdr:col>
      <xdr:colOff>149225</xdr:colOff>
      <xdr:row>78</xdr:row>
      <xdr:rowOff>79829</xdr:rowOff>
    </xdr:to>
    <xdr:sp macro="" textlink="">
      <xdr:nvSpPr>
        <xdr:cNvPr id="398" name="楕円 397">
          <a:extLst>
            <a:ext uri="{FF2B5EF4-FFF2-40B4-BE49-F238E27FC236}">
              <a16:creationId xmlns:a16="http://schemas.microsoft.com/office/drawing/2014/main" id="{00000000-0008-0000-0400-00008E010000}"/>
            </a:ext>
          </a:extLst>
        </xdr:cNvPr>
        <xdr:cNvSpPr/>
      </xdr:nvSpPr>
      <xdr:spPr>
        <a:xfrm>
          <a:off x="3048000" y="13351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78</xdr:row>
      <xdr:rowOff>64606</xdr:rowOff>
    </xdr:from>
    <xdr:ext cx="762000" cy="259045"/>
    <xdr:sp macro="" textlink="">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2717800" y="13437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78</xdr:row>
      <xdr:rowOff>54429</xdr:rowOff>
    </xdr:from>
    <xdr:to>
      <xdr:col>11</xdr:col>
      <xdr:colOff>60325</xdr:colOff>
      <xdr:row>78</xdr:row>
      <xdr:rowOff>156029</xdr:rowOff>
    </xdr:to>
    <xdr:sp macro="" textlink="">
      <xdr:nvSpPr>
        <xdr:cNvPr id="400" name="楕円 399">
          <a:extLst>
            <a:ext uri="{FF2B5EF4-FFF2-40B4-BE49-F238E27FC236}">
              <a16:creationId xmlns:a16="http://schemas.microsoft.com/office/drawing/2014/main" id="{00000000-0008-0000-0400-000090010000}"/>
            </a:ext>
          </a:extLst>
        </xdr:cNvPr>
        <xdr:cNvSpPr/>
      </xdr:nvSpPr>
      <xdr:spPr>
        <a:xfrm>
          <a:off x="2159000" y="13427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78</xdr:row>
      <xdr:rowOff>140806</xdr:rowOff>
    </xdr:from>
    <xdr:ext cx="762000" cy="259045"/>
    <xdr:sp macro="" textlink="">
      <xdr:nvSpPr>
        <xdr:cNvPr id="401" name="テキスト ボックス 400">
          <a:extLst>
            <a:ext uri="{FF2B5EF4-FFF2-40B4-BE49-F238E27FC236}">
              <a16:creationId xmlns:a16="http://schemas.microsoft.com/office/drawing/2014/main" id="{00000000-0008-0000-0400-000091010000}"/>
            </a:ext>
          </a:extLst>
        </xdr:cNvPr>
        <xdr:cNvSpPr txBox="1"/>
      </xdr:nvSpPr>
      <xdr:spPr>
        <a:xfrm>
          <a:off x="1828800" y="135139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78</xdr:row>
      <xdr:rowOff>97971</xdr:rowOff>
    </xdr:from>
    <xdr:to>
      <xdr:col>6</xdr:col>
      <xdr:colOff>171450</xdr:colOff>
      <xdr:row>79</xdr:row>
      <xdr:rowOff>28121</xdr:rowOff>
    </xdr:to>
    <xdr:sp macro="" textlink="">
      <xdr:nvSpPr>
        <xdr:cNvPr id="402" name="楕円 401">
          <a:extLst>
            <a:ext uri="{FF2B5EF4-FFF2-40B4-BE49-F238E27FC236}">
              <a16:creationId xmlns:a16="http://schemas.microsoft.com/office/drawing/2014/main" id="{00000000-0008-0000-0400-000092010000}"/>
            </a:ext>
          </a:extLst>
        </xdr:cNvPr>
        <xdr:cNvSpPr/>
      </xdr:nvSpPr>
      <xdr:spPr>
        <a:xfrm>
          <a:off x="1270000" y="134710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79</xdr:row>
      <xdr:rowOff>12898</xdr:rowOff>
    </xdr:from>
    <xdr:ext cx="762000" cy="259045"/>
    <xdr:sp macro="" textlink="">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939800" y="135574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404" name="正方形/長方形 403">
          <a:extLst>
            <a:ext uri="{FF2B5EF4-FFF2-40B4-BE49-F238E27FC236}">
              <a16:creationId xmlns:a16="http://schemas.microsoft.com/office/drawing/2014/main" id="{00000000-0008-0000-0400-000094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405" name="正方形/長方形 404">
          <a:extLst>
            <a:ext uri="{FF2B5EF4-FFF2-40B4-BE49-F238E27FC236}">
              <a16:creationId xmlns:a16="http://schemas.microsoft.com/office/drawing/2014/main" id="{00000000-0008-0000-0400-000095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6" name="正方形/長方形 405">
          <a:extLst>
            <a:ext uri="{FF2B5EF4-FFF2-40B4-BE49-F238E27FC236}">
              <a16:creationId xmlns:a16="http://schemas.microsoft.com/office/drawing/2014/main" id="{00000000-0008-0000-0400-000096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7" name="正方形/長方形 406">
          <a:extLst>
            <a:ext uri="{FF2B5EF4-FFF2-40B4-BE49-F238E27FC236}">
              <a16:creationId xmlns:a16="http://schemas.microsoft.com/office/drawing/2014/main" id="{00000000-0008-0000-0400-000097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8" name="正方形/長方形 407">
          <a:extLst>
            <a:ext uri="{FF2B5EF4-FFF2-40B4-BE49-F238E27FC236}">
              <a16:creationId xmlns:a16="http://schemas.microsoft.com/office/drawing/2014/main" id="{00000000-0008-0000-0400-000098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9" name="正方形/長方形 408">
          <a:extLst>
            <a:ext uri="{FF2B5EF4-FFF2-40B4-BE49-F238E27FC236}">
              <a16:creationId xmlns:a16="http://schemas.microsoft.com/office/drawing/2014/main" id="{00000000-0008-0000-0400-000099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10" name="正方形/長方形 409">
          <a:extLst>
            <a:ext uri="{FF2B5EF4-FFF2-40B4-BE49-F238E27FC236}">
              <a16:creationId xmlns:a16="http://schemas.microsoft.com/office/drawing/2014/main" id="{00000000-0008-0000-0400-00009A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11" name="正方形/長方形 410">
          <a:extLst>
            <a:ext uri="{FF2B5EF4-FFF2-40B4-BE49-F238E27FC236}">
              <a16:creationId xmlns:a16="http://schemas.microsoft.com/office/drawing/2014/main" id="{00000000-0008-0000-0400-00009B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12" name="正方形/長方形 411">
          <a:extLst>
            <a:ext uri="{FF2B5EF4-FFF2-40B4-BE49-F238E27FC236}">
              <a16:creationId xmlns:a16="http://schemas.microsoft.com/office/drawing/2014/main" id="{00000000-0008-0000-0400-00009C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13" name="正方形/長方形 412">
          <a:extLst>
            <a:ext uri="{FF2B5EF4-FFF2-40B4-BE49-F238E27FC236}">
              <a16:creationId xmlns:a16="http://schemas.microsoft.com/office/drawing/2014/main" id="{00000000-0008-0000-0400-00009D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公債費以外では、物件費を除き、類似団体の平均並みか平均を下回る水準で推移していますが、今後は物価高騰による影響により人件費や物件費等で増加が見込まれるため、その他の費目とあわせて動向に注視していく必要があります。</a:t>
          </a:r>
        </a:p>
        <a:p>
          <a:r>
            <a:rPr kumimoji="1" lang="ja-JP" altLang="en-US" sz="1200">
              <a:latin typeface="ＭＳ Ｐゴシック" panose="020B0600070205080204" pitchFamily="50" charset="-128"/>
              <a:ea typeface="ＭＳ Ｐゴシック" panose="020B0600070205080204" pitchFamily="50" charset="-128"/>
            </a:rPr>
            <a:t>　また、地方交付税に依存している本町としては、歳入</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分母</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における普通交付税や臨時財政対策債の増減が比率の算定に大きく影響するため、引き続き経常経費の削減に努めていく必要があります。</a:t>
          </a:r>
        </a:p>
      </xdr:txBody>
    </xdr:sp>
    <xdr:clientData/>
  </xdr:twoCellAnchor>
  <xdr:oneCellAnchor>
    <xdr:from>
      <xdr:col>62</xdr:col>
      <xdr:colOff>6350</xdr:colOff>
      <xdr:row>69</xdr:row>
      <xdr:rowOff>107950</xdr:rowOff>
    </xdr:from>
    <xdr:ext cx="298543" cy="225703"/>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21" name="テキスト ボックス 420">
          <a:extLst>
            <a:ext uri="{FF2B5EF4-FFF2-40B4-BE49-F238E27FC236}">
              <a16:creationId xmlns:a16="http://schemas.microsoft.com/office/drawing/2014/main" id="{00000000-0008-0000-0400-0000A5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23" name="テキスト ボックス 422">
          <a:extLst>
            <a:ext uri="{FF2B5EF4-FFF2-40B4-BE49-F238E27FC236}">
              <a16:creationId xmlns:a16="http://schemas.microsoft.com/office/drawing/2014/main" id="{00000000-0008-0000-0400-0000A7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25" name="テキスト ボックス 424">
          <a:extLst>
            <a:ext uri="{FF2B5EF4-FFF2-40B4-BE49-F238E27FC236}">
              <a16:creationId xmlns:a16="http://schemas.microsoft.com/office/drawing/2014/main" id="{00000000-0008-0000-0400-0000A9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27" name="テキスト ボックス 426">
          <a:extLst>
            <a:ext uri="{FF2B5EF4-FFF2-40B4-BE49-F238E27FC236}">
              <a16:creationId xmlns:a16="http://schemas.microsoft.com/office/drawing/2014/main" id="{00000000-0008-0000-0400-0000AB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29" name="テキスト ボックス 428">
          <a:extLst>
            <a:ext uri="{FF2B5EF4-FFF2-40B4-BE49-F238E27FC236}">
              <a16:creationId xmlns:a16="http://schemas.microsoft.com/office/drawing/2014/main" id="{00000000-0008-0000-0400-0000AD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32" name="公債費以外グラフ枠">
          <a:extLst>
            <a:ext uri="{FF2B5EF4-FFF2-40B4-BE49-F238E27FC236}">
              <a16:creationId xmlns:a16="http://schemas.microsoft.com/office/drawing/2014/main" id="{00000000-0008-0000-0400-0000B0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74</xdr:row>
      <xdr:rowOff>61685</xdr:rowOff>
    </xdr:from>
    <xdr:to>
      <xdr:col>82</xdr:col>
      <xdr:colOff>107950</xdr:colOff>
      <xdr:row>81</xdr:row>
      <xdr:rowOff>69850</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flipV="1">
          <a:off x="16510000" y="12748985"/>
          <a:ext cx="0" cy="12083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41927</xdr:rowOff>
    </xdr:from>
    <xdr:ext cx="762000" cy="259045"/>
    <xdr:sp macro="" textlink="">
      <xdr:nvSpPr>
        <xdr:cNvPr id="434" name="公債費以外最小値テキスト">
          <a:extLst>
            <a:ext uri="{FF2B5EF4-FFF2-40B4-BE49-F238E27FC236}">
              <a16:creationId xmlns:a16="http://schemas.microsoft.com/office/drawing/2014/main" id="{00000000-0008-0000-0400-0000B2010000}"/>
            </a:ext>
          </a:extLst>
        </xdr:cNvPr>
        <xdr:cNvSpPr txBox="1"/>
      </xdr:nvSpPr>
      <xdr:spPr>
        <a:xfrm>
          <a:off x="16598900" y="13929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69850</xdr:rowOff>
    </xdr:from>
    <xdr:to>
      <xdr:col>82</xdr:col>
      <xdr:colOff>196850</xdr:colOff>
      <xdr:row>81</xdr:row>
      <xdr:rowOff>69850</xdr:rowOff>
    </xdr:to>
    <xdr:cxnSp macro="">
      <xdr:nvCxnSpPr>
        <xdr:cNvPr id="435" name="直線コネクタ 434">
          <a:extLst>
            <a:ext uri="{FF2B5EF4-FFF2-40B4-BE49-F238E27FC236}">
              <a16:creationId xmlns:a16="http://schemas.microsoft.com/office/drawing/2014/main" id="{00000000-0008-0000-0400-0000B3010000}"/>
            </a:ext>
          </a:extLst>
        </xdr:cNvPr>
        <xdr:cNvCxnSpPr/>
      </xdr:nvCxnSpPr>
      <xdr:spPr>
        <a:xfrm>
          <a:off x="16421100" y="13957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148062</xdr:rowOff>
    </xdr:from>
    <xdr:ext cx="762000" cy="259045"/>
    <xdr:sp macro="" textlink="">
      <xdr:nvSpPr>
        <xdr:cNvPr id="436" name="公債費以外最大値テキスト">
          <a:extLst>
            <a:ext uri="{FF2B5EF4-FFF2-40B4-BE49-F238E27FC236}">
              <a16:creationId xmlns:a16="http://schemas.microsoft.com/office/drawing/2014/main" id="{00000000-0008-0000-0400-0000B4010000}"/>
            </a:ext>
          </a:extLst>
        </xdr:cNvPr>
        <xdr:cNvSpPr txBox="1"/>
      </xdr:nvSpPr>
      <xdr:spPr>
        <a:xfrm>
          <a:off x="16598900" y="124924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74</xdr:row>
      <xdr:rowOff>61685</xdr:rowOff>
    </xdr:from>
    <xdr:to>
      <xdr:col>82</xdr:col>
      <xdr:colOff>196850</xdr:colOff>
      <xdr:row>74</xdr:row>
      <xdr:rowOff>61685</xdr:rowOff>
    </xdr:to>
    <xdr:cxnSp macro="">
      <xdr:nvCxnSpPr>
        <xdr:cNvPr id="437" name="直線コネクタ 436">
          <a:extLst>
            <a:ext uri="{FF2B5EF4-FFF2-40B4-BE49-F238E27FC236}">
              <a16:creationId xmlns:a16="http://schemas.microsoft.com/office/drawing/2014/main" id="{00000000-0008-0000-0400-0000B5010000}"/>
            </a:ext>
          </a:extLst>
        </xdr:cNvPr>
        <xdr:cNvCxnSpPr/>
      </xdr:nvCxnSpPr>
      <xdr:spPr>
        <a:xfrm>
          <a:off x="16421100" y="127489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76</xdr:row>
      <xdr:rowOff>67129</xdr:rowOff>
    </xdr:from>
    <xdr:to>
      <xdr:col>82</xdr:col>
      <xdr:colOff>107950</xdr:colOff>
      <xdr:row>78</xdr:row>
      <xdr:rowOff>127000</xdr:rowOff>
    </xdr:to>
    <xdr:cxnSp macro="">
      <xdr:nvCxnSpPr>
        <xdr:cNvPr id="438" name="直線コネクタ 437">
          <a:extLst>
            <a:ext uri="{FF2B5EF4-FFF2-40B4-BE49-F238E27FC236}">
              <a16:creationId xmlns:a16="http://schemas.microsoft.com/office/drawing/2014/main" id="{00000000-0008-0000-0400-0000B6010000}"/>
            </a:ext>
          </a:extLst>
        </xdr:cNvPr>
        <xdr:cNvCxnSpPr/>
      </xdr:nvCxnSpPr>
      <xdr:spPr>
        <a:xfrm>
          <a:off x="15671800" y="13097329"/>
          <a:ext cx="838200" cy="402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78</xdr:row>
      <xdr:rowOff>80934</xdr:rowOff>
    </xdr:from>
    <xdr:ext cx="762000" cy="259045"/>
    <xdr:sp macro="" textlink="">
      <xdr:nvSpPr>
        <xdr:cNvPr id="439" name="公債費以外平均値テキスト">
          <a:extLst>
            <a:ext uri="{FF2B5EF4-FFF2-40B4-BE49-F238E27FC236}">
              <a16:creationId xmlns:a16="http://schemas.microsoft.com/office/drawing/2014/main" id="{00000000-0008-0000-0400-0000B7010000}"/>
            </a:ext>
          </a:extLst>
        </xdr:cNvPr>
        <xdr:cNvSpPr txBox="1"/>
      </xdr:nvSpPr>
      <xdr:spPr>
        <a:xfrm>
          <a:off x="16598900" y="134540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108857</xdr:rowOff>
    </xdr:from>
    <xdr:to>
      <xdr:col>82</xdr:col>
      <xdr:colOff>158750</xdr:colOff>
      <xdr:row>79</xdr:row>
      <xdr:rowOff>39007</xdr:rowOff>
    </xdr:to>
    <xdr:sp macro="" textlink="">
      <xdr:nvSpPr>
        <xdr:cNvPr id="440" name="フローチャート: 判断 439">
          <a:extLst>
            <a:ext uri="{FF2B5EF4-FFF2-40B4-BE49-F238E27FC236}">
              <a16:creationId xmlns:a16="http://schemas.microsoft.com/office/drawing/2014/main" id="{00000000-0008-0000-0400-0000B8010000}"/>
            </a:ext>
          </a:extLst>
        </xdr:cNvPr>
        <xdr:cNvSpPr/>
      </xdr:nvSpPr>
      <xdr:spPr>
        <a:xfrm>
          <a:off x="16459200" y="13481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73</xdr:row>
      <xdr:rowOff>124278</xdr:rowOff>
    </xdr:from>
    <xdr:to>
      <xdr:col>78</xdr:col>
      <xdr:colOff>69850</xdr:colOff>
      <xdr:row>76</xdr:row>
      <xdr:rowOff>67129</xdr:rowOff>
    </xdr:to>
    <xdr:cxnSp macro="">
      <xdr:nvCxnSpPr>
        <xdr:cNvPr id="441" name="直線コネクタ 440">
          <a:extLst>
            <a:ext uri="{FF2B5EF4-FFF2-40B4-BE49-F238E27FC236}">
              <a16:creationId xmlns:a16="http://schemas.microsoft.com/office/drawing/2014/main" id="{00000000-0008-0000-0400-0000B9010000}"/>
            </a:ext>
          </a:extLst>
        </xdr:cNvPr>
        <xdr:cNvCxnSpPr/>
      </xdr:nvCxnSpPr>
      <xdr:spPr>
        <a:xfrm>
          <a:off x="14782800" y="12640128"/>
          <a:ext cx="889000" cy="457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106136</xdr:rowOff>
    </xdr:from>
    <xdr:to>
      <xdr:col>78</xdr:col>
      <xdr:colOff>120650</xdr:colOff>
      <xdr:row>78</xdr:row>
      <xdr:rowOff>36286</xdr:rowOff>
    </xdr:to>
    <xdr:sp macro="" textlink="">
      <xdr:nvSpPr>
        <xdr:cNvPr id="442" name="フローチャート: 判断 441">
          <a:extLst>
            <a:ext uri="{FF2B5EF4-FFF2-40B4-BE49-F238E27FC236}">
              <a16:creationId xmlns:a16="http://schemas.microsoft.com/office/drawing/2014/main" id="{00000000-0008-0000-0400-0000BA010000}"/>
            </a:ext>
          </a:extLst>
        </xdr:cNvPr>
        <xdr:cNvSpPr/>
      </xdr:nvSpPr>
      <xdr:spPr>
        <a:xfrm>
          <a:off x="15621000" y="13307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21063</xdr:rowOff>
    </xdr:from>
    <xdr:ext cx="7366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290800" y="133941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73</xdr:row>
      <xdr:rowOff>124278</xdr:rowOff>
    </xdr:from>
    <xdr:to>
      <xdr:col>73</xdr:col>
      <xdr:colOff>180975</xdr:colOff>
      <xdr:row>75</xdr:row>
      <xdr:rowOff>162379</xdr:rowOff>
    </xdr:to>
    <xdr:cxnSp macro="">
      <xdr:nvCxnSpPr>
        <xdr:cNvPr id="444" name="直線コネクタ 443">
          <a:extLst>
            <a:ext uri="{FF2B5EF4-FFF2-40B4-BE49-F238E27FC236}">
              <a16:creationId xmlns:a16="http://schemas.microsoft.com/office/drawing/2014/main" id="{00000000-0008-0000-0400-0000BC010000}"/>
            </a:ext>
          </a:extLst>
        </xdr:cNvPr>
        <xdr:cNvCxnSpPr/>
      </xdr:nvCxnSpPr>
      <xdr:spPr>
        <a:xfrm flipV="1">
          <a:off x="13893800" y="12640128"/>
          <a:ext cx="889000" cy="381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75</xdr:row>
      <xdr:rowOff>100693</xdr:rowOff>
    </xdr:from>
    <xdr:to>
      <xdr:col>74</xdr:col>
      <xdr:colOff>31750</xdr:colOff>
      <xdr:row>76</xdr:row>
      <xdr:rowOff>30843</xdr:rowOff>
    </xdr:to>
    <xdr:sp macro="" textlink="">
      <xdr:nvSpPr>
        <xdr:cNvPr id="445" name="フローチャート: 判断 444">
          <a:extLst>
            <a:ext uri="{FF2B5EF4-FFF2-40B4-BE49-F238E27FC236}">
              <a16:creationId xmlns:a16="http://schemas.microsoft.com/office/drawing/2014/main" id="{00000000-0008-0000-0400-0000BD010000}"/>
            </a:ext>
          </a:extLst>
        </xdr:cNvPr>
        <xdr:cNvSpPr/>
      </xdr:nvSpPr>
      <xdr:spPr>
        <a:xfrm>
          <a:off x="14732000" y="12959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15620</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4401800" y="13045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162379</xdr:rowOff>
    </xdr:from>
    <xdr:to>
      <xdr:col>69</xdr:col>
      <xdr:colOff>92075</xdr:colOff>
      <xdr:row>77</xdr:row>
      <xdr:rowOff>135164</xdr:rowOff>
    </xdr:to>
    <xdr:cxnSp macro="">
      <xdr:nvCxnSpPr>
        <xdr:cNvPr id="447" name="直線コネクタ 446">
          <a:extLst>
            <a:ext uri="{FF2B5EF4-FFF2-40B4-BE49-F238E27FC236}">
              <a16:creationId xmlns:a16="http://schemas.microsoft.com/office/drawing/2014/main" id="{00000000-0008-0000-0400-0000BF010000}"/>
            </a:ext>
          </a:extLst>
        </xdr:cNvPr>
        <xdr:cNvCxnSpPr/>
      </xdr:nvCxnSpPr>
      <xdr:spPr>
        <a:xfrm flipV="1">
          <a:off x="13004800" y="13021129"/>
          <a:ext cx="889000" cy="315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78</xdr:row>
      <xdr:rowOff>21771</xdr:rowOff>
    </xdr:from>
    <xdr:to>
      <xdr:col>69</xdr:col>
      <xdr:colOff>142875</xdr:colOff>
      <xdr:row>78</xdr:row>
      <xdr:rowOff>123371</xdr:rowOff>
    </xdr:to>
    <xdr:sp macro="" textlink="">
      <xdr:nvSpPr>
        <xdr:cNvPr id="448" name="フローチャート: 判断 447">
          <a:extLst>
            <a:ext uri="{FF2B5EF4-FFF2-40B4-BE49-F238E27FC236}">
              <a16:creationId xmlns:a16="http://schemas.microsoft.com/office/drawing/2014/main" id="{00000000-0008-0000-0400-0000C0010000}"/>
            </a:ext>
          </a:extLst>
        </xdr:cNvPr>
        <xdr:cNvSpPr/>
      </xdr:nvSpPr>
      <xdr:spPr>
        <a:xfrm>
          <a:off x="13843000" y="133948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78</xdr:row>
      <xdr:rowOff>108148</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3512800" y="134812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78</xdr:row>
      <xdr:rowOff>54429</xdr:rowOff>
    </xdr:from>
    <xdr:to>
      <xdr:col>65</xdr:col>
      <xdr:colOff>53975</xdr:colOff>
      <xdr:row>78</xdr:row>
      <xdr:rowOff>156029</xdr:rowOff>
    </xdr:to>
    <xdr:sp macro="" textlink="">
      <xdr:nvSpPr>
        <xdr:cNvPr id="450" name="フローチャート: 判断 449">
          <a:extLst>
            <a:ext uri="{FF2B5EF4-FFF2-40B4-BE49-F238E27FC236}">
              <a16:creationId xmlns:a16="http://schemas.microsoft.com/office/drawing/2014/main" id="{00000000-0008-0000-0400-0000C2010000}"/>
            </a:ext>
          </a:extLst>
        </xdr:cNvPr>
        <xdr:cNvSpPr/>
      </xdr:nvSpPr>
      <xdr:spPr>
        <a:xfrm>
          <a:off x="12954000" y="13427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140806</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2623800" y="135139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55" name="テキスト ボックス 454">
          <a:extLst>
            <a:ext uri="{FF2B5EF4-FFF2-40B4-BE49-F238E27FC236}">
              <a16:creationId xmlns:a16="http://schemas.microsoft.com/office/drawing/2014/main" id="{00000000-0008-0000-0400-0000C7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56" name="テキスト ボックス 455">
          <a:extLst>
            <a:ext uri="{FF2B5EF4-FFF2-40B4-BE49-F238E27FC236}">
              <a16:creationId xmlns:a16="http://schemas.microsoft.com/office/drawing/2014/main" id="{00000000-0008-0000-0400-0000C8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76200</xdr:rowOff>
    </xdr:from>
    <xdr:to>
      <xdr:col>82</xdr:col>
      <xdr:colOff>158750</xdr:colOff>
      <xdr:row>79</xdr:row>
      <xdr:rowOff>6350</xdr:rowOff>
    </xdr:to>
    <xdr:sp macro="" textlink="">
      <xdr:nvSpPr>
        <xdr:cNvPr id="457" name="楕円 456">
          <a:extLst>
            <a:ext uri="{FF2B5EF4-FFF2-40B4-BE49-F238E27FC236}">
              <a16:creationId xmlns:a16="http://schemas.microsoft.com/office/drawing/2014/main" id="{00000000-0008-0000-0400-0000C9010000}"/>
            </a:ext>
          </a:extLst>
        </xdr:cNvPr>
        <xdr:cNvSpPr/>
      </xdr:nvSpPr>
      <xdr:spPr>
        <a:xfrm>
          <a:off x="16459200" y="1344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92727</xdr:rowOff>
    </xdr:from>
    <xdr:ext cx="762000" cy="259045"/>
    <xdr:sp macro="" textlink="">
      <xdr:nvSpPr>
        <xdr:cNvPr id="458" name="公債費以外該当値テキスト">
          <a:extLst>
            <a:ext uri="{FF2B5EF4-FFF2-40B4-BE49-F238E27FC236}">
              <a16:creationId xmlns:a16="http://schemas.microsoft.com/office/drawing/2014/main" id="{00000000-0008-0000-0400-0000CA010000}"/>
            </a:ext>
          </a:extLst>
        </xdr:cNvPr>
        <xdr:cNvSpPr txBox="1"/>
      </xdr:nvSpPr>
      <xdr:spPr>
        <a:xfrm>
          <a:off x="16598900" y="1329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76</xdr:row>
      <xdr:rowOff>16329</xdr:rowOff>
    </xdr:from>
    <xdr:to>
      <xdr:col>78</xdr:col>
      <xdr:colOff>120650</xdr:colOff>
      <xdr:row>76</xdr:row>
      <xdr:rowOff>117929</xdr:rowOff>
    </xdr:to>
    <xdr:sp macro="" textlink="">
      <xdr:nvSpPr>
        <xdr:cNvPr id="459" name="楕円 458">
          <a:extLst>
            <a:ext uri="{FF2B5EF4-FFF2-40B4-BE49-F238E27FC236}">
              <a16:creationId xmlns:a16="http://schemas.microsoft.com/office/drawing/2014/main" id="{00000000-0008-0000-0400-0000CB010000}"/>
            </a:ext>
          </a:extLst>
        </xdr:cNvPr>
        <xdr:cNvSpPr/>
      </xdr:nvSpPr>
      <xdr:spPr>
        <a:xfrm>
          <a:off x="15621000" y="13046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128105</xdr:rowOff>
    </xdr:from>
    <xdr:ext cx="736600" cy="259045"/>
    <xdr:sp macro="" textlink="">
      <xdr:nvSpPr>
        <xdr:cNvPr id="460" name="テキスト ボックス 459">
          <a:extLst>
            <a:ext uri="{FF2B5EF4-FFF2-40B4-BE49-F238E27FC236}">
              <a16:creationId xmlns:a16="http://schemas.microsoft.com/office/drawing/2014/main" id="{00000000-0008-0000-0400-0000CC010000}"/>
            </a:ext>
          </a:extLst>
        </xdr:cNvPr>
        <xdr:cNvSpPr txBox="1"/>
      </xdr:nvSpPr>
      <xdr:spPr>
        <a:xfrm>
          <a:off x="15290800" y="128154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73</xdr:row>
      <xdr:rowOff>73478</xdr:rowOff>
    </xdr:from>
    <xdr:to>
      <xdr:col>74</xdr:col>
      <xdr:colOff>31750</xdr:colOff>
      <xdr:row>74</xdr:row>
      <xdr:rowOff>3628</xdr:rowOff>
    </xdr:to>
    <xdr:sp macro="" textlink="">
      <xdr:nvSpPr>
        <xdr:cNvPr id="461" name="楕円 460">
          <a:extLst>
            <a:ext uri="{FF2B5EF4-FFF2-40B4-BE49-F238E27FC236}">
              <a16:creationId xmlns:a16="http://schemas.microsoft.com/office/drawing/2014/main" id="{00000000-0008-0000-0400-0000CD010000}"/>
            </a:ext>
          </a:extLst>
        </xdr:cNvPr>
        <xdr:cNvSpPr/>
      </xdr:nvSpPr>
      <xdr:spPr>
        <a:xfrm>
          <a:off x="14732000" y="12589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72</xdr:row>
      <xdr:rowOff>13805</xdr:rowOff>
    </xdr:from>
    <xdr:ext cx="762000" cy="259045"/>
    <xdr:sp macro="" textlink="">
      <xdr:nvSpPr>
        <xdr:cNvPr id="462" name="テキスト ボックス 461">
          <a:extLst>
            <a:ext uri="{FF2B5EF4-FFF2-40B4-BE49-F238E27FC236}">
              <a16:creationId xmlns:a16="http://schemas.microsoft.com/office/drawing/2014/main" id="{00000000-0008-0000-0400-0000CE010000}"/>
            </a:ext>
          </a:extLst>
        </xdr:cNvPr>
        <xdr:cNvSpPr txBox="1"/>
      </xdr:nvSpPr>
      <xdr:spPr>
        <a:xfrm>
          <a:off x="14401800" y="1235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111578</xdr:rowOff>
    </xdr:from>
    <xdr:to>
      <xdr:col>69</xdr:col>
      <xdr:colOff>142875</xdr:colOff>
      <xdr:row>76</xdr:row>
      <xdr:rowOff>41728</xdr:rowOff>
    </xdr:to>
    <xdr:sp macro="" textlink="">
      <xdr:nvSpPr>
        <xdr:cNvPr id="463" name="楕円 462">
          <a:extLst>
            <a:ext uri="{FF2B5EF4-FFF2-40B4-BE49-F238E27FC236}">
              <a16:creationId xmlns:a16="http://schemas.microsoft.com/office/drawing/2014/main" id="{00000000-0008-0000-0400-0000CF010000}"/>
            </a:ext>
          </a:extLst>
        </xdr:cNvPr>
        <xdr:cNvSpPr/>
      </xdr:nvSpPr>
      <xdr:spPr>
        <a:xfrm>
          <a:off x="13843000" y="12970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51905</xdr:rowOff>
    </xdr:from>
    <xdr:ext cx="762000" cy="259045"/>
    <xdr:sp macro="" textlink="">
      <xdr:nvSpPr>
        <xdr:cNvPr id="464" name="テキスト ボックス 463">
          <a:extLst>
            <a:ext uri="{FF2B5EF4-FFF2-40B4-BE49-F238E27FC236}">
              <a16:creationId xmlns:a16="http://schemas.microsoft.com/office/drawing/2014/main" id="{00000000-0008-0000-0400-0000D0010000}"/>
            </a:ext>
          </a:extLst>
        </xdr:cNvPr>
        <xdr:cNvSpPr txBox="1"/>
      </xdr:nvSpPr>
      <xdr:spPr>
        <a:xfrm>
          <a:off x="13512800" y="12739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84364</xdr:rowOff>
    </xdr:from>
    <xdr:to>
      <xdr:col>65</xdr:col>
      <xdr:colOff>53975</xdr:colOff>
      <xdr:row>78</xdr:row>
      <xdr:rowOff>14514</xdr:rowOff>
    </xdr:to>
    <xdr:sp macro="" textlink="">
      <xdr:nvSpPr>
        <xdr:cNvPr id="465" name="楕円 464">
          <a:extLst>
            <a:ext uri="{FF2B5EF4-FFF2-40B4-BE49-F238E27FC236}">
              <a16:creationId xmlns:a16="http://schemas.microsoft.com/office/drawing/2014/main" id="{00000000-0008-0000-0400-0000D1010000}"/>
            </a:ext>
          </a:extLst>
        </xdr:cNvPr>
        <xdr:cNvSpPr/>
      </xdr:nvSpPr>
      <xdr:spPr>
        <a:xfrm>
          <a:off x="12954000" y="13286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24691</xdr:rowOff>
    </xdr:from>
    <xdr:ext cx="762000" cy="259045"/>
    <xdr:sp macro="" textlink="">
      <xdr:nvSpPr>
        <xdr:cNvPr id="466" name="テキスト ボックス 465">
          <a:extLst>
            <a:ext uri="{FF2B5EF4-FFF2-40B4-BE49-F238E27FC236}">
              <a16:creationId xmlns:a16="http://schemas.microsoft.com/office/drawing/2014/main" id="{00000000-0008-0000-0400-0000D2010000}"/>
            </a:ext>
          </a:extLst>
        </xdr:cNvPr>
        <xdr:cNvSpPr txBox="1"/>
      </xdr:nvSpPr>
      <xdr:spPr>
        <a:xfrm>
          <a:off x="12623800" y="13054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5</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133803</xdr:rowOff>
    </xdr:from>
    <xdr:to>
      <xdr:col>33</xdr:col>
      <xdr:colOff>114300</xdr:colOff>
      <xdr:row>20</xdr:row>
      <xdr:rowOff>133803</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6104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163030</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150132</xdr:rowOff>
    </xdr:from>
    <xdr:to>
      <xdr:col>33</xdr:col>
      <xdr:colOff>114300</xdr:colOff>
      <xdr:row>18</xdr:row>
      <xdr:rowOff>150132</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2838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7909</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166461</xdr:rowOff>
    </xdr:from>
    <xdr:to>
      <xdr:col>33</xdr:col>
      <xdr:colOff>114300</xdr:colOff>
      <xdr:row>16</xdr:row>
      <xdr:rowOff>166461</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957286"/>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24238</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15</xdr:row>
      <xdr:rowOff>11339</xdr:rowOff>
    </xdr:from>
    <xdr:to>
      <xdr:col>33</xdr:col>
      <xdr:colOff>114300</xdr:colOff>
      <xdr:row>15</xdr:row>
      <xdr:rowOff>11339</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630714"/>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14</xdr:row>
      <xdr:rowOff>40566</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27668</xdr:rowOff>
    </xdr:from>
    <xdr:to>
      <xdr:col>33</xdr:col>
      <xdr:colOff>114300</xdr:colOff>
      <xdr:row>13</xdr:row>
      <xdr:rowOff>27668</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3041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56895</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43996</xdr:rowOff>
    </xdr:from>
    <xdr:to>
      <xdr:col>33</xdr:col>
      <xdr:colOff>114300</xdr:colOff>
      <xdr:row>11</xdr:row>
      <xdr:rowOff>43996</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977571"/>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73223</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5" name="テキスト ボックス 44">
          <a:extLst>
            <a:ext uri="{FF2B5EF4-FFF2-40B4-BE49-F238E27FC236}">
              <a16:creationId xmlns:a16="http://schemas.microsoft.com/office/drawing/2014/main" id="{00000000-0008-0000-0500-00002D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6" name="人口1人当たり決算額の推移グラフ枠130">
          <a:extLst>
            <a:ext uri="{FF2B5EF4-FFF2-40B4-BE49-F238E27FC236}">
              <a16:creationId xmlns:a16="http://schemas.microsoft.com/office/drawing/2014/main" id="{00000000-0008-0000-0500-00002E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9510</xdr:rowOff>
    </xdr:from>
    <xdr:to>
      <xdr:col>29</xdr:col>
      <xdr:colOff>127000</xdr:colOff>
      <xdr:row>20</xdr:row>
      <xdr:rowOff>9690</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flipV="1">
          <a:off x="5651500" y="2114535"/>
          <a:ext cx="0" cy="137178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153217</xdr:rowOff>
    </xdr:from>
    <xdr:ext cx="762000" cy="259045"/>
    <xdr:sp macro="" textlink="">
      <xdr:nvSpPr>
        <xdr:cNvPr id="48" name="人口1人当たり決算額の推移最小値テキスト130">
          <a:extLst>
            <a:ext uri="{FF2B5EF4-FFF2-40B4-BE49-F238E27FC236}">
              <a16:creationId xmlns:a16="http://schemas.microsoft.com/office/drawing/2014/main" id="{00000000-0008-0000-0500-000030000000}"/>
            </a:ext>
          </a:extLst>
        </xdr:cNvPr>
        <xdr:cNvSpPr txBox="1"/>
      </xdr:nvSpPr>
      <xdr:spPr>
        <a:xfrm>
          <a:off x="5740400" y="34583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107,601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9690</xdr:rowOff>
    </xdr:from>
    <xdr:to>
      <xdr:col>30</xdr:col>
      <xdr:colOff>25400</xdr:colOff>
      <xdr:row>20</xdr:row>
      <xdr:rowOff>9690</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348631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95887</xdr:rowOff>
    </xdr:from>
    <xdr:ext cx="762000" cy="259045"/>
    <xdr:sp macro="" textlink="">
      <xdr:nvSpPr>
        <xdr:cNvPr id="50" name="人口1人当たり決算額の推移最大値テキスト130">
          <a:extLst>
            <a:ext uri="{FF2B5EF4-FFF2-40B4-BE49-F238E27FC236}">
              <a16:creationId xmlns:a16="http://schemas.microsoft.com/office/drawing/2014/main" id="{00000000-0008-0000-0500-000032000000}"/>
            </a:ext>
          </a:extLst>
        </xdr:cNvPr>
        <xdr:cNvSpPr txBox="1"/>
      </xdr:nvSpPr>
      <xdr:spPr>
        <a:xfrm>
          <a:off x="5740400" y="18580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191,612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9510</xdr:rowOff>
    </xdr:from>
    <xdr:to>
      <xdr:col>30</xdr:col>
      <xdr:colOff>25400</xdr:colOff>
      <xdr:row>12</xdr:row>
      <xdr:rowOff>9510</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a:off x="5562600" y="211453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12</xdr:row>
      <xdr:rowOff>137167</xdr:rowOff>
    </xdr:from>
    <xdr:to>
      <xdr:col>29</xdr:col>
      <xdr:colOff>127000</xdr:colOff>
      <xdr:row>13</xdr:row>
      <xdr:rowOff>96085</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5003800" y="2242192"/>
          <a:ext cx="647700" cy="13036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87640</xdr:rowOff>
    </xdr:from>
    <xdr:ext cx="762000" cy="259045"/>
    <xdr:sp macro="" textlink="">
      <xdr:nvSpPr>
        <xdr:cNvPr id="53" name="人口1人当たり決算額の推移平均値テキスト130">
          <a:extLst>
            <a:ext uri="{FF2B5EF4-FFF2-40B4-BE49-F238E27FC236}">
              <a16:creationId xmlns:a16="http://schemas.microsoft.com/office/drawing/2014/main" id="{00000000-0008-0000-0500-000035000000}"/>
            </a:ext>
          </a:extLst>
        </xdr:cNvPr>
        <xdr:cNvSpPr txBox="1"/>
      </xdr:nvSpPr>
      <xdr:spPr>
        <a:xfrm>
          <a:off x="5740400" y="28784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140,006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115563</xdr:rowOff>
    </xdr:from>
    <xdr:to>
      <xdr:col>29</xdr:col>
      <xdr:colOff>177800</xdr:colOff>
      <xdr:row>17</xdr:row>
      <xdr:rowOff>45713</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5600700" y="290638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13</xdr:row>
      <xdr:rowOff>96085</xdr:rowOff>
    </xdr:from>
    <xdr:to>
      <xdr:col>26</xdr:col>
      <xdr:colOff>50800</xdr:colOff>
      <xdr:row>14</xdr:row>
      <xdr:rowOff>25464</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4305300" y="2372560"/>
          <a:ext cx="698500" cy="10082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57498</xdr:rowOff>
    </xdr:from>
    <xdr:to>
      <xdr:col>26</xdr:col>
      <xdr:colOff>101600</xdr:colOff>
      <xdr:row>17</xdr:row>
      <xdr:rowOff>159098</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953000" y="301977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143875</xdr:rowOff>
    </xdr:from>
    <xdr:ext cx="7366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4622800" y="310615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14</xdr:row>
      <xdr:rowOff>25464</xdr:rowOff>
    </xdr:from>
    <xdr:to>
      <xdr:col>22</xdr:col>
      <xdr:colOff>114300</xdr:colOff>
      <xdr:row>14</xdr:row>
      <xdr:rowOff>51900</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3606800" y="2473389"/>
          <a:ext cx="698500" cy="2643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126176</xdr:rowOff>
    </xdr:from>
    <xdr:to>
      <xdr:col>22</xdr:col>
      <xdr:colOff>165100</xdr:colOff>
      <xdr:row>18</xdr:row>
      <xdr:rowOff>56326</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4254500" y="30884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41103</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924300" y="31748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128,856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14</xdr:row>
      <xdr:rowOff>51900</xdr:rowOff>
    </xdr:from>
    <xdr:to>
      <xdr:col>18</xdr:col>
      <xdr:colOff>177800</xdr:colOff>
      <xdr:row>15</xdr:row>
      <xdr:rowOff>4155</xdr:rowOff>
    </xdr:to>
    <xdr:cxnSp macro="">
      <xdr:nvCxnSpPr>
        <xdr:cNvPr id="61" name="直線コネクタ 60">
          <a:extLst>
            <a:ext uri="{FF2B5EF4-FFF2-40B4-BE49-F238E27FC236}">
              <a16:creationId xmlns:a16="http://schemas.microsoft.com/office/drawing/2014/main" id="{00000000-0008-0000-0500-00003D000000}"/>
            </a:ext>
          </a:extLst>
        </xdr:cNvPr>
        <xdr:cNvCxnSpPr/>
      </xdr:nvCxnSpPr>
      <xdr:spPr bwMode="auto">
        <a:xfrm flipV="1">
          <a:off x="2908300" y="2499825"/>
          <a:ext cx="698500" cy="12370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18</xdr:row>
      <xdr:rowOff>56372</xdr:rowOff>
    </xdr:from>
    <xdr:to>
      <xdr:col>19</xdr:col>
      <xdr:colOff>38100</xdr:colOff>
      <xdr:row>18</xdr:row>
      <xdr:rowOff>157972</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3556000" y="319009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142749</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3225800" y="32764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72700</xdr:rowOff>
    </xdr:from>
    <xdr:to>
      <xdr:col>15</xdr:col>
      <xdr:colOff>101600</xdr:colOff>
      <xdr:row>19</xdr:row>
      <xdr:rowOff>2850</xdr:rowOff>
    </xdr:to>
    <xdr:sp macro="" textlink="">
      <xdr:nvSpPr>
        <xdr:cNvPr id="64" name="フローチャート: 判断 63">
          <a:extLst>
            <a:ext uri="{FF2B5EF4-FFF2-40B4-BE49-F238E27FC236}">
              <a16:creationId xmlns:a16="http://schemas.microsoft.com/office/drawing/2014/main" id="{00000000-0008-0000-0500-000040000000}"/>
            </a:ext>
          </a:extLst>
        </xdr:cNvPr>
        <xdr:cNvSpPr/>
      </xdr:nvSpPr>
      <xdr:spPr bwMode="auto">
        <a:xfrm>
          <a:off x="2857500" y="320642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159077</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2527300" y="3292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12</xdr:row>
      <xdr:rowOff>86367</xdr:rowOff>
    </xdr:from>
    <xdr:to>
      <xdr:col>29</xdr:col>
      <xdr:colOff>177800</xdr:colOff>
      <xdr:row>13</xdr:row>
      <xdr:rowOff>16517</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5600700" y="219139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11</xdr:row>
      <xdr:rowOff>102894</xdr:rowOff>
    </xdr:from>
    <xdr:ext cx="762000" cy="259045"/>
    <xdr:sp macro="" textlink="">
      <xdr:nvSpPr>
        <xdr:cNvPr id="72" name="人口1人当たり決算額の推移該当値テキスト130">
          <a:extLst>
            <a:ext uri="{FF2B5EF4-FFF2-40B4-BE49-F238E27FC236}">
              <a16:creationId xmlns:a16="http://schemas.microsoft.com/office/drawing/2014/main" id="{00000000-0008-0000-0500-000048000000}"/>
            </a:ext>
          </a:extLst>
        </xdr:cNvPr>
        <xdr:cNvSpPr txBox="1"/>
      </xdr:nvSpPr>
      <xdr:spPr>
        <a:xfrm>
          <a:off x="5740400" y="2036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183,794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13</xdr:row>
      <xdr:rowOff>45285</xdr:rowOff>
    </xdr:from>
    <xdr:to>
      <xdr:col>26</xdr:col>
      <xdr:colOff>101600</xdr:colOff>
      <xdr:row>13</xdr:row>
      <xdr:rowOff>146885</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953000" y="232176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11</xdr:row>
      <xdr:rowOff>157062</xdr:rowOff>
    </xdr:from>
    <xdr:ext cx="7366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4622800" y="20906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13</xdr:row>
      <xdr:rowOff>146114</xdr:rowOff>
    </xdr:from>
    <xdr:to>
      <xdr:col>22</xdr:col>
      <xdr:colOff>165100</xdr:colOff>
      <xdr:row>14</xdr:row>
      <xdr:rowOff>76264</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4254500" y="242258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12</xdr:row>
      <xdr:rowOff>86441</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924300" y="21914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14</xdr:row>
      <xdr:rowOff>1100</xdr:rowOff>
    </xdr:from>
    <xdr:to>
      <xdr:col>19</xdr:col>
      <xdr:colOff>38100</xdr:colOff>
      <xdr:row>14</xdr:row>
      <xdr:rowOff>102700</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3556000" y="244902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12</xdr:row>
      <xdr:rowOff>112877</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3225800" y="2217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14</xdr:row>
      <xdr:rowOff>124805</xdr:rowOff>
    </xdr:from>
    <xdr:to>
      <xdr:col>15</xdr:col>
      <xdr:colOff>101600</xdr:colOff>
      <xdr:row>15</xdr:row>
      <xdr:rowOff>54955</xdr:rowOff>
    </xdr:to>
    <xdr:sp macro="" textlink="">
      <xdr:nvSpPr>
        <xdr:cNvPr id="79" name="楕円 78">
          <a:extLst>
            <a:ext uri="{FF2B5EF4-FFF2-40B4-BE49-F238E27FC236}">
              <a16:creationId xmlns:a16="http://schemas.microsoft.com/office/drawing/2014/main" id="{00000000-0008-0000-0500-00004F000000}"/>
            </a:ext>
          </a:extLst>
        </xdr:cNvPr>
        <xdr:cNvSpPr/>
      </xdr:nvSpPr>
      <xdr:spPr bwMode="auto">
        <a:xfrm>
          <a:off x="2857500" y="257273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13</xdr:row>
      <xdr:rowOff>65132</xdr:rowOff>
    </xdr:from>
    <xdr:ext cx="762000" cy="259045"/>
    <xdr:sp macro="" textlink="">
      <xdr:nvSpPr>
        <xdr:cNvPr id="80" name="テキスト ボックス 79">
          <a:extLst>
            <a:ext uri="{FF2B5EF4-FFF2-40B4-BE49-F238E27FC236}">
              <a16:creationId xmlns:a16="http://schemas.microsoft.com/office/drawing/2014/main" id="{00000000-0008-0000-0500-000050000000}"/>
            </a:ext>
          </a:extLst>
        </xdr:cNvPr>
        <xdr:cNvSpPr txBox="1"/>
      </xdr:nvSpPr>
      <xdr:spPr>
        <a:xfrm>
          <a:off x="2527300" y="23416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2" name="角丸四角形 81">
          <a:extLst>
            <a:ext uri="{FF2B5EF4-FFF2-40B4-BE49-F238E27FC236}">
              <a16:creationId xmlns:a16="http://schemas.microsoft.com/office/drawing/2014/main" id="{00000000-0008-0000-0500-000052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4" name="正方形/長方形 83">
          <a:extLst>
            <a:ext uri="{FF2B5EF4-FFF2-40B4-BE49-F238E27FC236}">
              <a16:creationId xmlns:a16="http://schemas.microsoft.com/office/drawing/2014/main" id="{00000000-0008-0000-0500-000054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5" name="正方形/長方形 84">
          <a:extLst>
            <a:ext uri="{FF2B5EF4-FFF2-40B4-BE49-F238E27FC236}">
              <a16:creationId xmlns:a16="http://schemas.microsoft.com/office/drawing/2014/main" id="{00000000-0008-0000-0500-000055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9" name="直線コネクタ 88">
          <a:extLst>
            <a:ext uri="{FF2B5EF4-FFF2-40B4-BE49-F238E27FC236}">
              <a16:creationId xmlns:a16="http://schemas.microsoft.com/office/drawing/2014/main" id="{00000000-0008-0000-0500-000059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1" name="楕円 90">
          <a:extLst>
            <a:ext uri="{FF2B5EF4-FFF2-40B4-BE49-F238E27FC236}">
              <a16:creationId xmlns:a16="http://schemas.microsoft.com/office/drawing/2014/main" id="{00000000-0008-0000-0500-00005B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2" name="フローチャート: 判断 91">
          <a:extLst>
            <a:ext uri="{FF2B5EF4-FFF2-40B4-BE49-F238E27FC236}">
              <a16:creationId xmlns:a16="http://schemas.microsoft.com/office/drawing/2014/main" id="{00000000-0008-0000-0500-00005C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3" name="正方形/長方形 92">
          <a:extLst>
            <a:ext uri="{FF2B5EF4-FFF2-40B4-BE49-F238E27FC236}">
              <a16:creationId xmlns:a16="http://schemas.microsoft.com/office/drawing/2014/main" id="{00000000-0008-0000-0500-00005D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39</xdr:row>
      <xdr:rowOff>156227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779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38</xdr:row>
      <xdr:rowOff>88900</xdr:rowOff>
    </xdr:from>
    <xdr:to>
      <xdr:col>33</xdr:col>
      <xdr:colOff>114300</xdr:colOff>
      <xdr:row>38</xdr:row>
      <xdr:rowOff>88900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6" name="テキスト ボックス 105">
          <a:extLst>
            <a:ext uri="{FF2B5EF4-FFF2-40B4-BE49-F238E27FC236}">
              <a16:creationId xmlns:a16="http://schemas.microsoft.com/office/drawing/2014/main" id="{00000000-0008-0000-0500-00006A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8" name="テキスト ボックス 107">
          <a:extLst>
            <a:ext uri="{FF2B5EF4-FFF2-40B4-BE49-F238E27FC236}">
              <a16:creationId xmlns:a16="http://schemas.microsoft.com/office/drawing/2014/main" id="{00000000-0008-0000-0500-00006C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9" name="人口1人当たり決算額の推移グラフ枠445">
          <a:extLst>
            <a:ext uri="{FF2B5EF4-FFF2-40B4-BE49-F238E27FC236}">
              <a16:creationId xmlns:a16="http://schemas.microsoft.com/office/drawing/2014/main" id="{00000000-0008-0000-0500-00006D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203505</xdr:rowOff>
    </xdr:from>
    <xdr:to>
      <xdr:col>29</xdr:col>
      <xdr:colOff>127000</xdr:colOff>
      <xdr:row>38</xdr:row>
      <xdr:rowOff>54839</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flipV="1">
          <a:off x="5651500" y="6128055"/>
          <a:ext cx="0" cy="1394384"/>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26916</xdr:rowOff>
    </xdr:from>
    <xdr:ext cx="762000" cy="259045"/>
    <xdr:sp macro="" textlink="">
      <xdr:nvSpPr>
        <xdr:cNvPr id="111" name="人口1人当たり決算額の推移最小値テキスト445">
          <a:extLst>
            <a:ext uri="{FF2B5EF4-FFF2-40B4-BE49-F238E27FC236}">
              <a16:creationId xmlns:a16="http://schemas.microsoft.com/office/drawing/2014/main" id="{00000000-0008-0000-0500-00006F000000}"/>
            </a:ext>
          </a:extLst>
        </xdr:cNvPr>
        <xdr:cNvSpPr txBox="1"/>
      </xdr:nvSpPr>
      <xdr:spPr>
        <a:xfrm>
          <a:off x="5740400" y="74945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54839</xdr:rowOff>
    </xdr:from>
    <xdr:to>
      <xdr:col>30</xdr:col>
      <xdr:colOff>25400</xdr:colOff>
      <xdr:row>38</xdr:row>
      <xdr:rowOff>54839</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a:off x="5562600" y="752243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118432</xdr:rowOff>
    </xdr:from>
    <xdr:ext cx="762000" cy="259045"/>
    <xdr:sp macro="" textlink="">
      <xdr:nvSpPr>
        <xdr:cNvPr id="113" name="人口1人当たり決算額の推移最大値テキスト445">
          <a:extLst>
            <a:ext uri="{FF2B5EF4-FFF2-40B4-BE49-F238E27FC236}">
              <a16:creationId xmlns:a16="http://schemas.microsoft.com/office/drawing/2014/main" id="{00000000-0008-0000-0500-000071000000}"/>
            </a:ext>
          </a:extLst>
        </xdr:cNvPr>
        <xdr:cNvSpPr txBox="1"/>
      </xdr:nvSpPr>
      <xdr:spPr>
        <a:xfrm>
          <a:off x="5740400" y="58715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47,492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203505</xdr:rowOff>
    </xdr:from>
    <xdr:to>
      <xdr:col>30</xdr:col>
      <xdr:colOff>25400</xdr:colOff>
      <xdr:row>33</xdr:row>
      <xdr:rowOff>203505</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a:off x="5562600" y="612805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34</xdr:row>
      <xdr:rowOff>328396</xdr:rowOff>
    </xdr:from>
    <xdr:to>
      <xdr:col>29</xdr:col>
      <xdr:colOff>127000</xdr:colOff>
      <xdr:row>35</xdr:row>
      <xdr:rowOff>223736</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flipV="1">
          <a:off x="5003800" y="6595846"/>
          <a:ext cx="647700" cy="23824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313174</xdr:rowOff>
    </xdr:from>
    <xdr:ext cx="762000" cy="259045"/>
    <xdr:sp macro="" textlink="">
      <xdr:nvSpPr>
        <xdr:cNvPr id="116" name="人口1人当たり決算額の推移平均値テキスト445">
          <a:extLst>
            <a:ext uri="{FF2B5EF4-FFF2-40B4-BE49-F238E27FC236}">
              <a16:creationId xmlns:a16="http://schemas.microsoft.com/office/drawing/2014/main" id="{00000000-0008-0000-0500-000074000000}"/>
            </a:ext>
          </a:extLst>
        </xdr:cNvPr>
        <xdr:cNvSpPr txBox="1"/>
      </xdr:nvSpPr>
      <xdr:spPr>
        <a:xfrm>
          <a:off x="5740400" y="658062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34</xdr:row>
      <xdr:rowOff>340957</xdr:rowOff>
    </xdr:from>
    <xdr:to>
      <xdr:col>29</xdr:col>
      <xdr:colOff>177800</xdr:colOff>
      <xdr:row>35</xdr:row>
      <xdr:rowOff>99657</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5600700" y="660840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223736</xdr:rowOff>
    </xdr:from>
    <xdr:to>
      <xdr:col>26</xdr:col>
      <xdr:colOff>50800</xdr:colOff>
      <xdr:row>35</xdr:row>
      <xdr:rowOff>249301</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flipV="1">
          <a:off x="4305300" y="6834086"/>
          <a:ext cx="698500" cy="2556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108280</xdr:rowOff>
    </xdr:from>
    <xdr:to>
      <xdr:col>26</xdr:col>
      <xdr:colOff>101600</xdr:colOff>
      <xdr:row>35</xdr:row>
      <xdr:rowOff>209880</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4953000" y="67186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220057</xdr:rowOff>
    </xdr:from>
    <xdr:ext cx="7366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4622800" y="64875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249301</xdr:rowOff>
    </xdr:from>
    <xdr:to>
      <xdr:col>22</xdr:col>
      <xdr:colOff>114300</xdr:colOff>
      <xdr:row>36</xdr:row>
      <xdr:rowOff>8051</xdr:rowOff>
    </xdr:to>
    <xdr:cxnSp macro="">
      <xdr:nvCxnSpPr>
        <xdr:cNvPr id="121" name="直線コネクタ 120">
          <a:extLst>
            <a:ext uri="{FF2B5EF4-FFF2-40B4-BE49-F238E27FC236}">
              <a16:creationId xmlns:a16="http://schemas.microsoft.com/office/drawing/2014/main" id="{00000000-0008-0000-0500-000079000000}"/>
            </a:ext>
          </a:extLst>
        </xdr:cNvPr>
        <xdr:cNvCxnSpPr/>
      </xdr:nvCxnSpPr>
      <xdr:spPr bwMode="auto">
        <a:xfrm flipV="1">
          <a:off x="3606800" y="6859651"/>
          <a:ext cx="698500" cy="10165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160134</xdr:rowOff>
    </xdr:from>
    <xdr:to>
      <xdr:col>22</xdr:col>
      <xdr:colOff>165100</xdr:colOff>
      <xdr:row>35</xdr:row>
      <xdr:rowOff>261734</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4254500" y="677048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271911</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3924300" y="6539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29,297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324244</xdr:rowOff>
    </xdr:from>
    <xdr:to>
      <xdr:col>18</xdr:col>
      <xdr:colOff>177800</xdr:colOff>
      <xdr:row>36</xdr:row>
      <xdr:rowOff>8051</xdr:rowOff>
    </xdr:to>
    <xdr:cxnSp macro="">
      <xdr:nvCxnSpPr>
        <xdr:cNvPr id="124" name="直線コネクタ 123">
          <a:extLst>
            <a:ext uri="{FF2B5EF4-FFF2-40B4-BE49-F238E27FC236}">
              <a16:creationId xmlns:a16="http://schemas.microsoft.com/office/drawing/2014/main" id="{00000000-0008-0000-0500-00007C000000}"/>
            </a:ext>
          </a:extLst>
        </xdr:cNvPr>
        <xdr:cNvCxnSpPr/>
      </xdr:nvCxnSpPr>
      <xdr:spPr bwMode="auto">
        <a:xfrm>
          <a:off x="2908300" y="6934594"/>
          <a:ext cx="698500" cy="2670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182308</xdr:rowOff>
    </xdr:from>
    <xdr:to>
      <xdr:col>19</xdr:col>
      <xdr:colOff>38100</xdr:colOff>
      <xdr:row>35</xdr:row>
      <xdr:rowOff>283908</xdr:rowOff>
    </xdr:to>
    <xdr:sp macro="" textlink="">
      <xdr:nvSpPr>
        <xdr:cNvPr id="125" name="フローチャート: 判断 124">
          <a:extLst>
            <a:ext uri="{FF2B5EF4-FFF2-40B4-BE49-F238E27FC236}">
              <a16:creationId xmlns:a16="http://schemas.microsoft.com/office/drawing/2014/main" id="{00000000-0008-0000-0500-00007D000000}"/>
            </a:ext>
          </a:extLst>
        </xdr:cNvPr>
        <xdr:cNvSpPr/>
      </xdr:nvSpPr>
      <xdr:spPr bwMode="auto">
        <a:xfrm>
          <a:off x="3556000" y="679265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294085</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225800" y="65615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152514</xdr:rowOff>
    </xdr:from>
    <xdr:to>
      <xdr:col>15</xdr:col>
      <xdr:colOff>101600</xdr:colOff>
      <xdr:row>35</xdr:row>
      <xdr:rowOff>254114</xdr:rowOff>
    </xdr:to>
    <xdr:sp macro="" textlink="">
      <xdr:nvSpPr>
        <xdr:cNvPr id="127" name="フローチャート: 判断 126">
          <a:extLst>
            <a:ext uri="{FF2B5EF4-FFF2-40B4-BE49-F238E27FC236}">
              <a16:creationId xmlns:a16="http://schemas.microsoft.com/office/drawing/2014/main" id="{00000000-0008-0000-0500-00007F000000}"/>
            </a:ext>
          </a:extLst>
        </xdr:cNvPr>
        <xdr:cNvSpPr/>
      </xdr:nvSpPr>
      <xdr:spPr bwMode="auto">
        <a:xfrm>
          <a:off x="2857500" y="676286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264291</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527300" y="65317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34</xdr:row>
      <xdr:rowOff>277596</xdr:rowOff>
    </xdr:from>
    <xdr:to>
      <xdr:col>29</xdr:col>
      <xdr:colOff>177800</xdr:colOff>
      <xdr:row>35</xdr:row>
      <xdr:rowOff>36296</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5600700" y="654504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34</xdr:row>
      <xdr:rowOff>122674</xdr:rowOff>
    </xdr:from>
    <xdr:ext cx="762000" cy="259045"/>
    <xdr:sp macro="" textlink="">
      <xdr:nvSpPr>
        <xdr:cNvPr id="135" name="人口1人当たり決算額の推移該当値テキスト445">
          <a:extLst>
            <a:ext uri="{FF2B5EF4-FFF2-40B4-BE49-F238E27FC236}">
              <a16:creationId xmlns:a16="http://schemas.microsoft.com/office/drawing/2014/main" id="{00000000-0008-0000-0500-000087000000}"/>
            </a:ext>
          </a:extLst>
        </xdr:cNvPr>
        <xdr:cNvSpPr txBox="1"/>
      </xdr:nvSpPr>
      <xdr:spPr>
        <a:xfrm>
          <a:off x="5740400" y="63901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172936</xdr:rowOff>
    </xdr:from>
    <xdr:to>
      <xdr:col>26</xdr:col>
      <xdr:colOff>101600</xdr:colOff>
      <xdr:row>35</xdr:row>
      <xdr:rowOff>274536</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4953000" y="678328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259313</xdr:rowOff>
    </xdr:from>
    <xdr:ext cx="7366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4622800" y="68696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198501</xdr:rowOff>
    </xdr:from>
    <xdr:to>
      <xdr:col>22</xdr:col>
      <xdr:colOff>165100</xdr:colOff>
      <xdr:row>35</xdr:row>
      <xdr:rowOff>300101</xdr:rowOff>
    </xdr:to>
    <xdr:sp macro="" textlink="">
      <xdr:nvSpPr>
        <xdr:cNvPr id="138" name="楕円 137">
          <a:extLst>
            <a:ext uri="{FF2B5EF4-FFF2-40B4-BE49-F238E27FC236}">
              <a16:creationId xmlns:a16="http://schemas.microsoft.com/office/drawing/2014/main" id="{00000000-0008-0000-0500-00008A000000}"/>
            </a:ext>
          </a:extLst>
        </xdr:cNvPr>
        <xdr:cNvSpPr/>
      </xdr:nvSpPr>
      <xdr:spPr bwMode="auto">
        <a:xfrm>
          <a:off x="4254500" y="68088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284878</xdr:rowOff>
    </xdr:from>
    <xdr:ext cx="762000" cy="259045"/>
    <xdr:sp macro="" textlink="">
      <xdr:nvSpPr>
        <xdr:cNvPr id="139" name="テキスト ボックス 138">
          <a:extLst>
            <a:ext uri="{FF2B5EF4-FFF2-40B4-BE49-F238E27FC236}">
              <a16:creationId xmlns:a16="http://schemas.microsoft.com/office/drawing/2014/main" id="{00000000-0008-0000-0500-00008B000000}"/>
            </a:ext>
          </a:extLst>
        </xdr:cNvPr>
        <xdr:cNvSpPr txBox="1"/>
      </xdr:nvSpPr>
      <xdr:spPr>
        <a:xfrm>
          <a:off x="3924300" y="68952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300151</xdr:rowOff>
    </xdr:from>
    <xdr:to>
      <xdr:col>19</xdr:col>
      <xdr:colOff>38100</xdr:colOff>
      <xdr:row>36</xdr:row>
      <xdr:rowOff>58851</xdr:rowOff>
    </xdr:to>
    <xdr:sp macro="" textlink="">
      <xdr:nvSpPr>
        <xdr:cNvPr id="140" name="楕円 139">
          <a:extLst>
            <a:ext uri="{FF2B5EF4-FFF2-40B4-BE49-F238E27FC236}">
              <a16:creationId xmlns:a16="http://schemas.microsoft.com/office/drawing/2014/main" id="{00000000-0008-0000-0500-00008C000000}"/>
            </a:ext>
          </a:extLst>
        </xdr:cNvPr>
        <xdr:cNvSpPr/>
      </xdr:nvSpPr>
      <xdr:spPr bwMode="auto">
        <a:xfrm>
          <a:off x="3556000" y="691050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43628</xdr:rowOff>
    </xdr:from>
    <xdr:ext cx="762000" cy="259045"/>
    <xdr:sp macro="" textlink="">
      <xdr:nvSpPr>
        <xdr:cNvPr id="141" name="テキスト ボックス 140">
          <a:extLst>
            <a:ext uri="{FF2B5EF4-FFF2-40B4-BE49-F238E27FC236}">
              <a16:creationId xmlns:a16="http://schemas.microsoft.com/office/drawing/2014/main" id="{00000000-0008-0000-0500-00008D000000}"/>
            </a:ext>
          </a:extLst>
        </xdr:cNvPr>
        <xdr:cNvSpPr txBox="1"/>
      </xdr:nvSpPr>
      <xdr:spPr>
        <a:xfrm>
          <a:off x="3225800" y="69968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273444</xdr:rowOff>
    </xdr:from>
    <xdr:to>
      <xdr:col>15</xdr:col>
      <xdr:colOff>101600</xdr:colOff>
      <xdr:row>36</xdr:row>
      <xdr:rowOff>32144</xdr:rowOff>
    </xdr:to>
    <xdr:sp macro="" textlink="">
      <xdr:nvSpPr>
        <xdr:cNvPr id="142" name="楕円 141">
          <a:extLst>
            <a:ext uri="{FF2B5EF4-FFF2-40B4-BE49-F238E27FC236}">
              <a16:creationId xmlns:a16="http://schemas.microsoft.com/office/drawing/2014/main" id="{00000000-0008-0000-0500-00008E000000}"/>
            </a:ext>
          </a:extLst>
        </xdr:cNvPr>
        <xdr:cNvSpPr/>
      </xdr:nvSpPr>
      <xdr:spPr bwMode="auto">
        <a:xfrm>
          <a:off x="2857500" y="688379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16921</xdr:rowOff>
    </xdr:from>
    <xdr:ext cx="762000" cy="259045"/>
    <xdr:sp macro="" textlink="">
      <xdr:nvSpPr>
        <xdr:cNvPr id="143" name="テキスト ボックス 142">
          <a:extLst>
            <a:ext uri="{FF2B5EF4-FFF2-40B4-BE49-F238E27FC236}">
              <a16:creationId xmlns:a16="http://schemas.microsoft.com/office/drawing/2014/main" id="{00000000-0008-0000-0500-00008F000000}"/>
            </a:ext>
          </a:extLst>
        </xdr:cNvPr>
        <xdr:cNvSpPr txBox="1"/>
      </xdr:nvSpPr>
      <xdr:spPr>
        <a:xfrm>
          <a:off x="2527300" y="69701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15,398
15,289
642.28
18,934,947
18,389,949
403,598
8,755,027
18,357,548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a:extLst>
            <a:ext uri="{FF2B5EF4-FFF2-40B4-BE49-F238E27FC236}">
              <a16:creationId xmlns:a16="http://schemas.microsoft.com/office/drawing/2014/main" id="{00000000-0008-0000-06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51930</xdr:rowOff>
    </xdr:from>
    <xdr:to>
      <xdr:col>24</xdr:col>
      <xdr:colOff>62865</xdr:colOff>
      <xdr:row>38</xdr:row>
      <xdr:rowOff>79959</xdr:rowOff>
    </xdr:to>
    <xdr:cxnSp macro="">
      <xdr:nvCxnSpPr>
        <xdr:cNvPr id="56" name="直線コネクタ 55">
          <a:extLst>
            <a:ext uri="{FF2B5EF4-FFF2-40B4-BE49-F238E27FC236}">
              <a16:creationId xmlns:a16="http://schemas.microsoft.com/office/drawing/2014/main" id="{00000000-0008-0000-0600-000038000000}"/>
            </a:ext>
          </a:extLst>
        </xdr:cNvPr>
        <xdr:cNvCxnSpPr/>
      </xdr:nvCxnSpPr>
      <xdr:spPr>
        <a:xfrm flipV="1">
          <a:off x="4633595" y="5195430"/>
          <a:ext cx="1270" cy="13996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83786</xdr:rowOff>
    </xdr:from>
    <xdr:ext cx="534377" cy="259045"/>
    <xdr:sp macro="" textlink="">
      <xdr:nvSpPr>
        <xdr:cNvPr id="57" name="人件費最小値テキスト">
          <a:extLst>
            <a:ext uri="{FF2B5EF4-FFF2-40B4-BE49-F238E27FC236}">
              <a16:creationId xmlns:a16="http://schemas.microsoft.com/office/drawing/2014/main" id="{00000000-0008-0000-0600-000039000000}"/>
            </a:ext>
          </a:extLst>
        </xdr:cNvPr>
        <xdr:cNvSpPr txBox="1"/>
      </xdr:nvSpPr>
      <xdr:spPr>
        <a:xfrm>
          <a:off x="4686300" y="65988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70,704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79959</xdr:rowOff>
    </xdr:from>
    <xdr:to>
      <xdr:col>24</xdr:col>
      <xdr:colOff>152400</xdr:colOff>
      <xdr:row>38</xdr:row>
      <xdr:rowOff>79959</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a:off x="4546600" y="65950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170057</xdr:rowOff>
    </xdr:from>
    <xdr:ext cx="599010" cy="259045"/>
    <xdr:sp macro="" textlink="">
      <xdr:nvSpPr>
        <xdr:cNvPr id="59" name="人件費最大値テキスト">
          <a:extLst>
            <a:ext uri="{FF2B5EF4-FFF2-40B4-BE49-F238E27FC236}">
              <a16:creationId xmlns:a16="http://schemas.microsoft.com/office/drawing/2014/main" id="{00000000-0008-0000-0600-00003B000000}"/>
            </a:ext>
          </a:extLst>
        </xdr:cNvPr>
        <xdr:cNvSpPr txBox="1"/>
      </xdr:nvSpPr>
      <xdr:spPr>
        <a:xfrm>
          <a:off x="4686300" y="49706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180,911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51930</xdr:rowOff>
    </xdr:from>
    <xdr:to>
      <xdr:col>24</xdr:col>
      <xdr:colOff>152400</xdr:colOff>
      <xdr:row>30</xdr:row>
      <xdr:rowOff>51930</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5195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31</xdr:row>
      <xdr:rowOff>155943</xdr:rowOff>
    </xdr:from>
    <xdr:to>
      <xdr:col>24</xdr:col>
      <xdr:colOff>63500</xdr:colOff>
      <xdr:row>32</xdr:row>
      <xdr:rowOff>71641</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flipV="1">
          <a:off x="3797300" y="5470893"/>
          <a:ext cx="838200" cy="87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49560</xdr:rowOff>
    </xdr:from>
    <xdr:ext cx="599010" cy="259045"/>
    <xdr:sp macro="" textlink="">
      <xdr:nvSpPr>
        <xdr:cNvPr id="62" name="人件費平均値テキスト">
          <a:extLst>
            <a:ext uri="{FF2B5EF4-FFF2-40B4-BE49-F238E27FC236}">
              <a16:creationId xmlns:a16="http://schemas.microsoft.com/office/drawing/2014/main" id="{00000000-0008-0000-0600-00003E000000}"/>
            </a:ext>
          </a:extLst>
        </xdr:cNvPr>
        <xdr:cNvSpPr txBox="1"/>
      </xdr:nvSpPr>
      <xdr:spPr>
        <a:xfrm>
          <a:off x="4686300" y="587886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121,399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71133</xdr:rowOff>
    </xdr:from>
    <xdr:to>
      <xdr:col>24</xdr:col>
      <xdr:colOff>114300</xdr:colOff>
      <xdr:row>35</xdr:row>
      <xdr:rowOff>1283</xdr:rowOff>
    </xdr:to>
    <xdr:sp macro="" textlink="">
      <xdr:nvSpPr>
        <xdr:cNvPr id="63" name="フローチャート: 判断 62">
          <a:extLst>
            <a:ext uri="{FF2B5EF4-FFF2-40B4-BE49-F238E27FC236}">
              <a16:creationId xmlns:a16="http://schemas.microsoft.com/office/drawing/2014/main" id="{00000000-0008-0000-0600-00003F000000}"/>
            </a:ext>
          </a:extLst>
        </xdr:cNvPr>
        <xdr:cNvSpPr/>
      </xdr:nvSpPr>
      <xdr:spPr>
        <a:xfrm>
          <a:off x="4584700" y="59004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32</xdr:row>
      <xdr:rowOff>71641</xdr:rowOff>
    </xdr:from>
    <xdr:to>
      <xdr:col>19</xdr:col>
      <xdr:colOff>177800</xdr:colOff>
      <xdr:row>32</xdr:row>
      <xdr:rowOff>72441</xdr:rowOff>
    </xdr:to>
    <xdr:cxnSp macro="">
      <xdr:nvCxnSpPr>
        <xdr:cNvPr id="64" name="直線コネクタ 63">
          <a:extLst>
            <a:ext uri="{FF2B5EF4-FFF2-40B4-BE49-F238E27FC236}">
              <a16:creationId xmlns:a16="http://schemas.microsoft.com/office/drawing/2014/main" id="{00000000-0008-0000-0600-000040000000}"/>
            </a:ext>
          </a:extLst>
        </xdr:cNvPr>
        <xdr:cNvCxnSpPr/>
      </xdr:nvCxnSpPr>
      <xdr:spPr>
        <a:xfrm flipV="1">
          <a:off x="2908300" y="5558041"/>
          <a:ext cx="889000" cy="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34</xdr:row>
      <xdr:rowOff>141237</xdr:rowOff>
    </xdr:from>
    <xdr:to>
      <xdr:col>20</xdr:col>
      <xdr:colOff>38100</xdr:colOff>
      <xdr:row>35</xdr:row>
      <xdr:rowOff>71387</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3746500" y="5970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62514</xdr:rowOff>
    </xdr:from>
    <xdr:ext cx="599010" cy="259045"/>
    <xdr:sp macro="" textlink="">
      <xdr:nvSpPr>
        <xdr:cNvPr id="66" name="テキスト ボックス 65">
          <a:extLst>
            <a:ext uri="{FF2B5EF4-FFF2-40B4-BE49-F238E27FC236}">
              <a16:creationId xmlns:a16="http://schemas.microsoft.com/office/drawing/2014/main" id="{00000000-0008-0000-0600-000042000000}"/>
            </a:ext>
          </a:extLst>
        </xdr:cNvPr>
        <xdr:cNvSpPr txBox="1"/>
      </xdr:nvSpPr>
      <xdr:spPr>
        <a:xfrm>
          <a:off x="3497795" y="60632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32</xdr:row>
      <xdr:rowOff>72441</xdr:rowOff>
    </xdr:from>
    <xdr:to>
      <xdr:col>15</xdr:col>
      <xdr:colOff>50800</xdr:colOff>
      <xdr:row>32</xdr:row>
      <xdr:rowOff>98336</xdr:rowOff>
    </xdr:to>
    <xdr:cxnSp macro="">
      <xdr:nvCxnSpPr>
        <xdr:cNvPr id="67" name="直線コネクタ 66">
          <a:extLst>
            <a:ext uri="{FF2B5EF4-FFF2-40B4-BE49-F238E27FC236}">
              <a16:creationId xmlns:a16="http://schemas.microsoft.com/office/drawing/2014/main" id="{00000000-0008-0000-0600-000043000000}"/>
            </a:ext>
          </a:extLst>
        </xdr:cNvPr>
        <xdr:cNvCxnSpPr/>
      </xdr:nvCxnSpPr>
      <xdr:spPr>
        <a:xfrm flipV="1">
          <a:off x="2019300" y="5558841"/>
          <a:ext cx="889000" cy="25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15253</xdr:rowOff>
    </xdr:from>
    <xdr:to>
      <xdr:col>15</xdr:col>
      <xdr:colOff>101600</xdr:colOff>
      <xdr:row>35</xdr:row>
      <xdr:rowOff>116853</xdr:rowOff>
    </xdr:to>
    <xdr:sp macro="" textlink="">
      <xdr:nvSpPr>
        <xdr:cNvPr id="68" name="フローチャート: 判断 67">
          <a:extLst>
            <a:ext uri="{FF2B5EF4-FFF2-40B4-BE49-F238E27FC236}">
              <a16:creationId xmlns:a16="http://schemas.microsoft.com/office/drawing/2014/main" id="{00000000-0008-0000-0600-000044000000}"/>
            </a:ext>
          </a:extLst>
        </xdr:cNvPr>
        <xdr:cNvSpPr/>
      </xdr:nvSpPr>
      <xdr:spPr>
        <a:xfrm>
          <a:off x="2857500" y="6016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107980</xdr:rowOff>
    </xdr:from>
    <xdr:ext cx="599010" cy="259045"/>
    <xdr:sp macro="" textlink="">
      <xdr:nvSpPr>
        <xdr:cNvPr id="69" name="テキスト ボックス 68">
          <a:extLst>
            <a:ext uri="{FF2B5EF4-FFF2-40B4-BE49-F238E27FC236}">
              <a16:creationId xmlns:a16="http://schemas.microsoft.com/office/drawing/2014/main" id="{00000000-0008-0000-0600-000045000000}"/>
            </a:ext>
          </a:extLst>
        </xdr:cNvPr>
        <xdr:cNvSpPr txBox="1"/>
      </xdr:nvSpPr>
      <xdr:spPr>
        <a:xfrm>
          <a:off x="2608795" y="61087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32</xdr:row>
      <xdr:rowOff>98336</xdr:rowOff>
    </xdr:from>
    <xdr:to>
      <xdr:col>10</xdr:col>
      <xdr:colOff>114300</xdr:colOff>
      <xdr:row>34</xdr:row>
      <xdr:rowOff>32157</xdr:rowOff>
    </xdr:to>
    <xdr:cxnSp macro="">
      <xdr:nvCxnSpPr>
        <xdr:cNvPr id="70" name="直線コネクタ 69">
          <a:extLst>
            <a:ext uri="{FF2B5EF4-FFF2-40B4-BE49-F238E27FC236}">
              <a16:creationId xmlns:a16="http://schemas.microsoft.com/office/drawing/2014/main" id="{00000000-0008-0000-0600-000046000000}"/>
            </a:ext>
          </a:extLst>
        </xdr:cNvPr>
        <xdr:cNvCxnSpPr/>
      </xdr:nvCxnSpPr>
      <xdr:spPr>
        <a:xfrm flipV="1">
          <a:off x="1130300" y="5584736"/>
          <a:ext cx="889000" cy="276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70015</xdr:rowOff>
    </xdr:from>
    <xdr:to>
      <xdr:col>10</xdr:col>
      <xdr:colOff>165100</xdr:colOff>
      <xdr:row>36</xdr:row>
      <xdr:rowOff>165</xdr:rowOff>
    </xdr:to>
    <xdr:sp macro="" textlink="">
      <xdr:nvSpPr>
        <xdr:cNvPr id="71" name="フローチャート: 判断 70">
          <a:extLst>
            <a:ext uri="{FF2B5EF4-FFF2-40B4-BE49-F238E27FC236}">
              <a16:creationId xmlns:a16="http://schemas.microsoft.com/office/drawing/2014/main" id="{00000000-0008-0000-0600-000047000000}"/>
            </a:ext>
          </a:extLst>
        </xdr:cNvPr>
        <xdr:cNvSpPr/>
      </xdr:nvSpPr>
      <xdr:spPr>
        <a:xfrm>
          <a:off x="1968500" y="6070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162742</xdr:rowOff>
    </xdr:from>
    <xdr:ext cx="599010"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1719795" y="61634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55956</xdr:rowOff>
    </xdr:from>
    <xdr:to>
      <xdr:col>6</xdr:col>
      <xdr:colOff>38100</xdr:colOff>
      <xdr:row>36</xdr:row>
      <xdr:rowOff>157556</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079500" y="62281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148683</xdr:rowOff>
    </xdr:from>
    <xdr:ext cx="534377"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863111" y="63208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31</xdr:row>
      <xdr:rowOff>105143</xdr:rowOff>
    </xdr:from>
    <xdr:to>
      <xdr:col>24</xdr:col>
      <xdr:colOff>114300</xdr:colOff>
      <xdr:row>32</xdr:row>
      <xdr:rowOff>35293</xdr:rowOff>
    </xdr:to>
    <xdr:sp macro="" textlink="">
      <xdr:nvSpPr>
        <xdr:cNvPr id="80" name="楕円 79">
          <a:extLst>
            <a:ext uri="{FF2B5EF4-FFF2-40B4-BE49-F238E27FC236}">
              <a16:creationId xmlns:a16="http://schemas.microsoft.com/office/drawing/2014/main" id="{00000000-0008-0000-0600-000050000000}"/>
            </a:ext>
          </a:extLst>
        </xdr:cNvPr>
        <xdr:cNvSpPr/>
      </xdr:nvSpPr>
      <xdr:spPr>
        <a:xfrm>
          <a:off x="4584700" y="54200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30</xdr:row>
      <xdr:rowOff>128020</xdr:rowOff>
    </xdr:from>
    <xdr:ext cx="599010" cy="259045"/>
    <xdr:sp macro="" textlink="">
      <xdr:nvSpPr>
        <xdr:cNvPr id="81" name="人件費該当値テキスト">
          <a:extLst>
            <a:ext uri="{FF2B5EF4-FFF2-40B4-BE49-F238E27FC236}">
              <a16:creationId xmlns:a16="http://schemas.microsoft.com/office/drawing/2014/main" id="{00000000-0008-0000-0600-000051000000}"/>
            </a:ext>
          </a:extLst>
        </xdr:cNvPr>
        <xdr:cNvSpPr txBox="1"/>
      </xdr:nvSpPr>
      <xdr:spPr>
        <a:xfrm>
          <a:off x="4686300" y="52715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159,221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32</xdr:row>
      <xdr:rowOff>20841</xdr:rowOff>
    </xdr:from>
    <xdr:to>
      <xdr:col>20</xdr:col>
      <xdr:colOff>38100</xdr:colOff>
      <xdr:row>32</xdr:row>
      <xdr:rowOff>122441</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3746500" y="5507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30</xdr:row>
      <xdr:rowOff>138968</xdr:rowOff>
    </xdr:from>
    <xdr:ext cx="599010" cy="259045"/>
    <xdr:sp macro="" textlink="">
      <xdr:nvSpPr>
        <xdr:cNvPr id="83" name="テキスト ボックス 82">
          <a:extLst>
            <a:ext uri="{FF2B5EF4-FFF2-40B4-BE49-F238E27FC236}">
              <a16:creationId xmlns:a16="http://schemas.microsoft.com/office/drawing/2014/main" id="{00000000-0008-0000-0600-000053000000}"/>
            </a:ext>
          </a:extLst>
        </xdr:cNvPr>
        <xdr:cNvSpPr txBox="1"/>
      </xdr:nvSpPr>
      <xdr:spPr>
        <a:xfrm>
          <a:off x="3497795" y="52824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32</xdr:row>
      <xdr:rowOff>21641</xdr:rowOff>
    </xdr:from>
    <xdr:to>
      <xdr:col>15</xdr:col>
      <xdr:colOff>101600</xdr:colOff>
      <xdr:row>32</xdr:row>
      <xdr:rowOff>123241</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2857500" y="55080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30</xdr:row>
      <xdr:rowOff>139768</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2608795" y="52832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32</xdr:row>
      <xdr:rowOff>47536</xdr:rowOff>
    </xdr:from>
    <xdr:to>
      <xdr:col>10</xdr:col>
      <xdr:colOff>165100</xdr:colOff>
      <xdr:row>32</xdr:row>
      <xdr:rowOff>149136</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1968500" y="5533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30</xdr:row>
      <xdr:rowOff>165663</xdr:rowOff>
    </xdr:from>
    <xdr:ext cx="599010"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1719795" y="53091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152807</xdr:rowOff>
    </xdr:from>
    <xdr:to>
      <xdr:col>6</xdr:col>
      <xdr:colOff>38100</xdr:colOff>
      <xdr:row>34</xdr:row>
      <xdr:rowOff>82957</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079500" y="58106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32</xdr:row>
      <xdr:rowOff>99484</xdr:rowOff>
    </xdr:from>
    <xdr:ext cx="599010"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830795" y="55858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98878</xdr:rowOff>
    </xdr:from>
    <xdr:to>
      <xdr:col>28</xdr:col>
      <xdr:colOff>114300</xdr:colOff>
      <xdr:row>59</xdr:row>
      <xdr:rowOff>98878</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58</xdr:row>
      <xdr:rowOff>128105</xdr:rowOff>
    </xdr:from>
    <xdr:ext cx="53129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230701" y="10072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3" name="直線コネクタ 112">
          <a:extLst>
            <a:ext uri="{FF2B5EF4-FFF2-40B4-BE49-F238E27FC236}">
              <a16:creationId xmlns:a16="http://schemas.microsoft.com/office/drawing/2014/main" id="{00000000-0008-0000-0600-000071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4" name="テキスト ボックス 113">
          <a:extLst>
            <a:ext uri="{FF2B5EF4-FFF2-40B4-BE49-F238E27FC236}">
              <a16:creationId xmlns:a16="http://schemas.microsoft.com/office/drawing/2014/main" id="{00000000-0008-0000-0600-000072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5" name="物件費グラフ枠">
          <a:extLst>
            <a:ext uri="{FF2B5EF4-FFF2-40B4-BE49-F238E27FC236}">
              <a16:creationId xmlns:a16="http://schemas.microsoft.com/office/drawing/2014/main" id="{00000000-0008-0000-0600-000073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117761</xdr:rowOff>
    </xdr:from>
    <xdr:to>
      <xdr:col>24</xdr:col>
      <xdr:colOff>62865</xdr:colOff>
      <xdr:row>58</xdr:row>
      <xdr:rowOff>41722</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flipV="1">
          <a:off x="4633595" y="8690261"/>
          <a:ext cx="1270" cy="12955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45549</xdr:rowOff>
    </xdr:from>
    <xdr:ext cx="534377" cy="259045"/>
    <xdr:sp macro="" textlink="">
      <xdr:nvSpPr>
        <xdr:cNvPr id="117" name="物件費最小値テキスト">
          <a:extLst>
            <a:ext uri="{FF2B5EF4-FFF2-40B4-BE49-F238E27FC236}">
              <a16:creationId xmlns:a16="http://schemas.microsoft.com/office/drawing/2014/main" id="{00000000-0008-0000-0600-000075000000}"/>
            </a:ext>
          </a:extLst>
        </xdr:cNvPr>
        <xdr:cNvSpPr txBox="1"/>
      </xdr:nvSpPr>
      <xdr:spPr>
        <a:xfrm>
          <a:off x="4686300" y="99896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41722</xdr:rowOff>
    </xdr:from>
    <xdr:to>
      <xdr:col>24</xdr:col>
      <xdr:colOff>152400</xdr:colOff>
      <xdr:row>58</xdr:row>
      <xdr:rowOff>41722</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99858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64438</xdr:rowOff>
    </xdr:from>
    <xdr:ext cx="599010" cy="259045"/>
    <xdr:sp macro="" textlink="">
      <xdr:nvSpPr>
        <xdr:cNvPr id="119" name="物件費最大値テキスト">
          <a:extLst>
            <a:ext uri="{FF2B5EF4-FFF2-40B4-BE49-F238E27FC236}">
              <a16:creationId xmlns:a16="http://schemas.microsoft.com/office/drawing/2014/main" id="{00000000-0008-0000-0600-000077000000}"/>
            </a:ext>
          </a:extLst>
        </xdr:cNvPr>
        <xdr:cNvSpPr txBox="1"/>
      </xdr:nvSpPr>
      <xdr:spPr>
        <a:xfrm>
          <a:off x="4686300" y="84654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283,359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117761</xdr:rowOff>
    </xdr:from>
    <xdr:to>
      <xdr:col>24</xdr:col>
      <xdr:colOff>152400</xdr:colOff>
      <xdr:row>50</xdr:row>
      <xdr:rowOff>117761</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a:off x="4546600" y="86902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53</xdr:row>
      <xdr:rowOff>102243</xdr:rowOff>
    </xdr:from>
    <xdr:to>
      <xdr:col>24</xdr:col>
      <xdr:colOff>63500</xdr:colOff>
      <xdr:row>53</xdr:row>
      <xdr:rowOff>115024</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flipV="1">
          <a:off x="3797300" y="9189093"/>
          <a:ext cx="838200" cy="127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101774</xdr:rowOff>
    </xdr:from>
    <xdr:ext cx="599010" cy="259045"/>
    <xdr:sp macro="" textlink="">
      <xdr:nvSpPr>
        <xdr:cNvPr id="122" name="物件費平均値テキスト">
          <a:extLst>
            <a:ext uri="{FF2B5EF4-FFF2-40B4-BE49-F238E27FC236}">
              <a16:creationId xmlns:a16="http://schemas.microsoft.com/office/drawing/2014/main" id="{00000000-0008-0000-0600-00007A000000}"/>
            </a:ext>
          </a:extLst>
        </xdr:cNvPr>
        <xdr:cNvSpPr txBox="1"/>
      </xdr:nvSpPr>
      <xdr:spPr>
        <a:xfrm>
          <a:off x="4686300" y="953152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123347</xdr:rowOff>
    </xdr:from>
    <xdr:to>
      <xdr:col>24</xdr:col>
      <xdr:colOff>114300</xdr:colOff>
      <xdr:row>56</xdr:row>
      <xdr:rowOff>53497</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4584700" y="9553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53</xdr:row>
      <xdr:rowOff>105358</xdr:rowOff>
    </xdr:from>
    <xdr:to>
      <xdr:col>19</xdr:col>
      <xdr:colOff>177800</xdr:colOff>
      <xdr:row>53</xdr:row>
      <xdr:rowOff>115024</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a:off x="2908300" y="9192208"/>
          <a:ext cx="889000" cy="96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20960</xdr:rowOff>
    </xdr:from>
    <xdr:to>
      <xdr:col>20</xdr:col>
      <xdr:colOff>38100</xdr:colOff>
      <xdr:row>56</xdr:row>
      <xdr:rowOff>122560</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3746500" y="9622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113687</xdr:rowOff>
    </xdr:from>
    <xdr:ext cx="599010" cy="259045"/>
    <xdr:sp macro=""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3497795" y="97148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53</xdr:row>
      <xdr:rowOff>105358</xdr:rowOff>
    </xdr:from>
    <xdr:to>
      <xdr:col>15</xdr:col>
      <xdr:colOff>50800</xdr:colOff>
      <xdr:row>54</xdr:row>
      <xdr:rowOff>51356</xdr:rowOff>
    </xdr:to>
    <xdr:cxnSp macro="">
      <xdr:nvCxnSpPr>
        <xdr:cNvPr id="127" name="直線コネクタ 126">
          <a:extLst>
            <a:ext uri="{FF2B5EF4-FFF2-40B4-BE49-F238E27FC236}">
              <a16:creationId xmlns:a16="http://schemas.microsoft.com/office/drawing/2014/main" id="{00000000-0008-0000-0600-00007F000000}"/>
            </a:ext>
          </a:extLst>
        </xdr:cNvPr>
        <xdr:cNvCxnSpPr/>
      </xdr:nvCxnSpPr>
      <xdr:spPr>
        <a:xfrm flipV="1">
          <a:off x="2019300" y="9192208"/>
          <a:ext cx="889000" cy="117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124033</xdr:rowOff>
    </xdr:from>
    <xdr:to>
      <xdr:col>15</xdr:col>
      <xdr:colOff>101600</xdr:colOff>
      <xdr:row>57</xdr:row>
      <xdr:rowOff>54183</xdr:rowOff>
    </xdr:to>
    <xdr:sp macro="" textlink="">
      <xdr:nvSpPr>
        <xdr:cNvPr id="128" name="フローチャート: 判断 127">
          <a:extLst>
            <a:ext uri="{FF2B5EF4-FFF2-40B4-BE49-F238E27FC236}">
              <a16:creationId xmlns:a16="http://schemas.microsoft.com/office/drawing/2014/main" id="{00000000-0008-0000-0600-000080000000}"/>
            </a:ext>
          </a:extLst>
        </xdr:cNvPr>
        <xdr:cNvSpPr/>
      </xdr:nvSpPr>
      <xdr:spPr>
        <a:xfrm>
          <a:off x="2857500" y="9725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45310</xdr:rowOff>
    </xdr:from>
    <xdr:ext cx="599010" cy="259045"/>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2608795" y="98179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54</xdr:row>
      <xdr:rowOff>51356</xdr:rowOff>
    </xdr:from>
    <xdr:to>
      <xdr:col>10</xdr:col>
      <xdr:colOff>114300</xdr:colOff>
      <xdr:row>54</xdr:row>
      <xdr:rowOff>152084</xdr:rowOff>
    </xdr:to>
    <xdr:cxnSp macro="">
      <xdr:nvCxnSpPr>
        <xdr:cNvPr id="130" name="直線コネクタ 129">
          <a:extLst>
            <a:ext uri="{FF2B5EF4-FFF2-40B4-BE49-F238E27FC236}">
              <a16:creationId xmlns:a16="http://schemas.microsoft.com/office/drawing/2014/main" id="{00000000-0008-0000-0600-000082000000}"/>
            </a:ext>
          </a:extLst>
        </xdr:cNvPr>
        <xdr:cNvCxnSpPr/>
      </xdr:nvCxnSpPr>
      <xdr:spPr>
        <a:xfrm flipV="1">
          <a:off x="1130300" y="9309656"/>
          <a:ext cx="889000" cy="100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29901</xdr:rowOff>
    </xdr:from>
    <xdr:to>
      <xdr:col>10</xdr:col>
      <xdr:colOff>165100</xdr:colOff>
      <xdr:row>57</xdr:row>
      <xdr:rowOff>131501</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968500" y="9802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122628</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1719795" y="98952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38445</xdr:rowOff>
    </xdr:from>
    <xdr:to>
      <xdr:col>6</xdr:col>
      <xdr:colOff>38100</xdr:colOff>
      <xdr:row>57</xdr:row>
      <xdr:rowOff>140045</xdr:rowOff>
    </xdr:to>
    <xdr:sp macro="" textlink="">
      <xdr:nvSpPr>
        <xdr:cNvPr id="133" name="フローチャート: 判断 132">
          <a:extLst>
            <a:ext uri="{FF2B5EF4-FFF2-40B4-BE49-F238E27FC236}">
              <a16:creationId xmlns:a16="http://schemas.microsoft.com/office/drawing/2014/main" id="{00000000-0008-0000-0600-000085000000}"/>
            </a:ext>
          </a:extLst>
        </xdr:cNvPr>
        <xdr:cNvSpPr/>
      </xdr:nvSpPr>
      <xdr:spPr>
        <a:xfrm>
          <a:off x="1079500" y="9811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131172</xdr:rowOff>
    </xdr:from>
    <xdr:ext cx="59901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830795" y="99038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103,975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600-00008A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53</xdr:row>
      <xdr:rowOff>51443</xdr:rowOff>
    </xdr:from>
    <xdr:to>
      <xdr:col>24</xdr:col>
      <xdr:colOff>114300</xdr:colOff>
      <xdr:row>53</xdr:row>
      <xdr:rowOff>153043</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4584700" y="91382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74320</xdr:rowOff>
    </xdr:from>
    <xdr:ext cx="599010" cy="259045"/>
    <xdr:sp macro="" textlink="">
      <xdr:nvSpPr>
        <xdr:cNvPr id="141" name="物件費該当値テキスト">
          <a:extLst>
            <a:ext uri="{FF2B5EF4-FFF2-40B4-BE49-F238E27FC236}">
              <a16:creationId xmlns:a16="http://schemas.microsoft.com/office/drawing/2014/main" id="{00000000-0008-0000-0600-00008D000000}"/>
            </a:ext>
          </a:extLst>
        </xdr:cNvPr>
        <xdr:cNvSpPr txBox="1"/>
      </xdr:nvSpPr>
      <xdr:spPr>
        <a:xfrm>
          <a:off x="4686300" y="89897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206,985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53</xdr:row>
      <xdr:rowOff>64224</xdr:rowOff>
    </xdr:from>
    <xdr:to>
      <xdr:col>20</xdr:col>
      <xdr:colOff>38100</xdr:colOff>
      <xdr:row>53</xdr:row>
      <xdr:rowOff>165824</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3746500" y="9151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52</xdr:row>
      <xdr:rowOff>10901</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3497795" y="89263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53</xdr:row>
      <xdr:rowOff>54558</xdr:rowOff>
    </xdr:from>
    <xdr:to>
      <xdr:col>15</xdr:col>
      <xdr:colOff>101600</xdr:colOff>
      <xdr:row>53</xdr:row>
      <xdr:rowOff>156158</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2857500" y="9141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52</xdr:row>
      <xdr:rowOff>1235</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2608795" y="89166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54</xdr:row>
      <xdr:rowOff>556</xdr:rowOff>
    </xdr:from>
    <xdr:to>
      <xdr:col>10</xdr:col>
      <xdr:colOff>165100</xdr:colOff>
      <xdr:row>54</xdr:row>
      <xdr:rowOff>102156</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968500" y="9258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52</xdr:row>
      <xdr:rowOff>118683</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1719795" y="9034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54</xdr:row>
      <xdr:rowOff>101284</xdr:rowOff>
    </xdr:from>
    <xdr:to>
      <xdr:col>6</xdr:col>
      <xdr:colOff>38100</xdr:colOff>
      <xdr:row>55</xdr:row>
      <xdr:rowOff>31434</xdr:rowOff>
    </xdr:to>
    <xdr:sp macro="" textlink="">
      <xdr:nvSpPr>
        <xdr:cNvPr id="148" name="楕円 147">
          <a:extLst>
            <a:ext uri="{FF2B5EF4-FFF2-40B4-BE49-F238E27FC236}">
              <a16:creationId xmlns:a16="http://schemas.microsoft.com/office/drawing/2014/main" id="{00000000-0008-0000-0600-000094000000}"/>
            </a:ext>
          </a:extLst>
        </xdr:cNvPr>
        <xdr:cNvSpPr/>
      </xdr:nvSpPr>
      <xdr:spPr>
        <a:xfrm>
          <a:off x="1079500" y="9359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53</xdr:row>
      <xdr:rowOff>47961</xdr:rowOff>
    </xdr:from>
    <xdr:ext cx="599010" cy="259045"/>
    <xdr:sp macro="" textlink="">
      <xdr:nvSpPr>
        <xdr:cNvPr id="149" name="テキスト ボックス 148">
          <a:extLst>
            <a:ext uri="{FF2B5EF4-FFF2-40B4-BE49-F238E27FC236}">
              <a16:creationId xmlns:a16="http://schemas.microsoft.com/office/drawing/2014/main" id="{00000000-0008-0000-0600-000095000000}"/>
            </a:ext>
          </a:extLst>
        </xdr:cNvPr>
        <xdr:cNvSpPr txBox="1"/>
      </xdr:nvSpPr>
      <xdr:spPr>
        <a:xfrm>
          <a:off x="830795" y="91348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6" name="正方形/長方形 155">
          <a:extLst>
            <a:ext uri="{FF2B5EF4-FFF2-40B4-BE49-F238E27FC236}">
              <a16:creationId xmlns:a16="http://schemas.microsoft.com/office/drawing/2014/main" id="{00000000-0008-0000-0600-00009C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7" name="正方形/長方形 156">
          <a:extLst>
            <a:ext uri="{FF2B5EF4-FFF2-40B4-BE49-F238E27FC236}">
              <a16:creationId xmlns:a16="http://schemas.microsoft.com/office/drawing/2014/main" id="{00000000-0008-0000-0600-00009D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8" name="テキスト ボックス 157">
          <a:extLst>
            <a:ext uri="{FF2B5EF4-FFF2-40B4-BE49-F238E27FC236}">
              <a16:creationId xmlns:a16="http://schemas.microsoft.com/office/drawing/2014/main" id="{00000000-0008-0000-0600-00009E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9" name="直線コネクタ 158">
          <a:extLst>
            <a:ext uri="{FF2B5EF4-FFF2-40B4-BE49-F238E27FC236}">
              <a16:creationId xmlns:a16="http://schemas.microsoft.com/office/drawing/2014/main" id="{00000000-0008-0000-0600-00009F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6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9" name="テキスト ボックス 168">
          <a:extLst>
            <a:ext uri="{FF2B5EF4-FFF2-40B4-BE49-F238E27FC236}">
              <a16:creationId xmlns:a16="http://schemas.microsoft.com/office/drawing/2014/main" id="{00000000-0008-0000-0600-0000A9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維持補修費グラフ枠">
          <a:extLst>
            <a:ext uri="{FF2B5EF4-FFF2-40B4-BE49-F238E27FC236}">
              <a16:creationId xmlns:a16="http://schemas.microsoft.com/office/drawing/2014/main" id="{00000000-0008-0000-06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127493</xdr:rowOff>
    </xdr:from>
    <xdr:to>
      <xdr:col>24</xdr:col>
      <xdr:colOff>62865</xdr:colOff>
      <xdr:row>78</xdr:row>
      <xdr:rowOff>36922</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flipV="1">
          <a:off x="4633595" y="12300443"/>
          <a:ext cx="1270" cy="11095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40749</xdr:rowOff>
    </xdr:from>
    <xdr:ext cx="469744" cy="259045"/>
    <xdr:sp macro="" textlink="">
      <xdr:nvSpPr>
        <xdr:cNvPr id="172" name="維持補修費最小値テキスト">
          <a:extLst>
            <a:ext uri="{FF2B5EF4-FFF2-40B4-BE49-F238E27FC236}">
              <a16:creationId xmlns:a16="http://schemas.microsoft.com/office/drawing/2014/main" id="{00000000-0008-0000-0600-0000AC000000}"/>
            </a:ext>
          </a:extLst>
        </xdr:cNvPr>
        <xdr:cNvSpPr txBox="1"/>
      </xdr:nvSpPr>
      <xdr:spPr>
        <a:xfrm>
          <a:off x="4686300" y="134138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36922</xdr:rowOff>
    </xdr:from>
    <xdr:to>
      <xdr:col>24</xdr:col>
      <xdr:colOff>152400</xdr:colOff>
      <xdr:row>78</xdr:row>
      <xdr:rowOff>36922</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34100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74170</xdr:rowOff>
    </xdr:from>
    <xdr:ext cx="534377" cy="259045"/>
    <xdr:sp macro="" textlink="">
      <xdr:nvSpPr>
        <xdr:cNvPr id="174" name="維持補修費最大値テキスト">
          <a:extLst>
            <a:ext uri="{FF2B5EF4-FFF2-40B4-BE49-F238E27FC236}">
              <a16:creationId xmlns:a16="http://schemas.microsoft.com/office/drawing/2014/main" id="{00000000-0008-0000-0600-0000AE000000}"/>
            </a:ext>
          </a:extLst>
        </xdr:cNvPr>
        <xdr:cNvSpPr txBox="1"/>
      </xdr:nvSpPr>
      <xdr:spPr>
        <a:xfrm>
          <a:off x="4686300" y="120756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26,517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127493</xdr:rowOff>
    </xdr:from>
    <xdr:to>
      <xdr:col>24</xdr:col>
      <xdr:colOff>152400</xdr:colOff>
      <xdr:row>71</xdr:row>
      <xdr:rowOff>127493</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a:off x="4546600" y="123004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98140</xdr:rowOff>
    </xdr:from>
    <xdr:to>
      <xdr:col>24</xdr:col>
      <xdr:colOff>63500</xdr:colOff>
      <xdr:row>77</xdr:row>
      <xdr:rowOff>51552</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flipV="1">
          <a:off x="3797300" y="13128340"/>
          <a:ext cx="838200" cy="1248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65463</xdr:rowOff>
    </xdr:from>
    <xdr:ext cx="534377" cy="259045"/>
    <xdr:sp macro="" textlink="">
      <xdr:nvSpPr>
        <xdr:cNvPr id="177" name="維持補修費平均値テキスト">
          <a:extLst>
            <a:ext uri="{FF2B5EF4-FFF2-40B4-BE49-F238E27FC236}">
              <a16:creationId xmlns:a16="http://schemas.microsoft.com/office/drawing/2014/main" id="{00000000-0008-0000-0600-0000B1000000}"/>
            </a:ext>
          </a:extLst>
        </xdr:cNvPr>
        <xdr:cNvSpPr txBox="1"/>
      </xdr:nvSpPr>
      <xdr:spPr>
        <a:xfrm>
          <a:off x="4686300" y="1275276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42586</xdr:rowOff>
    </xdr:from>
    <xdr:to>
      <xdr:col>24</xdr:col>
      <xdr:colOff>114300</xdr:colOff>
      <xdr:row>75</xdr:row>
      <xdr:rowOff>144186</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4584700" y="12901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51552</xdr:rowOff>
    </xdr:from>
    <xdr:to>
      <xdr:col>19</xdr:col>
      <xdr:colOff>177800</xdr:colOff>
      <xdr:row>77</xdr:row>
      <xdr:rowOff>73268</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flipV="1">
          <a:off x="2908300" y="13253202"/>
          <a:ext cx="889000" cy="21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26858</xdr:rowOff>
    </xdr:from>
    <xdr:to>
      <xdr:col>20</xdr:col>
      <xdr:colOff>38100</xdr:colOff>
      <xdr:row>75</xdr:row>
      <xdr:rowOff>128458</xdr:rowOff>
    </xdr:to>
    <xdr:sp macro="" textlink="">
      <xdr:nvSpPr>
        <xdr:cNvPr id="180" name="フローチャート: 判断 179">
          <a:extLst>
            <a:ext uri="{FF2B5EF4-FFF2-40B4-BE49-F238E27FC236}">
              <a16:creationId xmlns:a16="http://schemas.microsoft.com/office/drawing/2014/main" id="{00000000-0008-0000-0600-0000B4000000}"/>
            </a:ext>
          </a:extLst>
        </xdr:cNvPr>
        <xdr:cNvSpPr/>
      </xdr:nvSpPr>
      <xdr:spPr>
        <a:xfrm>
          <a:off x="3746500" y="12885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73</xdr:row>
      <xdr:rowOff>144985</xdr:rowOff>
    </xdr:from>
    <xdr:ext cx="534377" cy="259045"/>
    <xdr:sp macro="" textlink="">
      <xdr:nvSpPr>
        <xdr:cNvPr id="181" name="テキスト ボックス 180">
          <a:extLst>
            <a:ext uri="{FF2B5EF4-FFF2-40B4-BE49-F238E27FC236}">
              <a16:creationId xmlns:a16="http://schemas.microsoft.com/office/drawing/2014/main" id="{00000000-0008-0000-0600-0000B5000000}"/>
            </a:ext>
          </a:extLst>
        </xdr:cNvPr>
        <xdr:cNvSpPr txBox="1"/>
      </xdr:nvSpPr>
      <xdr:spPr>
        <a:xfrm>
          <a:off x="3530111" y="126608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73268</xdr:rowOff>
    </xdr:from>
    <xdr:to>
      <xdr:col>15</xdr:col>
      <xdr:colOff>50800</xdr:colOff>
      <xdr:row>77</xdr:row>
      <xdr:rowOff>106415</xdr:rowOff>
    </xdr:to>
    <xdr:cxnSp macro="">
      <xdr:nvCxnSpPr>
        <xdr:cNvPr id="182" name="直線コネクタ 181">
          <a:extLst>
            <a:ext uri="{FF2B5EF4-FFF2-40B4-BE49-F238E27FC236}">
              <a16:creationId xmlns:a16="http://schemas.microsoft.com/office/drawing/2014/main" id="{00000000-0008-0000-0600-0000B6000000}"/>
            </a:ext>
          </a:extLst>
        </xdr:cNvPr>
        <xdr:cNvCxnSpPr/>
      </xdr:nvCxnSpPr>
      <xdr:spPr>
        <a:xfrm flipV="1">
          <a:off x="2019300" y="13274918"/>
          <a:ext cx="889000" cy="33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74</xdr:row>
      <xdr:rowOff>167127</xdr:rowOff>
    </xdr:from>
    <xdr:to>
      <xdr:col>15</xdr:col>
      <xdr:colOff>101600</xdr:colOff>
      <xdr:row>75</xdr:row>
      <xdr:rowOff>97277</xdr:rowOff>
    </xdr:to>
    <xdr:sp macro="" textlink="">
      <xdr:nvSpPr>
        <xdr:cNvPr id="183" name="フローチャート: 判断 182">
          <a:extLst>
            <a:ext uri="{FF2B5EF4-FFF2-40B4-BE49-F238E27FC236}">
              <a16:creationId xmlns:a16="http://schemas.microsoft.com/office/drawing/2014/main" id="{00000000-0008-0000-0600-0000B7000000}"/>
            </a:ext>
          </a:extLst>
        </xdr:cNvPr>
        <xdr:cNvSpPr/>
      </xdr:nvSpPr>
      <xdr:spPr>
        <a:xfrm>
          <a:off x="2857500" y="12854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73</xdr:row>
      <xdr:rowOff>113804</xdr:rowOff>
    </xdr:from>
    <xdr:ext cx="534377" cy="2590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2641111" y="12629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104175</xdr:rowOff>
    </xdr:from>
    <xdr:to>
      <xdr:col>10</xdr:col>
      <xdr:colOff>114300</xdr:colOff>
      <xdr:row>77</xdr:row>
      <xdr:rowOff>106415</xdr:rowOff>
    </xdr:to>
    <xdr:cxnSp macro="">
      <xdr:nvCxnSpPr>
        <xdr:cNvPr id="185" name="直線コネクタ 184">
          <a:extLst>
            <a:ext uri="{FF2B5EF4-FFF2-40B4-BE49-F238E27FC236}">
              <a16:creationId xmlns:a16="http://schemas.microsoft.com/office/drawing/2014/main" id="{00000000-0008-0000-0600-0000B9000000}"/>
            </a:ext>
          </a:extLst>
        </xdr:cNvPr>
        <xdr:cNvCxnSpPr/>
      </xdr:nvCxnSpPr>
      <xdr:spPr>
        <a:xfrm>
          <a:off x="1130300" y="13305825"/>
          <a:ext cx="889000" cy="2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100970</xdr:rowOff>
    </xdr:from>
    <xdr:to>
      <xdr:col>10</xdr:col>
      <xdr:colOff>165100</xdr:colOff>
      <xdr:row>76</xdr:row>
      <xdr:rowOff>31121</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968500" y="1295972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74</xdr:row>
      <xdr:rowOff>47647</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1752111" y="127349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171059</xdr:rowOff>
    </xdr:from>
    <xdr:to>
      <xdr:col>6</xdr:col>
      <xdr:colOff>38100</xdr:colOff>
      <xdr:row>76</xdr:row>
      <xdr:rowOff>101209</xdr:rowOff>
    </xdr:to>
    <xdr:sp macro="" textlink="">
      <xdr:nvSpPr>
        <xdr:cNvPr id="188" name="フローチャート: 判断 187">
          <a:extLst>
            <a:ext uri="{FF2B5EF4-FFF2-40B4-BE49-F238E27FC236}">
              <a16:creationId xmlns:a16="http://schemas.microsoft.com/office/drawing/2014/main" id="{00000000-0008-0000-0600-0000BC000000}"/>
            </a:ext>
          </a:extLst>
        </xdr:cNvPr>
        <xdr:cNvSpPr/>
      </xdr:nvSpPr>
      <xdr:spPr>
        <a:xfrm>
          <a:off x="1079500" y="13029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74</xdr:row>
      <xdr:rowOff>117736</xdr:rowOff>
    </xdr:from>
    <xdr:ext cx="469744"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895428" y="128050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47340</xdr:rowOff>
    </xdr:from>
    <xdr:to>
      <xdr:col>24</xdr:col>
      <xdr:colOff>114300</xdr:colOff>
      <xdr:row>76</xdr:row>
      <xdr:rowOff>148940</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4584700" y="13077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25767</xdr:rowOff>
    </xdr:from>
    <xdr:ext cx="469744" cy="259045"/>
    <xdr:sp macro="" textlink="">
      <xdr:nvSpPr>
        <xdr:cNvPr id="196" name="維持補修費該当値テキスト">
          <a:extLst>
            <a:ext uri="{FF2B5EF4-FFF2-40B4-BE49-F238E27FC236}">
              <a16:creationId xmlns:a16="http://schemas.microsoft.com/office/drawing/2014/main" id="{00000000-0008-0000-0600-0000C4000000}"/>
            </a:ext>
          </a:extLst>
        </xdr:cNvPr>
        <xdr:cNvSpPr txBox="1"/>
      </xdr:nvSpPr>
      <xdr:spPr>
        <a:xfrm>
          <a:off x="4686300" y="130559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752</xdr:rowOff>
    </xdr:from>
    <xdr:to>
      <xdr:col>20</xdr:col>
      <xdr:colOff>38100</xdr:colOff>
      <xdr:row>77</xdr:row>
      <xdr:rowOff>102352</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3746500" y="13202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77</xdr:row>
      <xdr:rowOff>93479</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3562428" y="132951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22468</xdr:rowOff>
    </xdr:from>
    <xdr:to>
      <xdr:col>15</xdr:col>
      <xdr:colOff>101600</xdr:colOff>
      <xdr:row>77</xdr:row>
      <xdr:rowOff>124068</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2857500" y="13224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77</xdr:row>
      <xdr:rowOff>115195</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2673428" y="133168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55615</xdr:rowOff>
    </xdr:from>
    <xdr:to>
      <xdr:col>10</xdr:col>
      <xdr:colOff>165100</xdr:colOff>
      <xdr:row>77</xdr:row>
      <xdr:rowOff>157215</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968500" y="13257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77</xdr:row>
      <xdr:rowOff>148342</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1784428" y="133499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53375</xdr:rowOff>
    </xdr:from>
    <xdr:to>
      <xdr:col>6</xdr:col>
      <xdr:colOff>38100</xdr:colOff>
      <xdr:row>77</xdr:row>
      <xdr:rowOff>154975</xdr:rowOff>
    </xdr:to>
    <xdr:sp macro="" textlink="">
      <xdr:nvSpPr>
        <xdr:cNvPr id="203" name="楕円 202">
          <a:extLst>
            <a:ext uri="{FF2B5EF4-FFF2-40B4-BE49-F238E27FC236}">
              <a16:creationId xmlns:a16="http://schemas.microsoft.com/office/drawing/2014/main" id="{00000000-0008-0000-0600-0000CB000000}"/>
            </a:ext>
          </a:extLst>
        </xdr:cNvPr>
        <xdr:cNvSpPr/>
      </xdr:nvSpPr>
      <xdr:spPr>
        <a:xfrm>
          <a:off x="1079500" y="13255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77</xdr:row>
      <xdr:rowOff>146102</xdr:rowOff>
    </xdr:from>
    <xdr:ext cx="469744" cy="259045"/>
    <xdr:sp macro="" textlink="">
      <xdr:nvSpPr>
        <xdr:cNvPr id="204" name="テキスト ボックス 203">
          <a:extLst>
            <a:ext uri="{FF2B5EF4-FFF2-40B4-BE49-F238E27FC236}">
              <a16:creationId xmlns:a16="http://schemas.microsoft.com/office/drawing/2014/main" id="{00000000-0008-0000-0600-0000CC000000}"/>
            </a:ext>
          </a:extLst>
        </xdr:cNvPr>
        <xdr:cNvSpPr txBox="1"/>
      </xdr:nvSpPr>
      <xdr:spPr>
        <a:xfrm>
          <a:off x="895428" y="133477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6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6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a:extLst>
            <a:ext uri="{FF2B5EF4-FFF2-40B4-BE49-F238E27FC236}">
              <a16:creationId xmlns:a16="http://schemas.microsoft.com/office/drawing/2014/main" id="{00000000-0008-0000-0600-0000E3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扶助費グラフ枠">
          <a:extLst>
            <a:ext uri="{FF2B5EF4-FFF2-40B4-BE49-F238E27FC236}">
              <a16:creationId xmlns:a16="http://schemas.microsoft.com/office/drawing/2014/main" id="{00000000-0008-0000-0600-0000E4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36945</xdr:rowOff>
    </xdr:from>
    <xdr:to>
      <xdr:col>24</xdr:col>
      <xdr:colOff>62865</xdr:colOff>
      <xdr:row>98</xdr:row>
      <xdr:rowOff>140443</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flipV="1">
          <a:off x="4633595" y="15467445"/>
          <a:ext cx="1270" cy="14750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144270</xdr:rowOff>
    </xdr:from>
    <xdr:ext cx="534377" cy="259045"/>
    <xdr:sp macro="" textlink="">
      <xdr:nvSpPr>
        <xdr:cNvPr id="230" name="扶助費最小値テキスト">
          <a:extLst>
            <a:ext uri="{FF2B5EF4-FFF2-40B4-BE49-F238E27FC236}">
              <a16:creationId xmlns:a16="http://schemas.microsoft.com/office/drawing/2014/main" id="{00000000-0008-0000-0600-0000E6000000}"/>
            </a:ext>
          </a:extLst>
        </xdr:cNvPr>
        <xdr:cNvSpPr txBox="1"/>
      </xdr:nvSpPr>
      <xdr:spPr>
        <a:xfrm>
          <a:off x="4686300" y="16946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63,961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140443</xdr:rowOff>
    </xdr:from>
    <xdr:to>
      <xdr:col>24</xdr:col>
      <xdr:colOff>152400</xdr:colOff>
      <xdr:row>98</xdr:row>
      <xdr:rowOff>140443</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4546600" y="169425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155072</xdr:rowOff>
    </xdr:from>
    <xdr:ext cx="599010" cy="259045"/>
    <xdr:sp macro="" textlink="">
      <xdr:nvSpPr>
        <xdr:cNvPr id="232" name="扶助費最大値テキスト">
          <a:extLst>
            <a:ext uri="{FF2B5EF4-FFF2-40B4-BE49-F238E27FC236}">
              <a16:creationId xmlns:a16="http://schemas.microsoft.com/office/drawing/2014/main" id="{00000000-0008-0000-0600-0000E8000000}"/>
            </a:ext>
          </a:extLst>
        </xdr:cNvPr>
        <xdr:cNvSpPr txBox="1"/>
      </xdr:nvSpPr>
      <xdr:spPr>
        <a:xfrm>
          <a:off x="4686300" y="152426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141,394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36945</xdr:rowOff>
    </xdr:from>
    <xdr:to>
      <xdr:col>24</xdr:col>
      <xdr:colOff>152400</xdr:colOff>
      <xdr:row>90</xdr:row>
      <xdr:rowOff>36945</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a:off x="4546600" y="154674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93</xdr:row>
      <xdr:rowOff>132099</xdr:rowOff>
    </xdr:from>
    <xdr:to>
      <xdr:col>24</xdr:col>
      <xdr:colOff>63500</xdr:colOff>
      <xdr:row>95</xdr:row>
      <xdr:rowOff>87370</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3797300" y="16076949"/>
          <a:ext cx="838200" cy="298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37723</xdr:rowOff>
    </xdr:from>
    <xdr:ext cx="599010" cy="259045"/>
    <xdr:sp macro="" textlink="">
      <xdr:nvSpPr>
        <xdr:cNvPr id="235" name="扶助費平均値テキスト">
          <a:extLst>
            <a:ext uri="{FF2B5EF4-FFF2-40B4-BE49-F238E27FC236}">
              <a16:creationId xmlns:a16="http://schemas.microsoft.com/office/drawing/2014/main" id="{00000000-0008-0000-0600-0000EB000000}"/>
            </a:ext>
          </a:extLst>
        </xdr:cNvPr>
        <xdr:cNvSpPr txBox="1"/>
      </xdr:nvSpPr>
      <xdr:spPr>
        <a:xfrm>
          <a:off x="4686300" y="1615402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59296</xdr:rowOff>
    </xdr:from>
    <xdr:to>
      <xdr:col>24</xdr:col>
      <xdr:colOff>114300</xdr:colOff>
      <xdr:row>94</xdr:row>
      <xdr:rowOff>160896</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4584700" y="16175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93</xdr:row>
      <xdr:rowOff>90532</xdr:rowOff>
    </xdr:from>
    <xdr:to>
      <xdr:col>19</xdr:col>
      <xdr:colOff>177800</xdr:colOff>
      <xdr:row>95</xdr:row>
      <xdr:rowOff>87370</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a:off x="2908300" y="16035382"/>
          <a:ext cx="889000" cy="3397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83965</xdr:rowOff>
    </xdr:from>
    <xdr:to>
      <xdr:col>20</xdr:col>
      <xdr:colOff>38100</xdr:colOff>
      <xdr:row>96</xdr:row>
      <xdr:rowOff>14115</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3746500" y="16371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5242</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3530111" y="16464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91,259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93</xdr:row>
      <xdr:rowOff>90532</xdr:rowOff>
    </xdr:from>
    <xdr:to>
      <xdr:col>15</xdr:col>
      <xdr:colOff>50800</xdr:colOff>
      <xdr:row>97</xdr:row>
      <xdr:rowOff>18428</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2019300" y="16035382"/>
          <a:ext cx="889000" cy="613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94</xdr:row>
      <xdr:rowOff>36627</xdr:rowOff>
    </xdr:from>
    <xdr:to>
      <xdr:col>15</xdr:col>
      <xdr:colOff>101600</xdr:colOff>
      <xdr:row>94</xdr:row>
      <xdr:rowOff>138227</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2857500" y="16152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94</xdr:row>
      <xdr:rowOff>129354</xdr:rowOff>
    </xdr:from>
    <xdr:ext cx="599010"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2608795" y="162456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102,744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18428</xdr:rowOff>
    </xdr:from>
    <xdr:to>
      <xdr:col>10</xdr:col>
      <xdr:colOff>114300</xdr:colOff>
      <xdr:row>97</xdr:row>
      <xdr:rowOff>35153</xdr:rowOff>
    </xdr:to>
    <xdr:cxnSp macro="">
      <xdr:nvCxnSpPr>
        <xdr:cNvPr id="243" name="直線コネクタ 242">
          <a:extLst>
            <a:ext uri="{FF2B5EF4-FFF2-40B4-BE49-F238E27FC236}">
              <a16:creationId xmlns:a16="http://schemas.microsoft.com/office/drawing/2014/main" id="{00000000-0008-0000-0600-0000F3000000}"/>
            </a:ext>
          </a:extLst>
        </xdr:cNvPr>
        <xdr:cNvCxnSpPr/>
      </xdr:nvCxnSpPr>
      <xdr:spPr>
        <a:xfrm flipV="1">
          <a:off x="1130300" y="16649078"/>
          <a:ext cx="889000" cy="16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135040</xdr:rowOff>
    </xdr:from>
    <xdr:to>
      <xdr:col>10</xdr:col>
      <xdr:colOff>165100</xdr:colOff>
      <xdr:row>97</xdr:row>
      <xdr:rowOff>65190</xdr:rowOff>
    </xdr:to>
    <xdr:sp macro="" textlink="">
      <xdr:nvSpPr>
        <xdr:cNvPr id="244" name="フローチャート: 判断 243">
          <a:extLst>
            <a:ext uri="{FF2B5EF4-FFF2-40B4-BE49-F238E27FC236}">
              <a16:creationId xmlns:a16="http://schemas.microsoft.com/office/drawing/2014/main" id="{00000000-0008-0000-0600-0000F4000000}"/>
            </a:ext>
          </a:extLst>
        </xdr:cNvPr>
        <xdr:cNvSpPr/>
      </xdr:nvSpPr>
      <xdr:spPr>
        <a:xfrm>
          <a:off x="1968500" y="1659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81717</xdr:rowOff>
    </xdr:from>
    <xdr:ext cx="534377"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1752111" y="163694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120162</xdr:rowOff>
    </xdr:from>
    <xdr:to>
      <xdr:col>6</xdr:col>
      <xdr:colOff>38100</xdr:colOff>
      <xdr:row>97</xdr:row>
      <xdr:rowOff>50312</xdr:rowOff>
    </xdr:to>
    <xdr:sp macro="" textlink="">
      <xdr:nvSpPr>
        <xdr:cNvPr id="246" name="フローチャート: 判断 245">
          <a:extLst>
            <a:ext uri="{FF2B5EF4-FFF2-40B4-BE49-F238E27FC236}">
              <a16:creationId xmlns:a16="http://schemas.microsoft.com/office/drawing/2014/main" id="{00000000-0008-0000-0600-0000F6000000}"/>
            </a:ext>
          </a:extLst>
        </xdr:cNvPr>
        <xdr:cNvSpPr/>
      </xdr:nvSpPr>
      <xdr:spPr>
        <a:xfrm>
          <a:off x="1079500" y="165793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66839</xdr:rowOff>
    </xdr:from>
    <xdr:ext cx="534377"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863111" y="163545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80,359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93</xdr:row>
      <xdr:rowOff>81299</xdr:rowOff>
    </xdr:from>
    <xdr:to>
      <xdr:col>24</xdr:col>
      <xdr:colOff>114300</xdr:colOff>
      <xdr:row>94</xdr:row>
      <xdr:rowOff>11449</xdr:rowOff>
    </xdr:to>
    <xdr:sp macro="" textlink="">
      <xdr:nvSpPr>
        <xdr:cNvPr id="253" name="楕円 252">
          <a:extLst>
            <a:ext uri="{FF2B5EF4-FFF2-40B4-BE49-F238E27FC236}">
              <a16:creationId xmlns:a16="http://schemas.microsoft.com/office/drawing/2014/main" id="{00000000-0008-0000-0600-0000FD000000}"/>
            </a:ext>
          </a:extLst>
        </xdr:cNvPr>
        <xdr:cNvSpPr/>
      </xdr:nvSpPr>
      <xdr:spPr>
        <a:xfrm>
          <a:off x="4584700" y="16026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92</xdr:row>
      <xdr:rowOff>104176</xdr:rowOff>
    </xdr:from>
    <xdr:ext cx="599010" cy="259045"/>
    <xdr:sp macro="" textlink="">
      <xdr:nvSpPr>
        <xdr:cNvPr id="254" name="扶助費該当値テキスト">
          <a:extLst>
            <a:ext uri="{FF2B5EF4-FFF2-40B4-BE49-F238E27FC236}">
              <a16:creationId xmlns:a16="http://schemas.microsoft.com/office/drawing/2014/main" id="{00000000-0008-0000-0600-0000FE000000}"/>
            </a:ext>
          </a:extLst>
        </xdr:cNvPr>
        <xdr:cNvSpPr txBox="1"/>
      </xdr:nvSpPr>
      <xdr:spPr>
        <a:xfrm>
          <a:off x="4686300" y="158775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109,399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36570</xdr:rowOff>
    </xdr:from>
    <xdr:to>
      <xdr:col>20</xdr:col>
      <xdr:colOff>38100</xdr:colOff>
      <xdr:row>95</xdr:row>
      <xdr:rowOff>138170</xdr:rowOff>
    </xdr:to>
    <xdr:sp macro="" textlink="">
      <xdr:nvSpPr>
        <xdr:cNvPr id="255" name="楕円 254">
          <a:extLst>
            <a:ext uri="{FF2B5EF4-FFF2-40B4-BE49-F238E27FC236}">
              <a16:creationId xmlns:a16="http://schemas.microsoft.com/office/drawing/2014/main" id="{00000000-0008-0000-0600-0000FF000000}"/>
            </a:ext>
          </a:extLst>
        </xdr:cNvPr>
        <xdr:cNvSpPr/>
      </xdr:nvSpPr>
      <xdr:spPr>
        <a:xfrm>
          <a:off x="3746500" y="16324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154697</xdr:rowOff>
    </xdr:from>
    <xdr:ext cx="534377" cy="259045"/>
    <xdr:sp macro=""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3530111" y="16099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93,747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93</xdr:row>
      <xdr:rowOff>39732</xdr:rowOff>
    </xdr:from>
    <xdr:to>
      <xdr:col>15</xdr:col>
      <xdr:colOff>101600</xdr:colOff>
      <xdr:row>93</xdr:row>
      <xdr:rowOff>141332</xdr:rowOff>
    </xdr:to>
    <xdr:sp macro="" textlink="">
      <xdr:nvSpPr>
        <xdr:cNvPr id="257" name="楕円 256">
          <a:extLst>
            <a:ext uri="{FF2B5EF4-FFF2-40B4-BE49-F238E27FC236}">
              <a16:creationId xmlns:a16="http://schemas.microsoft.com/office/drawing/2014/main" id="{00000000-0008-0000-0600-000001010000}"/>
            </a:ext>
          </a:extLst>
        </xdr:cNvPr>
        <xdr:cNvSpPr/>
      </xdr:nvSpPr>
      <xdr:spPr>
        <a:xfrm>
          <a:off x="2857500" y="15984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91</xdr:row>
      <xdr:rowOff>157859</xdr:rowOff>
    </xdr:from>
    <xdr:ext cx="599010" cy="259045"/>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2608795" y="157598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139078</xdr:rowOff>
    </xdr:from>
    <xdr:to>
      <xdr:col>10</xdr:col>
      <xdr:colOff>165100</xdr:colOff>
      <xdr:row>97</xdr:row>
      <xdr:rowOff>69228</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1968500" y="16598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60355</xdr:rowOff>
    </xdr:from>
    <xdr:ext cx="534377" cy="259045"/>
    <xdr:sp macro=""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1752111" y="16691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155803</xdr:rowOff>
    </xdr:from>
    <xdr:to>
      <xdr:col>6</xdr:col>
      <xdr:colOff>38100</xdr:colOff>
      <xdr:row>97</xdr:row>
      <xdr:rowOff>85953</xdr:rowOff>
    </xdr:to>
    <xdr:sp macro="" textlink="">
      <xdr:nvSpPr>
        <xdr:cNvPr id="261" name="楕円 260">
          <a:extLst>
            <a:ext uri="{FF2B5EF4-FFF2-40B4-BE49-F238E27FC236}">
              <a16:creationId xmlns:a16="http://schemas.microsoft.com/office/drawing/2014/main" id="{00000000-0008-0000-0600-000005010000}"/>
            </a:ext>
          </a:extLst>
        </xdr:cNvPr>
        <xdr:cNvSpPr/>
      </xdr:nvSpPr>
      <xdr:spPr>
        <a:xfrm>
          <a:off x="1079500" y="166150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77080</xdr:rowOff>
    </xdr:from>
    <xdr:ext cx="534377" cy="259045"/>
    <xdr:sp macro="" textlink="">
      <xdr:nvSpPr>
        <xdr:cNvPr id="262" name="テキスト ボックス 261">
          <a:extLst>
            <a:ext uri="{FF2B5EF4-FFF2-40B4-BE49-F238E27FC236}">
              <a16:creationId xmlns:a16="http://schemas.microsoft.com/office/drawing/2014/main" id="{00000000-0008-0000-0600-000006010000}"/>
            </a:ext>
          </a:extLst>
        </xdr:cNvPr>
        <xdr:cNvSpPr txBox="1"/>
      </xdr:nvSpPr>
      <xdr:spPr>
        <a:xfrm>
          <a:off x="863111" y="167077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40</xdr:row>
      <xdr:rowOff>111777</xdr:rowOff>
    </xdr:from>
    <xdr:ext cx="53129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72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98878</xdr:rowOff>
    </xdr:from>
    <xdr:to>
      <xdr:col>59</xdr:col>
      <xdr:colOff>50800</xdr:colOff>
      <xdr:row>39</xdr:row>
      <xdr:rowOff>98878</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38</xdr:row>
      <xdr:rowOff>128105</xdr:rowOff>
    </xdr:from>
    <xdr:ext cx="53129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72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7" name="テキスト ボックス 286">
          <a:extLst>
            <a:ext uri="{FF2B5EF4-FFF2-40B4-BE49-F238E27FC236}">
              <a16:creationId xmlns:a16="http://schemas.microsoft.com/office/drawing/2014/main" id="{00000000-0008-0000-0600-00001F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8" name="補助費等グラフ枠">
          <a:extLst>
            <a:ext uri="{FF2B5EF4-FFF2-40B4-BE49-F238E27FC236}">
              <a16:creationId xmlns:a16="http://schemas.microsoft.com/office/drawing/2014/main" id="{00000000-0008-0000-0600-000020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34</xdr:row>
      <xdr:rowOff>110613</xdr:rowOff>
    </xdr:from>
    <xdr:to>
      <xdr:col>54</xdr:col>
      <xdr:colOff>189865</xdr:colOff>
      <xdr:row>40</xdr:row>
      <xdr:rowOff>896</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flipV="1">
          <a:off x="10475595" y="5939913"/>
          <a:ext cx="1270" cy="9189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40</xdr:row>
      <xdr:rowOff>4723</xdr:rowOff>
    </xdr:from>
    <xdr:ext cx="534377" cy="259045"/>
    <xdr:sp macro="" textlink="">
      <xdr:nvSpPr>
        <xdr:cNvPr id="290" name="補助費等最小値テキスト">
          <a:extLst>
            <a:ext uri="{FF2B5EF4-FFF2-40B4-BE49-F238E27FC236}">
              <a16:creationId xmlns:a16="http://schemas.microsoft.com/office/drawing/2014/main" id="{00000000-0008-0000-0600-000022010000}"/>
            </a:ext>
          </a:extLst>
        </xdr:cNvPr>
        <xdr:cNvSpPr txBox="1"/>
      </xdr:nvSpPr>
      <xdr:spPr>
        <a:xfrm>
          <a:off x="10528300" y="68627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83,251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40</xdr:row>
      <xdr:rowOff>896</xdr:rowOff>
    </xdr:from>
    <xdr:to>
      <xdr:col>55</xdr:col>
      <xdr:colOff>88900</xdr:colOff>
      <xdr:row>40</xdr:row>
      <xdr:rowOff>896</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10388600" y="6858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33</xdr:row>
      <xdr:rowOff>57290</xdr:rowOff>
    </xdr:from>
    <xdr:ext cx="599010" cy="259045"/>
    <xdr:sp macro="" textlink="">
      <xdr:nvSpPr>
        <xdr:cNvPr id="292" name="補助費等最大値テキスト">
          <a:extLst>
            <a:ext uri="{FF2B5EF4-FFF2-40B4-BE49-F238E27FC236}">
              <a16:creationId xmlns:a16="http://schemas.microsoft.com/office/drawing/2014/main" id="{00000000-0008-0000-0600-000024010000}"/>
            </a:ext>
          </a:extLst>
        </xdr:cNvPr>
        <xdr:cNvSpPr txBox="1"/>
      </xdr:nvSpPr>
      <xdr:spPr>
        <a:xfrm>
          <a:off x="10528300" y="57151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167,672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110613</xdr:rowOff>
    </xdr:from>
    <xdr:to>
      <xdr:col>55</xdr:col>
      <xdr:colOff>88900</xdr:colOff>
      <xdr:row>34</xdr:row>
      <xdr:rowOff>110613</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10388600" y="59399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35</xdr:row>
      <xdr:rowOff>13959</xdr:rowOff>
    </xdr:from>
    <xdr:to>
      <xdr:col>55</xdr:col>
      <xdr:colOff>0</xdr:colOff>
      <xdr:row>38</xdr:row>
      <xdr:rowOff>18782</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a:off x="9639300" y="6014709"/>
          <a:ext cx="838200" cy="519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81362</xdr:rowOff>
    </xdr:from>
    <xdr:ext cx="599010" cy="259045"/>
    <xdr:sp macro="" textlink="">
      <xdr:nvSpPr>
        <xdr:cNvPr id="295" name="補助費等平均値テキスト">
          <a:extLst>
            <a:ext uri="{FF2B5EF4-FFF2-40B4-BE49-F238E27FC236}">
              <a16:creationId xmlns:a16="http://schemas.microsoft.com/office/drawing/2014/main" id="{00000000-0008-0000-0600-000027010000}"/>
            </a:ext>
          </a:extLst>
        </xdr:cNvPr>
        <xdr:cNvSpPr txBox="1"/>
      </xdr:nvSpPr>
      <xdr:spPr>
        <a:xfrm>
          <a:off x="10528300" y="625356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120,544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58485</xdr:rowOff>
    </xdr:from>
    <xdr:to>
      <xdr:col>55</xdr:col>
      <xdr:colOff>50800</xdr:colOff>
      <xdr:row>37</xdr:row>
      <xdr:rowOff>160085</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10426700" y="6402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35</xdr:row>
      <xdr:rowOff>13959</xdr:rowOff>
    </xdr:from>
    <xdr:to>
      <xdr:col>50</xdr:col>
      <xdr:colOff>114300</xdr:colOff>
      <xdr:row>37</xdr:row>
      <xdr:rowOff>145273</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flipV="1">
          <a:off x="8750300" y="6014709"/>
          <a:ext cx="889000" cy="474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65539</xdr:rowOff>
    </xdr:from>
    <xdr:to>
      <xdr:col>50</xdr:col>
      <xdr:colOff>165100</xdr:colOff>
      <xdr:row>37</xdr:row>
      <xdr:rowOff>167139</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9588500" y="6409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158266</xdr:rowOff>
    </xdr:from>
    <xdr:ext cx="599010"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9339795" y="6501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31</xdr:row>
      <xdr:rowOff>30146</xdr:rowOff>
    </xdr:from>
    <xdr:to>
      <xdr:col>45</xdr:col>
      <xdr:colOff>177800</xdr:colOff>
      <xdr:row>37</xdr:row>
      <xdr:rowOff>145273</xdr:rowOff>
    </xdr:to>
    <xdr:cxnSp macro="">
      <xdr:nvCxnSpPr>
        <xdr:cNvPr id="300" name="直線コネクタ 299">
          <a:extLst>
            <a:ext uri="{FF2B5EF4-FFF2-40B4-BE49-F238E27FC236}">
              <a16:creationId xmlns:a16="http://schemas.microsoft.com/office/drawing/2014/main" id="{00000000-0008-0000-0600-00002C010000}"/>
            </a:ext>
          </a:extLst>
        </xdr:cNvPr>
        <xdr:cNvCxnSpPr/>
      </xdr:nvCxnSpPr>
      <xdr:spPr>
        <a:xfrm>
          <a:off x="7861300" y="5345096"/>
          <a:ext cx="889000" cy="11438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159875</xdr:rowOff>
    </xdr:from>
    <xdr:to>
      <xdr:col>46</xdr:col>
      <xdr:colOff>38100</xdr:colOff>
      <xdr:row>38</xdr:row>
      <xdr:rowOff>90025</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8699500" y="6503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38</xdr:row>
      <xdr:rowOff>81152</xdr:rowOff>
    </xdr:from>
    <xdr:ext cx="59901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8450795" y="65962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31</xdr:row>
      <xdr:rowOff>30146</xdr:rowOff>
    </xdr:from>
    <xdr:to>
      <xdr:col>41</xdr:col>
      <xdr:colOff>50800</xdr:colOff>
      <xdr:row>39</xdr:row>
      <xdr:rowOff>52277</xdr:rowOff>
    </xdr:to>
    <xdr:cxnSp macro="">
      <xdr:nvCxnSpPr>
        <xdr:cNvPr id="303" name="直線コネクタ 302">
          <a:extLst>
            <a:ext uri="{FF2B5EF4-FFF2-40B4-BE49-F238E27FC236}">
              <a16:creationId xmlns:a16="http://schemas.microsoft.com/office/drawing/2014/main" id="{00000000-0008-0000-0600-00002F010000}"/>
            </a:ext>
          </a:extLst>
        </xdr:cNvPr>
        <xdr:cNvCxnSpPr/>
      </xdr:nvCxnSpPr>
      <xdr:spPr>
        <a:xfrm flipV="1">
          <a:off x="6972300" y="5345096"/>
          <a:ext cx="889000" cy="1393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31</xdr:row>
      <xdr:rowOff>39588</xdr:rowOff>
    </xdr:from>
    <xdr:to>
      <xdr:col>41</xdr:col>
      <xdr:colOff>101600</xdr:colOff>
      <xdr:row>31</xdr:row>
      <xdr:rowOff>141188</xdr:rowOff>
    </xdr:to>
    <xdr:sp macro="" textlink="">
      <xdr:nvSpPr>
        <xdr:cNvPr id="304" name="フローチャート: 判断 303">
          <a:extLst>
            <a:ext uri="{FF2B5EF4-FFF2-40B4-BE49-F238E27FC236}">
              <a16:creationId xmlns:a16="http://schemas.microsoft.com/office/drawing/2014/main" id="{00000000-0008-0000-0600-000030010000}"/>
            </a:ext>
          </a:extLst>
        </xdr:cNvPr>
        <xdr:cNvSpPr/>
      </xdr:nvSpPr>
      <xdr:spPr>
        <a:xfrm>
          <a:off x="7810500" y="5354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31</xdr:row>
      <xdr:rowOff>132315</xdr:rowOff>
    </xdr:from>
    <xdr:ext cx="59901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7561795" y="54472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122210</xdr:rowOff>
    </xdr:from>
    <xdr:to>
      <xdr:col>36</xdr:col>
      <xdr:colOff>165100</xdr:colOff>
      <xdr:row>39</xdr:row>
      <xdr:rowOff>52360</xdr:rowOff>
    </xdr:to>
    <xdr:sp macro="" textlink="">
      <xdr:nvSpPr>
        <xdr:cNvPr id="306" name="フローチャート: 判断 305">
          <a:extLst>
            <a:ext uri="{FF2B5EF4-FFF2-40B4-BE49-F238E27FC236}">
              <a16:creationId xmlns:a16="http://schemas.microsoft.com/office/drawing/2014/main" id="{00000000-0008-0000-0600-000032010000}"/>
            </a:ext>
          </a:extLst>
        </xdr:cNvPr>
        <xdr:cNvSpPr/>
      </xdr:nvSpPr>
      <xdr:spPr>
        <a:xfrm>
          <a:off x="6921500" y="6637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37</xdr:row>
      <xdr:rowOff>68887</xdr:rowOff>
    </xdr:from>
    <xdr:ext cx="534377"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6705111" y="64125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139431</xdr:rowOff>
    </xdr:from>
    <xdr:to>
      <xdr:col>55</xdr:col>
      <xdr:colOff>50800</xdr:colOff>
      <xdr:row>38</xdr:row>
      <xdr:rowOff>69582</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10426700" y="6483081"/>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117858</xdr:rowOff>
    </xdr:from>
    <xdr:ext cx="599010" cy="259045"/>
    <xdr:sp macro="" textlink="">
      <xdr:nvSpPr>
        <xdr:cNvPr id="314" name="補助費等該当値テキスト">
          <a:extLst>
            <a:ext uri="{FF2B5EF4-FFF2-40B4-BE49-F238E27FC236}">
              <a16:creationId xmlns:a16="http://schemas.microsoft.com/office/drawing/2014/main" id="{00000000-0008-0000-0600-00003A010000}"/>
            </a:ext>
          </a:extLst>
        </xdr:cNvPr>
        <xdr:cNvSpPr txBox="1"/>
      </xdr:nvSpPr>
      <xdr:spPr>
        <a:xfrm>
          <a:off x="10528300" y="64615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113,108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34</xdr:row>
      <xdr:rowOff>134609</xdr:rowOff>
    </xdr:from>
    <xdr:to>
      <xdr:col>50</xdr:col>
      <xdr:colOff>165100</xdr:colOff>
      <xdr:row>35</xdr:row>
      <xdr:rowOff>64759</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9588500" y="5963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33</xdr:row>
      <xdr:rowOff>81286</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9339795" y="57391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94473</xdr:rowOff>
    </xdr:from>
    <xdr:to>
      <xdr:col>46</xdr:col>
      <xdr:colOff>38100</xdr:colOff>
      <xdr:row>38</xdr:row>
      <xdr:rowOff>24623</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8699500" y="6438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36</xdr:row>
      <xdr:rowOff>41150</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8450795" y="62133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30</xdr:row>
      <xdr:rowOff>150796</xdr:rowOff>
    </xdr:from>
    <xdr:to>
      <xdr:col>41</xdr:col>
      <xdr:colOff>101600</xdr:colOff>
      <xdr:row>31</xdr:row>
      <xdr:rowOff>80946</xdr:rowOff>
    </xdr:to>
    <xdr:sp macro="" textlink="">
      <xdr:nvSpPr>
        <xdr:cNvPr id="319" name="楕円 318">
          <a:extLst>
            <a:ext uri="{FF2B5EF4-FFF2-40B4-BE49-F238E27FC236}">
              <a16:creationId xmlns:a16="http://schemas.microsoft.com/office/drawing/2014/main" id="{00000000-0008-0000-0600-00003F010000}"/>
            </a:ext>
          </a:extLst>
        </xdr:cNvPr>
        <xdr:cNvSpPr/>
      </xdr:nvSpPr>
      <xdr:spPr>
        <a:xfrm>
          <a:off x="7810500" y="52942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29</xdr:row>
      <xdr:rowOff>97473</xdr:rowOff>
    </xdr:from>
    <xdr:ext cx="599010" cy="259045"/>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7561795" y="50695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39</xdr:row>
      <xdr:rowOff>1477</xdr:rowOff>
    </xdr:from>
    <xdr:to>
      <xdr:col>36</xdr:col>
      <xdr:colOff>165100</xdr:colOff>
      <xdr:row>39</xdr:row>
      <xdr:rowOff>103077</xdr:rowOff>
    </xdr:to>
    <xdr:sp macro="" textlink="">
      <xdr:nvSpPr>
        <xdr:cNvPr id="321" name="楕円 320">
          <a:extLst>
            <a:ext uri="{FF2B5EF4-FFF2-40B4-BE49-F238E27FC236}">
              <a16:creationId xmlns:a16="http://schemas.microsoft.com/office/drawing/2014/main" id="{00000000-0008-0000-0600-000041010000}"/>
            </a:ext>
          </a:extLst>
        </xdr:cNvPr>
        <xdr:cNvSpPr/>
      </xdr:nvSpPr>
      <xdr:spPr>
        <a:xfrm>
          <a:off x="6921500" y="66880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39</xdr:row>
      <xdr:rowOff>94204</xdr:rowOff>
    </xdr:from>
    <xdr:ext cx="534377" cy="259045"/>
    <xdr:sp macro="" textlink="">
      <xdr:nvSpPr>
        <xdr:cNvPr id="322" name="テキスト ボックス 321">
          <a:extLst>
            <a:ext uri="{FF2B5EF4-FFF2-40B4-BE49-F238E27FC236}">
              <a16:creationId xmlns:a16="http://schemas.microsoft.com/office/drawing/2014/main" id="{00000000-0008-0000-0600-000042010000}"/>
            </a:ext>
          </a:extLst>
        </xdr:cNvPr>
        <xdr:cNvSpPr txBox="1"/>
      </xdr:nvSpPr>
      <xdr:spPr>
        <a:xfrm>
          <a:off x="6705111" y="67807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9" name="正方形/長方形 328">
          <a:extLst>
            <a:ext uri="{FF2B5EF4-FFF2-40B4-BE49-F238E27FC236}">
              <a16:creationId xmlns:a16="http://schemas.microsoft.com/office/drawing/2014/main" id="{00000000-0008-0000-0600-000049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0" name="正方形/長方形 329">
          <a:extLst>
            <a:ext uri="{FF2B5EF4-FFF2-40B4-BE49-F238E27FC236}">
              <a16:creationId xmlns:a16="http://schemas.microsoft.com/office/drawing/2014/main" id="{00000000-0008-0000-0600-00004A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2" name="テキスト ボックス 341">
          <a:extLst>
            <a:ext uri="{FF2B5EF4-FFF2-40B4-BE49-F238E27FC236}">
              <a16:creationId xmlns:a16="http://schemas.microsoft.com/office/drawing/2014/main" id="{00000000-0008-0000-0600-000056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3" name="普通建設事業費グラフ枠">
          <a:extLst>
            <a:ext uri="{FF2B5EF4-FFF2-40B4-BE49-F238E27FC236}">
              <a16:creationId xmlns:a16="http://schemas.microsoft.com/office/drawing/2014/main" id="{00000000-0008-0000-0600-000057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162921</xdr:rowOff>
    </xdr:from>
    <xdr:to>
      <xdr:col>54</xdr:col>
      <xdr:colOff>189865</xdr:colOff>
      <xdr:row>57</xdr:row>
      <xdr:rowOff>127726</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flipV="1">
          <a:off x="10475595" y="8906871"/>
          <a:ext cx="1270" cy="9935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131553</xdr:rowOff>
    </xdr:from>
    <xdr:ext cx="534377" cy="259045"/>
    <xdr:sp macro="" textlink="">
      <xdr:nvSpPr>
        <xdr:cNvPr id="345" name="普通建設事業費最小値テキスト">
          <a:extLst>
            <a:ext uri="{FF2B5EF4-FFF2-40B4-BE49-F238E27FC236}">
              <a16:creationId xmlns:a16="http://schemas.microsoft.com/office/drawing/2014/main" id="{00000000-0008-0000-0600-000059010000}"/>
            </a:ext>
          </a:extLst>
        </xdr:cNvPr>
        <xdr:cNvSpPr txBox="1"/>
      </xdr:nvSpPr>
      <xdr:spPr>
        <a:xfrm>
          <a:off x="10528300" y="99042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57</xdr:row>
      <xdr:rowOff>127726</xdr:rowOff>
    </xdr:from>
    <xdr:to>
      <xdr:col>55</xdr:col>
      <xdr:colOff>88900</xdr:colOff>
      <xdr:row>57</xdr:row>
      <xdr:rowOff>127726</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99003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109598</xdr:rowOff>
    </xdr:from>
    <xdr:ext cx="599010" cy="259045"/>
    <xdr:sp macro="" textlink="">
      <xdr:nvSpPr>
        <xdr:cNvPr id="347" name="普通建設事業費最大値テキスト">
          <a:extLst>
            <a:ext uri="{FF2B5EF4-FFF2-40B4-BE49-F238E27FC236}">
              <a16:creationId xmlns:a16="http://schemas.microsoft.com/office/drawing/2014/main" id="{00000000-0008-0000-0600-00005B010000}"/>
            </a:ext>
          </a:extLst>
        </xdr:cNvPr>
        <xdr:cNvSpPr txBox="1"/>
      </xdr:nvSpPr>
      <xdr:spPr>
        <a:xfrm>
          <a:off x="10528300" y="86820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257,421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162921</xdr:rowOff>
    </xdr:from>
    <xdr:to>
      <xdr:col>55</xdr:col>
      <xdr:colOff>88900</xdr:colOff>
      <xdr:row>51</xdr:row>
      <xdr:rowOff>162921</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a:off x="10388600" y="89068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51</xdr:row>
      <xdr:rowOff>162921</xdr:rowOff>
    </xdr:from>
    <xdr:to>
      <xdr:col>55</xdr:col>
      <xdr:colOff>0</xdr:colOff>
      <xdr:row>53</xdr:row>
      <xdr:rowOff>55607</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flipV="1">
          <a:off x="9639300" y="8906871"/>
          <a:ext cx="838200" cy="2355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45647</xdr:rowOff>
    </xdr:from>
    <xdr:ext cx="599010" cy="259045"/>
    <xdr:sp macro="" textlink="">
      <xdr:nvSpPr>
        <xdr:cNvPr id="350" name="普通建設事業費平均値テキスト">
          <a:extLst>
            <a:ext uri="{FF2B5EF4-FFF2-40B4-BE49-F238E27FC236}">
              <a16:creationId xmlns:a16="http://schemas.microsoft.com/office/drawing/2014/main" id="{00000000-0008-0000-0600-00005E010000}"/>
            </a:ext>
          </a:extLst>
        </xdr:cNvPr>
        <xdr:cNvSpPr txBox="1"/>
      </xdr:nvSpPr>
      <xdr:spPr>
        <a:xfrm>
          <a:off x="10528300" y="947539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117,242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67220</xdr:rowOff>
    </xdr:from>
    <xdr:to>
      <xdr:col>55</xdr:col>
      <xdr:colOff>50800</xdr:colOff>
      <xdr:row>55</xdr:row>
      <xdr:rowOff>168820</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10426700" y="9496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52</xdr:row>
      <xdr:rowOff>5997</xdr:rowOff>
    </xdr:from>
    <xdr:to>
      <xdr:col>50</xdr:col>
      <xdr:colOff>114300</xdr:colOff>
      <xdr:row>53</xdr:row>
      <xdr:rowOff>55607</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a:off x="8750300" y="8921397"/>
          <a:ext cx="889000" cy="221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61655</xdr:rowOff>
    </xdr:from>
    <xdr:to>
      <xdr:col>50</xdr:col>
      <xdr:colOff>165100</xdr:colOff>
      <xdr:row>56</xdr:row>
      <xdr:rowOff>163255</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9588500" y="9662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154382</xdr:rowOff>
    </xdr:from>
    <xdr:ext cx="534377" cy="25904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9372111" y="97555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52</xdr:row>
      <xdr:rowOff>5997</xdr:rowOff>
    </xdr:from>
    <xdr:to>
      <xdr:col>45</xdr:col>
      <xdr:colOff>177800</xdr:colOff>
      <xdr:row>52</xdr:row>
      <xdr:rowOff>154216</xdr:rowOff>
    </xdr:to>
    <xdr:cxnSp macro="">
      <xdr:nvCxnSpPr>
        <xdr:cNvPr id="355" name="直線コネクタ 354">
          <a:extLst>
            <a:ext uri="{FF2B5EF4-FFF2-40B4-BE49-F238E27FC236}">
              <a16:creationId xmlns:a16="http://schemas.microsoft.com/office/drawing/2014/main" id="{00000000-0008-0000-0600-000063010000}"/>
            </a:ext>
          </a:extLst>
        </xdr:cNvPr>
        <xdr:cNvCxnSpPr/>
      </xdr:nvCxnSpPr>
      <xdr:spPr>
        <a:xfrm flipV="1">
          <a:off x="7861300" y="8921397"/>
          <a:ext cx="889000" cy="1482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55</xdr:row>
      <xdr:rowOff>107718</xdr:rowOff>
    </xdr:from>
    <xdr:to>
      <xdr:col>46</xdr:col>
      <xdr:colOff>38100</xdr:colOff>
      <xdr:row>56</xdr:row>
      <xdr:rowOff>37868</xdr:rowOff>
    </xdr:to>
    <xdr:sp macro="" textlink="">
      <xdr:nvSpPr>
        <xdr:cNvPr id="356" name="フローチャート: 判断 355">
          <a:extLst>
            <a:ext uri="{FF2B5EF4-FFF2-40B4-BE49-F238E27FC236}">
              <a16:creationId xmlns:a16="http://schemas.microsoft.com/office/drawing/2014/main" id="{00000000-0008-0000-0600-000064010000}"/>
            </a:ext>
          </a:extLst>
        </xdr:cNvPr>
        <xdr:cNvSpPr/>
      </xdr:nvSpPr>
      <xdr:spPr>
        <a:xfrm>
          <a:off x="8699500" y="95374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28995</xdr:rowOff>
    </xdr:from>
    <xdr:ext cx="599010" cy="25904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8450795" y="96301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108,384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52</xdr:row>
      <xdr:rowOff>154216</xdr:rowOff>
    </xdr:from>
    <xdr:to>
      <xdr:col>41</xdr:col>
      <xdr:colOff>50800</xdr:colOff>
      <xdr:row>53</xdr:row>
      <xdr:rowOff>121407</xdr:rowOff>
    </xdr:to>
    <xdr:cxnSp macro="">
      <xdr:nvCxnSpPr>
        <xdr:cNvPr id="358" name="直線コネクタ 357">
          <a:extLst>
            <a:ext uri="{FF2B5EF4-FFF2-40B4-BE49-F238E27FC236}">
              <a16:creationId xmlns:a16="http://schemas.microsoft.com/office/drawing/2014/main" id="{00000000-0008-0000-0600-000066010000}"/>
            </a:ext>
          </a:extLst>
        </xdr:cNvPr>
        <xdr:cNvCxnSpPr/>
      </xdr:nvCxnSpPr>
      <xdr:spPr>
        <a:xfrm flipV="1">
          <a:off x="6972300" y="9069616"/>
          <a:ext cx="889000" cy="1386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55</xdr:row>
      <xdr:rowOff>29839</xdr:rowOff>
    </xdr:from>
    <xdr:to>
      <xdr:col>41</xdr:col>
      <xdr:colOff>101600</xdr:colOff>
      <xdr:row>55</xdr:row>
      <xdr:rowOff>131439</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7810500" y="9459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122566</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7561795" y="95523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85027</xdr:rowOff>
    </xdr:from>
    <xdr:to>
      <xdr:col>36</xdr:col>
      <xdr:colOff>165100</xdr:colOff>
      <xdr:row>56</xdr:row>
      <xdr:rowOff>15177</xdr:rowOff>
    </xdr:to>
    <xdr:sp macro="" textlink="">
      <xdr:nvSpPr>
        <xdr:cNvPr id="361" name="フローチャート: 判断 360">
          <a:extLst>
            <a:ext uri="{FF2B5EF4-FFF2-40B4-BE49-F238E27FC236}">
              <a16:creationId xmlns:a16="http://schemas.microsoft.com/office/drawing/2014/main" id="{00000000-0008-0000-0600-000069010000}"/>
            </a:ext>
          </a:extLst>
        </xdr:cNvPr>
        <xdr:cNvSpPr/>
      </xdr:nvSpPr>
      <xdr:spPr>
        <a:xfrm>
          <a:off x="6921500" y="9514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6304</xdr:rowOff>
    </xdr:from>
    <xdr:ext cx="59901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6672795" y="96075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113,347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51</xdr:row>
      <xdr:rowOff>112121</xdr:rowOff>
    </xdr:from>
    <xdr:to>
      <xdr:col>55</xdr:col>
      <xdr:colOff>50800</xdr:colOff>
      <xdr:row>52</xdr:row>
      <xdr:rowOff>42271</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10426700" y="88560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51</xdr:row>
      <xdr:rowOff>65148</xdr:rowOff>
    </xdr:from>
    <xdr:ext cx="599010" cy="259045"/>
    <xdr:sp macro="" textlink="">
      <xdr:nvSpPr>
        <xdr:cNvPr id="369" name="普通建設事業費該当値テキスト">
          <a:extLst>
            <a:ext uri="{FF2B5EF4-FFF2-40B4-BE49-F238E27FC236}">
              <a16:creationId xmlns:a16="http://schemas.microsoft.com/office/drawing/2014/main" id="{00000000-0008-0000-0600-000071010000}"/>
            </a:ext>
          </a:extLst>
        </xdr:cNvPr>
        <xdr:cNvSpPr txBox="1"/>
      </xdr:nvSpPr>
      <xdr:spPr>
        <a:xfrm>
          <a:off x="10528300" y="88090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257,421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53</xdr:row>
      <xdr:rowOff>4807</xdr:rowOff>
    </xdr:from>
    <xdr:to>
      <xdr:col>50</xdr:col>
      <xdr:colOff>165100</xdr:colOff>
      <xdr:row>53</xdr:row>
      <xdr:rowOff>106407</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9588500" y="90916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51</xdr:row>
      <xdr:rowOff>122934</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9339795" y="88668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51</xdr:row>
      <xdr:rowOff>126647</xdr:rowOff>
    </xdr:from>
    <xdr:to>
      <xdr:col>46</xdr:col>
      <xdr:colOff>38100</xdr:colOff>
      <xdr:row>52</xdr:row>
      <xdr:rowOff>56797</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8699500" y="8870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50</xdr:row>
      <xdr:rowOff>73324</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8450795" y="86458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254,244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52</xdr:row>
      <xdr:rowOff>103416</xdr:rowOff>
    </xdr:from>
    <xdr:to>
      <xdr:col>41</xdr:col>
      <xdr:colOff>101600</xdr:colOff>
      <xdr:row>53</xdr:row>
      <xdr:rowOff>33566</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7810500" y="9018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51</xdr:row>
      <xdr:rowOff>50093</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7561795" y="87940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221,825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53</xdr:row>
      <xdr:rowOff>70607</xdr:rowOff>
    </xdr:from>
    <xdr:to>
      <xdr:col>36</xdr:col>
      <xdr:colOff>165100</xdr:colOff>
      <xdr:row>54</xdr:row>
      <xdr:rowOff>757</xdr:rowOff>
    </xdr:to>
    <xdr:sp macro="" textlink="">
      <xdr:nvSpPr>
        <xdr:cNvPr id="376" name="楕円 375">
          <a:extLst>
            <a:ext uri="{FF2B5EF4-FFF2-40B4-BE49-F238E27FC236}">
              <a16:creationId xmlns:a16="http://schemas.microsoft.com/office/drawing/2014/main" id="{00000000-0008-0000-0600-000078010000}"/>
            </a:ext>
          </a:extLst>
        </xdr:cNvPr>
        <xdr:cNvSpPr/>
      </xdr:nvSpPr>
      <xdr:spPr>
        <a:xfrm>
          <a:off x="6921500" y="9157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52</xdr:row>
      <xdr:rowOff>17284</xdr:rowOff>
    </xdr:from>
    <xdr:ext cx="599010" cy="259045"/>
    <xdr:sp macro="" textlink="">
      <xdr:nvSpPr>
        <xdr:cNvPr id="377" name="テキスト ボックス 376">
          <a:extLst>
            <a:ext uri="{FF2B5EF4-FFF2-40B4-BE49-F238E27FC236}">
              <a16:creationId xmlns:a16="http://schemas.microsoft.com/office/drawing/2014/main" id="{00000000-0008-0000-0600-000079010000}"/>
            </a:ext>
          </a:extLst>
        </xdr:cNvPr>
        <xdr:cNvSpPr txBox="1"/>
      </xdr:nvSpPr>
      <xdr:spPr>
        <a:xfrm>
          <a:off x="6672795" y="89326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4" name="正方形/長方形 383">
          <a:extLst>
            <a:ext uri="{FF2B5EF4-FFF2-40B4-BE49-F238E27FC236}">
              <a16:creationId xmlns:a16="http://schemas.microsoft.com/office/drawing/2014/main" id="{00000000-0008-0000-0600-000080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16,474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5" name="正方形/長方形 384">
          <a:extLst>
            <a:ext uri="{FF2B5EF4-FFF2-40B4-BE49-F238E27FC236}">
              <a16:creationId xmlns:a16="http://schemas.microsoft.com/office/drawing/2014/main" id="{00000000-0008-0000-0600-000081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6" name="テキスト ボックス 385">
          <a:extLst>
            <a:ext uri="{FF2B5EF4-FFF2-40B4-BE49-F238E27FC236}">
              <a16:creationId xmlns:a16="http://schemas.microsoft.com/office/drawing/2014/main" id="{00000000-0008-0000-0600-000082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9" name="テキスト ボックス 398">
          <a:extLst>
            <a:ext uri="{FF2B5EF4-FFF2-40B4-BE49-F238E27FC236}">
              <a16:creationId xmlns:a16="http://schemas.microsoft.com/office/drawing/2014/main" id="{00000000-0008-0000-0600-00008F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0" name="普通建設事業費 （ うち新規整備　）グラフ枠">
          <a:extLst>
            <a:ext uri="{FF2B5EF4-FFF2-40B4-BE49-F238E27FC236}">
              <a16:creationId xmlns:a16="http://schemas.microsoft.com/office/drawing/2014/main" id="{00000000-0008-0000-0600-000090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36258</xdr:rowOff>
    </xdr:from>
    <xdr:to>
      <xdr:col>54</xdr:col>
      <xdr:colOff>189865</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flipV="1">
          <a:off x="10475595" y="12037758"/>
          <a:ext cx="1270" cy="15512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2" name="普通建設事業費 （ うち新規整備　）最小値テキスト">
          <a:extLst>
            <a:ext uri="{FF2B5EF4-FFF2-40B4-BE49-F238E27FC236}">
              <a16:creationId xmlns:a16="http://schemas.microsoft.com/office/drawing/2014/main" id="{00000000-0008-0000-0600-000092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154385</xdr:rowOff>
    </xdr:from>
    <xdr:ext cx="599010" cy="259045"/>
    <xdr:sp macro="" textlink="">
      <xdr:nvSpPr>
        <xdr:cNvPr id="404" name="普通建設事業費 （ うち新規整備　）最大値テキスト">
          <a:extLst>
            <a:ext uri="{FF2B5EF4-FFF2-40B4-BE49-F238E27FC236}">
              <a16:creationId xmlns:a16="http://schemas.microsoft.com/office/drawing/2014/main" id="{00000000-0008-0000-0600-000094010000}"/>
            </a:ext>
          </a:extLst>
        </xdr:cNvPr>
        <xdr:cNvSpPr txBox="1"/>
      </xdr:nvSpPr>
      <xdr:spPr>
        <a:xfrm>
          <a:off x="10528300" y="118129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122,145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36258</xdr:rowOff>
    </xdr:from>
    <xdr:to>
      <xdr:col>55</xdr:col>
      <xdr:colOff>88900</xdr:colOff>
      <xdr:row>70</xdr:row>
      <xdr:rowOff>36258</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10388600" y="120377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117196</xdr:rowOff>
    </xdr:from>
    <xdr:to>
      <xdr:col>55</xdr:col>
      <xdr:colOff>0</xdr:colOff>
      <xdr:row>76</xdr:row>
      <xdr:rowOff>162370</xdr:rowOff>
    </xdr:to>
    <xdr:cxnSp macro="">
      <xdr:nvCxnSpPr>
        <xdr:cNvPr id="406" name="直線コネクタ 405">
          <a:extLst>
            <a:ext uri="{FF2B5EF4-FFF2-40B4-BE49-F238E27FC236}">
              <a16:creationId xmlns:a16="http://schemas.microsoft.com/office/drawing/2014/main" id="{00000000-0008-0000-0600-000096010000}"/>
            </a:ext>
          </a:extLst>
        </xdr:cNvPr>
        <xdr:cNvCxnSpPr/>
      </xdr:nvCxnSpPr>
      <xdr:spPr>
        <a:xfrm>
          <a:off x="9639300" y="13147396"/>
          <a:ext cx="838200" cy="45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10431</xdr:rowOff>
    </xdr:from>
    <xdr:ext cx="534377" cy="259045"/>
    <xdr:sp macro="" textlink="">
      <xdr:nvSpPr>
        <xdr:cNvPr id="407" name="普通建設事業費 （ うち新規整備　）平均値テキスト">
          <a:extLst>
            <a:ext uri="{FF2B5EF4-FFF2-40B4-BE49-F238E27FC236}">
              <a16:creationId xmlns:a16="http://schemas.microsoft.com/office/drawing/2014/main" id="{00000000-0008-0000-0600-000097010000}"/>
            </a:ext>
          </a:extLst>
        </xdr:cNvPr>
        <xdr:cNvSpPr txBox="1"/>
      </xdr:nvSpPr>
      <xdr:spPr>
        <a:xfrm>
          <a:off x="10528300" y="132120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23,980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32004</xdr:rowOff>
    </xdr:from>
    <xdr:to>
      <xdr:col>55</xdr:col>
      <xdr:colOff>50800</xdr:colOff>
      <xdr:row>77</xdr:row>
      <xdr:rowOff>133604</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10426700" y="13233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117196</xdr:rowOff>
    </xdr:from>
    <xdr:to>
      <xdr:col>50</xdr:col>
      <xdr:colOff>114300</xdr:colOff>
      <xdr:row>77</xdr:row>
      <xdr:rowOff>9689</xdr:rowOff>
    </xdr:to>
    <xdr:cxnSp macro="">
      <xdr:nvCxnSpPr>
        <xdr:cNvPr id="409" name="直線コネクタ 408">
          <a:extLst>
            <a:ext uri="{FF2B5EF4-FFF2-40B4-BE49-F238E27FC236}">
              <a16:creationId xmlns:a16="http://schemas.microsoft.com/office/drawing/2014/main" id="{00000000-0008-0000-0600-000099010000}"/>
            </a:ext>
          </a:extLst>
        </xdr:cNvPr>
        <xdr:cNvCxnSpPr/>
      </xdr:nvCxnSpPr>
      <xdr:spPr>
        <a:xfrm flipV="1">
          <a:off x="8750300" y="13147396"/>
          <a:ext cx="889000" cy="63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39573</xdr:rowOff>
    </xdr:from>
    <xdr:to>
      <xdr:col>50</xdr:col>
      <xdr:colOff>165100</xdr:colOff>
      <xdr:row>78</xdr:row>
      <xdr:rowOff>141173</xdr:rowOff>
    </xdr:to>
    <xdr:sp macro="" textlink="">
      <xdr:nvSpPr>
        <xdr:cNvPr id="410" name="フローチャート: 判断 409">
          <a:extLst>
            <a:ext uri="{FF2B5EF4-FFF2-40B4-BE49-F238E27FC236}">
              <a16:creationId xmlns:a16="http://schemas.microsoft.com/office/drawing/2014/main" id="{00000000-0008-0000-0600-00009A010000}"/>
            </a:ext>
          </a:extLst>
        </xdr:cNvPr>
        <xdr:cNvSpPr/>
      </xdr:nvSpPr>
      <xdr:spPr>
        <a:xfrm>
          <a:off x="9588500" y="13412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78</xdr:row>
      <xdr:rowOff>132300</xdr:rowOff>
    </xdr:from>
    <xdr:ext cx="469744" cy="259045"/>
    <xdr:sp macro=""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9404428" y="135054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75</xdr:row>
      <xdr:rowOff>157011</xdr:rowOff>
    </xdr:from>
    <xdr:to>
      <xdr:col>45</xdr:col>
      <xdr:colOff>177800</xdr:colOff>
      <xdr:row>77</xdr:row>
      <xdr:rowOff>9689</xdr:rowOff>
    </xdr:to>
    <xdr:cxnSp macro="">
      <xdr:nvCxnSpPr>
        <xdr:cNvPr id="412" name="直線コネクタ 411">
          <a:extLst>
            <a:ext uri="{FF2B5EF4-FFF2-40B4-BE49-F238E27FC236}">
              <a16:creationId xmlns:a16="http://schemas.microsoft.com/office/drawing/2014/main" id="{00000000-0008-0000-0600-00009C010000}"/>
            </a:ext>
          </a:extLst>
        </xdr:cNvPr>
        <xdr:cNvCxnSpPr/>
      </xdr:nvCxnSpPr>
      <xdr:spPr>
        <a:xfrm>
          <a:off x="7861300" y="13015761"/>
          <a:ext cx="889000" cy="195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111061</xdr:rowOff>
    </xdr:from>
    <xdr:to>
      <xdr:col>46</xdr:col>
      <xdr:colOff>38100</xdr:colOff>
      <xdr:row>78</xdr:row>
      <xdr:rowOff>41211</xdr:rowOff>
    </xdr:to>
    <xdr:sp macro="" textlink="">
      <xdr:nvSpPr>
        <xdr:cNvPr id="413" name="フローチャート: 判断 412">
          <a:extLst>
            <a:ext uri="{FF2B5EF4-FFF2-40B4-BE49-F238E27FC236}">
              <a16:creationId xmlns:a16="http://schemas.microsoft.com/office/drawing/2014/main" id="{00000000-0008-0000-0600-00009D010000}"/>
            </a:ext>
          </a:extLst>
        </xdr:cNvPr>
        <xdr:cNvSpPr/>
      </xdr:nvSpPr>
      <xdr:spPr>
        <a:xfrm>
          <a:off x="8699500" y="13312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32338</xdr:rowOff>
    </xdr:from>
    <xdr:ext cx="534377"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8483111" y="134054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72</xdr:row>
      <xdr:rowOff>89027</xdr:rowOff>
    </xdr:from>
    <xdr:to>
      <xdr:col>41</xdr:col>
      <xdr:colOff>50800</xdr:colOff>
      <xdr:row>75</xdr:row>
      <xdr:rowOff>157011</xdr:rowOff>
    </xdr:to>
    <xdr:cxnSp macro="">
      <xdr:nvCxnSpPr>
        <xdr:cNvPr id="415" name="直線コネクタ 414">
          <a:extLst>
            <a:ext uri="{FF2B5EF4-FFF2-40B4-BE49-F238E27FC236}">
              <a16:creationId xmlns:a16="http://schemas.microsoft.com/office/drawing/2014/main" id="{00000000-0008-0000-0600-00009F010000}"/>
            </a:ext>
          </a:extLst>
        </xdr:cNvPr>
        <xdr:cNvCxnSpPr/>
      </xdr:nvCxnSpPr>
      <xdr:spPr>
        <a:xfrm>
          <a:off x="6972300" y="12433427"/>
          <a:ext cx="889000" cy="582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125082</xdr:rowOff>
    </xdr:from>
    <xdr:to>
      <xdr:col>41</xdr:col>
      <xdr:colOff>101600</xdr:colOff>
      <xdr:row>77</xdr:row>
      <xdr:rowOff>55232</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7810500" y="13155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46359</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7594111" y="132480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133122</xdr:rowOff>
    </xdr:from>
    <xdr:to>
      <xdr:col>36</xdr:col>
      <xdr:colOff>165100</xdr:colOff>
      <xdr:row>77</xdr:row>
      <xdr:rowOff>63272</xdr:rowOff>
    </xdr:to>
    <xdr:sp macro="" textlink="">
      <xdr:nvSpPr>
        <xdr:cNvPr id="418" name="フローチャート: 判断 417">
          <a:extLst>
            <a:ext uri="{FF2B5EF4-FFF2-40B4-BE49-F238E27FC236}">
              <a16:creationId xmlns:a16="http://schemas.microsoft.com/office/drawing/2014/main" id="{00000000-0008-0000-0600-0000A2010000}"/>
            </a:ext>
          </a:extLst>
        </xdr:cNvPr>
        <xdr:cNvSpPr/>
      </xdr:nvSpPr>
      <xdr:spPr>
        <a:xfrm>
          <a:off x="6921500" y="131633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54399</xdr:rowOff>
    </xdr:from>
    <xdr:ext cx="534377"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6705111" y="132560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111570</xdr:rowOff>
    </xdr:from>
    <xdr:to>
      <xdr:col>55</xdr:col>
      <xdr:colOff>50800</xdr:colOff>
      <xdr:row>77</xdr:row>
      <xdr:rowOff>41720</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10426700" y="13141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75</xdr:row>
      <xdr:rowOff>134447</xdr:rowOff>
    </xdr:from>
    <xdr:ext cx="534377" cy="259045"/>
    <xdr:sp macro="" textlink="">
      <xdr:nvSpPr>
        <xdr:cNvPr id="426" name="普通建設事業費 （ うち新規整備　）該当値テキスト">
          <a:extLst>
            <a:ext uri="{FF2B5EF4-FFF2-40B4-BE49-F238E27FC236}">
              <a16:creationId xmlns:a16="http://schemas.microsoft.com/office/drawing/2014/main" id="{00000000-0008-0000-0600-0000AA010000}"/>
            </a:ext>
          </a:extLst>
        </xdr:cNvPr>
        <xdr:cNvSpPr txBox="1"/>
      </xdr:nvSpPr>
      <xdr:spPr>
        <a:xfrm>
          <a:off x="10528300" y="129931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76</xdr:row>
      <xdr:rowOff>66396</xdr:rowOff>
    </xdr:from>
    <xdr:to>
      <xdr:col>50</xdr:col>
      <xdr:colOff>165100</xdr:colOff>
      <xdr:row>76</xdr:row>
      <xdr:rowOff>167996</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9588500" y="13096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13073</xdr:rowOff>
    </xdr:from>
    <xdr:ext cx="534377"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9372111" y="128718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130339</xdr:rowOff>
    </xdr:from>
    <xdr:to>
      <xdr:col>46</xdr:col>
      <xdr:colOff>38100</xdr:colOff>
      <xdr:row>77</xdr:row>
      <xdr:rowOff>60489</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8699500" y="13160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77017</xdr:rowOff>
    </xdr:from>
    <xdr:ext cx="534377"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8483111" y="12935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75</xdr:row>
      <xdr:rowOff>106210</xdr:rowOff>
    </xdr:from>
    <xdr:to>
      <xdr:col>41</xdr:col>
      <xdr:colOff>101600</xdr:colOff>
      <xdr:row>76</xdr:row>
      <xdr:rowOff>36361</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7810500" y="1296496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74</xdr:row>
      <xdr:rowOff>52887</xdr:rowOff>
    </xdr:from>
    <xdr:ext cx="534377"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7594111" y="127401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72</xdr:row>
      <xdr:rowOff>38227</xdr:rowOff>
    </xdr:from>
    <xdr:to>
      <xdr:col>36</xdr:col>
      <xdr:colOff>165100</xdr:colOff>
      <xdr:row>72</xdr:row>
      <xdr:rowOff>139827</xdr:rowOff>
    </xdr:to>
    <xdr:sp macro="" textlink="">
      <xdr:nvSpPr>
        <xdr:cNvPr id="433" name="楕円 432">
          <a:extLst>
            <a:ext uri="{FF2B5EF4-FFF2-40B4-BE49-F238E27FC236}">
              <a16:creationId xmlns:a16="http://schemas.microsoft.com/office/drawing/2014/main" id="{00000000-0008-0000-0600-0000B1010000}"/>
            </a:ext>
          </a:extLst>
        </xdr:cNvPr>
        <xdr:cNvSpPr/>
      </xdr:nvSpPr>
      <xdr:spPr>
        <a:xfrm>
          <a:off x="6921500" y="12382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70</xdr:row>
      <xdr:rowOff>156354</xdr:rowOff>
    </xdr:from>
    <xdr:ext cx="534377" cy="259045"/>
    <xdr:sp macro="" textlink="">
      <xdr:nvSpPr>
        <xdr:cNvPr id="434" name="テキスト ボックス 433">
          <a:extLst>
            <a:ext uri="{FF2B5EF4-FFF2-40B4-BE49-F238E27FC236}">
              <a16:creationId xmlns:a16="http://schemas.microsoft.com/office/drawing/2014/main" id="{00000000-0008-0000-0600-0000B2010000}"/>
            </a:ext>
          </a:extLst>
        </xdr:cNvPr>
        <xdr:cNvSpPr txBox="1"/>
      </xdr:nvSpPr>
      <xdr:spPr>
        <a:xfrm>
          <a:off x="6705111" y="12157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1" name="正方形/長方形 440">
          <a:extLst>
            <a:ext uri="{FF2B5EF4-FFF2-40B4-BE49-F238E27FC236}">
              <a16:creationId xmlns:a16="http://schemas.microsoft.com/office/drawing/2014/main" id="{00000000-0008-0000-0600-0000B9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73,850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2" name="正方形/長方形 441">
          <a:extLst>
            <a:ext uri="{FF2B5EF4-FFF2-40B4-BE49-F238E27FC236}">
              <a16:creationId xmlns:a16="http://schemas.microsoft.com/office/drawing/2014/main" id="{00000000-0008-0000-0600-0000BA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144434</xdr:rowOff>
    </xdr:from>
    <xdr:ext cx="53129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72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94</xdr:row>
      <xdr:rowOff>160763</xdr:rowOff>
    </xdr:from>
    <xdr:ext cx="531299"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72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5641</xdr:rowOff>
    </xdr:from>
    <xdr:ext cx="531299"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6072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56" name="テキスト ボックス 455">
          <a:extLst>
            <a:ext uri="{FF2B5EF4-FFF2-40B4-BE49-F238E27FC236}">
              <a16:creationId xmlns:a16="http://schemas.microsoft.com/office/drawing/2014/main" id="{00000000-0008-0000-0600-0000C8010000}"/>
            </a:ext>
          </a:extLst>
        </xdr:cNvPr>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8" name="テキスト ボックス 457">
          <a:extLst>
            <a:ext uri="{FF2B5EF4-FFF2-40B4-BE49-F238E27FC236}">
              <a16:creationId xmlns:a16="http://schemas.microsoft.com/office/drawing/2014/main" id="{00000000-0008-0000-0600-0000CA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9" name="普通建設事業費 （ うち更新整備　）グラフ枠">
          <a:extLst>
            <a:ext uri="{FF2B5EF4-FFF2-40B4-BE49-F238E27FC236}">
              <a16:creationId xmlns:a16="http://schemas.microsoft.com/office/drawing/2014/main" id="{00000000-0008-0000-0600-0000CB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31192</xdr:rowOff>
    </xdr:from>
    <xdr:to>
      <xdr:col>54</xdr:col>
      <xdr:colOff>189865</xdr:colOff>
      <xdr:row>98</xdr:row>
      <xdr:rowOff>112170</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flipV="1">
          <a:off x="10475595" y="15461692"/>
          <a:ext cx="1270" cy="14525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115997</xdr:rowOff>
    </xdr:from>
    <xdr:ext cx="534377" cy="259045"/>
    <xdr:sp macro="" textlink="">
      <xdr:nvSpPr>
        <xdr:cNvPr id="461" name="普通建設事業費 （ うち更新整備　）最小値テキスト">
          <a:extLst>
            <a:ext uri="{FF2B5EF4-FFF2-40B4-BE49-F238E27FC236}">
              <a16:creationId xmlns:a16="http://schemas.microsoft.com/office/drawing/2014/main" id="{00000000-0008-0000-0600-0000CD010000}"/>
            </a:ext>
          </a:extLst>
        </xdr:cNvPr>
        <xdr:cNvSpPr txBox="1"/>
      </xdr:nvSpPr>
      <xdr:spPr>
        <a:xfrm>
          <a:off x="10528300" y="169180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14,529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112170</xdr:rowOff>
    </xdr:from>
    <xdr:to>
      <xdr:col>55</xdr:col>
      <xdr:colOff>88900</xdr:colOff>
      <xdr:row>98</xdr:row>
      <xdr:rowOff>112170</xdr:rowOff>
    </xdr:to>
    <xdr:cxnSp macro="">
      <xdr:nvCxnSpPr>
        <xdr:cNvPr id="462" name="直線コネクタ 461">
          <a:extLst>
            <a:ext uri="{FF2B5EF4-FFF2-40B4-BE49-F238E27FC236}">
              <a16:creationId xmlns:a16="http://schemas.microsoft.com/office/drawing/2014/main" id="{00000000-0008-0000-0600-0000CE010000}"/>
            </a:ext>
          </a:extLst>
        </xdr:cNvPr>
        <xdr:cNvCxnSpPr/>
      </xdr:nvCxnSpPr>
      <xdr:spPr>
        <a:xfrm>
          <a:off x="10388600" y="169142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149319</xdr:rowOff>
    </xdr:from>
    <xdr:ext cx="599010" cy="259045"/>
    <xdr:sp macro="" textlink="">
      <xdr:nvSpPr>
        <xdr:cNvPr id="463" name="普通建設事業費 （ うち更新整備　）最大値テキスト">
          <a:extLst>
            <a:ext uri="{FF2B5EF4-FFF2-40B4-BE49-F238E27FC236}">
              <a16:creationId xmlns:a16="http://schemas.microsoft.com/office/drawing/2014/main" id="{00000000-0008-0000-0600-0000CF010000}"/>
            </a:ext>
          </a:extLst>
        </xdr:cNvPr>
        <xdr:cNvSpPr txBox="1"/>
      </xdr:nvSpPr>
      <xdr:spPr>
        <a:xfrm>
          <a:off x="10528300" y="152369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147,968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31192</xdr:rowOff>
    </xdr:from>
    <xdr:to>
      <xdr:col>55</xdr:col>
      <xdr:colOff>88900</xdr:colOff>
      <xdr:row>90</xdr:row>
      <xdr:rowOff>31192</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a:off x="10388600" y="154616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90</xdr:row>
      <xdr:rowOff>31192</xdr:rowOff>
    </xdr:from>
    <xdr:to>
      <xdr:col>55</xdr:col>
      <xdr:colOff>0</xdr:colOff>
      <xdr:row>92</xdr:row>
      <xdr:rowOff>101361</xdr:rowOff>
    </xdr:to>
    <xdr:cxnSp macro="">
      <xdr:nvCxnSpPr>
        <xdr:cNvPr id="465" name="直線コネクタ 464">
          <a:extLst>
            <a:ext uri="{FF2B5EF4-FFF2-40B4-BE49-F238E27FC236}">
              <a16:creationId xmlns:a16="http://schemas.microsoft.com/office/drawing/2014/main" id="{00000000-0008-0000-0600-0000D1010000}"/>
            </a:ext>
          </a:extLst>
        </xdr:cNvPr>
        <xdr:cNvCxnSpPr/>
      </xdr:nvCxnSpPr>
      <xdr:spPr>
        <a:xfrm flipV="1">
          <a:off x="9639300" y="15461692"/>
          <a:ext cx="838200" cy="4130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145073</xdr:rowOff>
    </xdr:from>
    <xdr:ext cx="534377" cy="259045"/>
    <xdr:sp macro="" textlink="">
      <xdr:nvSpPr>
        <xdr:cNvPr id="466" name="普通建設事業費 （ うち更新整備　）平均値テキスト">
          <a:extLst>
            <a:ext uri="{FF2B5EF4-FFF2-40B4-BE49-F238E27FC236}">
              <a16:creationId xmlns:a16="http://schemas.microsoft.com/office/drawing/2014/main" id="{00000000-0008-0000-0600-0000D2010000}"/>
            </a:ext>
          </a:extLst>
        </xdr:cNvPr>
        <xdr:cNvSpPr txBox="1"/>
      </xdr:nvSpPr>
      <xdr:spPr>
        <a:xfrm>
          <a:off x="10528300" y="1626137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94</xdr:row>
      <xdr:rowOff>166646</xdr:rowOff>
    </xdr:from>
    <xdr:to>
      <xdr:col>55</xdr:col>
      <xdr:colOff>50800</xdr:colOff>
      <xdr:row>95</xdr:row>
      <xdr:rowOff>96796</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10426700" y="16282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91</xdr:row>
      <xdr:rowOff>60723</xdr:rowOff>
    </xdr:from>
    <xdr:to>
      <xdr:col>50</xdr:col>
      <xdr:colOff>114300</xdr:colOff>
      <xdr:row>92</xdr:row>
      <xdr:rowOff>101361</xdr:rowOff>
    </xdr:to>
    <xdr:cxnSp macro="">
      <xdr:nvCxnSpPr>
        <xdr:cNvPr id="468" name="直線コネクタ 467">
          <a:extLst>
            <a:ext uri="{FF2B5EF4-FFF2-40B4-BE49-F238E27FC236}">
              <a16:creationId xmlns:a16="http://schemas.microsoft.com/office/drawing/2014/main" id="{00000000-0008-0000-0600-0000D4010000}"/>
            </a:ext>
          </a:extLst>
        </xdr:cNvPr>
        <xdr:cNvCxnSpPr/>
      </xdr:nvCxnSpPr>
      <xdr:spPr>
        <a:xfrm>
          <a:off x="8750300" y="15662673"/>
          <a:ext cx="889000" cy="212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153442</xdr:rowOff>
    </xdr:from>
    <xdr:to>
      <xdr:col>50</xdr:col>
      <xdr:colOff>165100</xdr:colOff>
      <xdr:row>96</xdr:row>
      <xdr:rowOff>83592</xdr:rowOff>
    </xdr:to>
    <xdr:sp macro="" textlink="">
      <xdr:nvSpPr>
        <xdr:cNvPr id="469" name="フローチャート: 判断 468">
          <a:extLst>
            <a:ext uri="{FF2B5EF4-FFF2-40B4-BE49-F238E27FC236}">
              <a16:creationId xmlns:a16="http://schemas.microsoft.com/office/drawing/2014/main" id="{00000000-0008-0000-0600-0000D5010000}"/>
            </a:ext>
          </a:extLst>
        </xdr:cNvPr>
        <xdr:cNvSpPr/>
      </xdr:nvSpPr>
      <xdr:spPr>
        <a:xfrm>
          <a:off x="9588500" y="164411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74719</xdr:rowOff>
    </xdr:from>
    <xdr:ext cx="534377"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9372111" y="165339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91</xdr:row>
      <xdr:rowOff>15821</xdr:rowOff>
    </xdr:from>
    <xdr:to>
      <xdr:col>45</xdr:col>
      <xdr:colOff>177800</xdr:colOff>
      <xdr:row>91</xdr:row>
      <xdr:rowOff>60723</xdr:rowOff>
    </xdr:to>
    <xdr:cxnSp macro="">
      <xdr:nvCxnSpPr>
        <xdr:cNvPr id="471" name="直線コネクタ 470">
          <a:extLst>
            <a:ext uri="{FF2B5EF4-FFF2-40B4-BE49-F238E27FC236}">
              <a16:creationId xmlns:a16="http://schemas.microsoft.com/office/drawing/2014/main" id="{00000000-0008-0000-0600-0000D7010000}"/>
            </a:ext>
          </a:extLst>
        </xdr:cNvPr>
        <xdr:cNvCxnSpPr/>
      </xdr:nvCxnSpPr>
      <xdr:spPr>
        <a:xfrm>
          <a:off x="7861300" y="15617771"/>
          <a:ext cx="889000" cy="449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2761</xdr:rowOff>
    </xdr:from>
    <xdr:to>
      <xdr:col>46</xdr:col>
      <xdr:colOff>38100</xdr:colOff>
      <xdr:row>95</xdr:row>
      <xdr:rowOff>104361</xdr:rowOff>
    </xdr:to>
    <xdr:sp macro="" textlink="">
      <xdr:nvSpPr>
        <xdr:cNvPr id="472" name="フローチャート: 判断 471">
          <a:extLst>
            <a:ext uri="{FF2B5EF4-FFF2-40B4-BE49-F238E27FC236}">
              <a16:creationId xmlns:a16="http://schemas.microsoft.com/office/drawing/2014/main" id="{00000000-0008-0000-0600-0000D8010000}"/>
            </a:ext>
          </a:extLst>
        </xdr:cNvPr>
        <xdr:cNvSpPr/>
      </xdr:nvSpPr>
      <xdr:spPr>
        <a:xfrm>
          <a:off x="8699500" y="16290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95488</xdr:rowOff>
    </xdr:from>
    <xdr:ext cx="534377"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8483111" y="163832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91</xdr:row>
      <xdr:rowOff>15821</xdr:rowOff>
    </xdr:from>
    <xdr:to>
      <xdr:col>41</xdr:col>
      <xdr:colOff>50800</xdr:colOff>
      <xdr:row>95</xdr:row>
      <xdr:rowOff>35632</xdr:rowOff>
    </xdr:to>
    <xdr:cxnSp macro="">
      <xdr:nvCxnSpPr>
        <xdr:cNvPr id="474" name="直線コネクタ 473">
          <a:extLst>
            <a:ext uri="{FF2B5EF4-FFF2-40B4-BE49-F238E27FC236}">
              <a16:creationId xmlns:a16="http://schemas.microsoft.com/office/drawing/2014/main" id="{00000000-0008-0000-0600-0000DA010000}"/>
            </a:ext>
          </a:extLst>
        </xdr:cNvPr>
        <xdr:cNvCxnSpPr/>
      </xdr:nvCxnSpPr>
      <xdr:spPr>
        <a:xfrm flipV="1">
          <a:off x="6972300" y="15617771"/>
          <a:ext cx="889000" cy="7056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20799</xdr:rowOff>
    </xdr:from>
    <xdr:to>
      <xdr:col>41</xdr:col>
      <xdr:colOff>101600</xdr:colOff>
      <xdr:row>95</xdr:row>
      <xdr:rowOff>122399</xdr:rowOff>
    </xdr:to>
    <xdr:sp macro="" textlink="">
      <xdr:nvSpPr>
        <xdr:cNvPr id="475" name="フローチャート: 判断 474">
          <a:extLst>
            <a:ext uri="{FF2B5EF4-FFF2-40B4-BE49-F238E27FC236}">
              <a16:creationId xmlns:a16="http://schemas.microsoft.com/office/drawing/2014/main" id="{00000000-0008-0000-0600-0000DB010000}"/>
            </a:ext>
          </a:extLst>
        </xdr:cNvPr>
        <xdr:cNvSpPr/>
      </xdr:nvSpPr>
      <xdr:spPr>
        <a:xfrm>
          <a:off x="7810500" y="16308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113526</xdr:rowOff>
    </xdr:from>
    <xdr:ext cx="534377"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7594111" y="164012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132552</xdr:rowOff>
    </xdr:from>
    <xdr:to>
      <xdr:col>36</xdr:col>
      <xdr:colOff>165100</xdr:colOff>
      <xdr:row>96</xdr:row>
      <xdr:rowOff>62702</xdr:rowOff>
    </xdr:to>
    <xdr:sp macro="" textlink="">
      <xdr:nvSpPr>
        <xdr:cNvPr id="477" name="フローチャート: 判断 476">
          <a:extLst>
            <a:ext uri="{FF2B5EF4-FFF2-40B4-BE49-F238E27FC236}">
              <a16:creationId xmlns:a16="http://schemas.microsoft.com/office/drawing/2014/main" id="{00000000-0008-0000-0600-0000DD010000}"/>
            </a:ext>
          </a:extLst>
        </xdr:cNvPr>
        <xdr:cNvSpPr/>
      </xdr:nvSpPr>
      <xdr:spPr>
        <a:xfrm>
          <a:off x="6921500" y="16420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53829</xdr:rowOff>
    </xdr:from>
    <xdr:ext cx="534377"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6705111" y="16513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89</xdr:row>
      <xdr:rowOff>151842</xdr:rowOff>
    </xdr:from>
    <xdr:to>
      <xdr:col>55</xdr:col>
      <xdr:colOff>50800</xdr:colOff>
      <xdr:row>90</xdr:row>
      <xdr:rowOff>81992</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10426700" y="15410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89</xdr:row>
      <xdr:rowOff>104869</xdr:rowOff>
    </xdr:from>
    <xdr:ext cx="599010" cy="259045"/>
    <xdr:sp macro="" textlink="">
      <xdr:nvSpPr>
        <xdr:cNvPr id="485" name="普通建設事業費 （ うち更新整備　）該当値テキスト">
          <a:extLst>
            <a:ext uri="{FF2B5EF4-FFF2-40B4-BE49-F238E27FC236}">
              <a16:creationId xmlns:a16="http://schemas.microsoft.com/office/drawing/2014/main" id="{00000000-0008-0000-0600-0000E5010000}"/>
            </a:ext>
          </a:extLst>
        </xdr:cNvPr>
        <xdr:cNvSpPr txBox="1"/>
      </xdr:nvSpPr>
      <xdr:spPr>
        <a:xfrm>
          <a:off x="10528300" y="153639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147,968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92</xdr:row>
      <xdr:rowOff>50561</xdr:rowOff>
    </xdr:from>
    <xdr:to>
      <xdr:col>50</xdr:col>
      <xdr:colOff>165100</xdr:colOff>
      <xdr:row>92</xdr:row>
      <xdr:rowOff>152161</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9588500" y="15823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90</xdr:row>
      <xdr:rowOff>168688</xdr:rowOff>
    </xdr:from>
    <xdr:ext cx="59901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9339795" y="155991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91</xdr:row>
      <xdr:rowOff>9923</xdr:rowOff>
    </xdr:from>
    <xdr:to>
      <xdr:col>46</xdr:col>
      <xdr:colOff>38100</xdr:colOff>
      <xdr:row>91</xdr:row>
      <xdr:rowOff>111523</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8699500" y="15611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89</xdr:row>
      <xdr:rowOff>128050</xdr:rowOff>
    </xdr:from>
    <xdr:ext cx="599010"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8450795" y="153871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129,505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90</xdr:row>
      <xdr:rowOff>136471</xdr:rowOff>
    </xdr:from>
    <xdr:to>
      <xdr:col>41</xdr:col>
      <xdr:colOff>101600</xdr:colOff>
      <xdr:row>91</xdr:row>
      <xdr:rowOff>66621</xdr:rowOff>
    </xdr:to>
    <xdr:sp macro="" textlink="">
      <xdr:nvSpPr>
        <xdr:cNvPr id="490" name="楕円 489">
          <a:extLst>
            <a:ext uri="{FF2B5EF4-FFF2-40B4-BE49-F238E27FC236}">
              <a16:creationId xmlns:a16="http://schemas.microsoft.com/office/drawing/2014/main" id="{00000000-0008-0000-0600-0000EA010000}"/>
            </a:ext>
          </a:extLst>
        </xdr:cNvPr>
        <xdr:cNvSpPr/>
      </xdr:nvSpPr>
      <xdr:spPr>
        <a:xfrm>
          <a:off x="7810500" y="155669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89</xdr:row>
      <xdr:rowOff>83148</xdr:rowOff>
    </xdr:from>
    <xdr:ext cx="599010" cy="259045"/>
    <xdr:sp macro="" textlink="">
      <xdr:nvSpPr>
        <xdr:cNvPr id="491" name="テキスト ボックス 490">
          <a:extLst>
            <a:ext uri="{FF2B5EF4-FFF2-40B4-BE49-F238E27FC236}">
              <a16:creationId xmlns:a16="http://schemas.microsoft.com/office/drawing/2014/main" id="{00000000-0008-0000-0600-0000EB010000}"/>
            </a:ext>
          </a:extLst>
        </xdr:cNvPr>
        <xdr:cNvSpPr txBox="1"/>
      </xdr:nvSpPr>
      <xdr:spPr>
        <a:xfrm>
          <a:off x="7561795" y="153421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94</xdr:row>
      <xdr:rowOff>156282</xdr:rowOff>
    </xdr:from>
    <xdr:to>
      <xdr:col>36</xdr:col>
      <xdr:colOff>165100</xdr:colOff>
      <xdr:row>95</xdr:row>
      <xdr:rowOff>86432</xdr:rowOff>
    </xdr:to>
    <xdr:sp macro="" textlink="">
      <xdr:nvSpPr>
        <xdr:cNvPr id="492" name="楕円 491">
          <a:extLst>
            <a:ext uri="{FF2B5EF4-FFF2-40B4-BE49-F238E27FC236}">
              <a16:creationId xmlns:a16="http://schemas.microsoft.com/office/drawing/2014/main" id="{00000000-0008-0000-0600-0000EC010000}"/>
            </a:ext>
          </a:extLst>
        </xdr:cNvPr>
        <xdr:cNvSpPr/>
      </xdr:nvSpPr>
      <xdr:spPr>
        <a:xfrm>
          <a:off x="6921500" y="16272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93</xdr:row>
      <xdr:rowOff>102959</xdr:rowOff>
    </xdr:from>
    <xdr:ext cx="534377" cy="259045"/>
    <xdr:sp macro="" textlink="">
      <xdr:nvSpPr>
        <xdr:cNvPr id="493" name="テキスト ボックス 492">
          <a:extLst>
            <a:ext uri="{FF2B5EF4-FFF2-40B4-BE49-F238E27FC236}">
              <a16:creationId xmlns:a16="http://schemas.microsoft.com/office/drawing/2014/main" id="{00000000-0008-0000-0600-0000ED010000}"/>
            </a:ext>
          </a:extLst>
        </xdr:cNvPr>
        <xdr:cNvSpPr txBox="1"/>
      </xdr:nvSpPr>
      <xdr:spPr>
        <a:xfrm>
          <a:off x="6705111" y="160478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8" name="正方形/長方形 497">
          <a:extLst>
            <a:ext uri="{FF2B5EF4-FFF2-40B4-BE49-F238E27FC236}">
              <a16:creationId xmlns:a16="http://schemas.microsoft.com/office/drawing/2014/main" id="{00000000-0008-0000-0600-0000F2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9" name="正方形/長方形 498">
          <a:extLst>
            <a:ext uri="{FF2B5EF4-FFF2-40B4-BE49-F238E27FC236}">
              <a16:creationId xmlns:a16="http://schemas.microsoft.com/office/drawing/2014/main" id="{00000000-0008-0000-0600-0000F3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0" name="正方形/長方形 499">
          <a:extLst>
            <a:ext uri="{FF2B5EF4-FFF2-40B4-BE49-F238E27FC236}">
              <a16:creationId xmlns:a16="http://schemas.microsoft.com/office/drawing/2014/main" id="{00000000-0008-0000-0600-0000F4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1" name="正方形/長方形 500">
          <a:extLst>
            <a:ext uri="{FF2B5EF4-FFF2-40B4-BE49-F238E27FC236}">
              <a16:creationId xmlns:a16="http://schemas.microsoft.com/office/drawing/2014/main" id="{00000000-0008-0000-0600-0000F5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2" name="テキスト ボックス 501">
          <a:extLst>
            <a:ext uri="{FF2B5EF4-FFF2-40B4-BE49-F238E27FC236}">
              <a16:creationId xmlns:a16="http://schemas.microsoft.com/office/drawing/2014/main" id="{00000000-0008-0000-0600-0000F6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92727</xdr:rowOff>
    </xdr:from>
    <xdr:ext cx="531299" cy="259045"/>
    <xdr:sp macro="" textlink="">
      <xdr:nvSpPr>
        <xdr:cNvPr id="513" name="テキスト ボックス 512">
          <a:extLst>
            <a:ext uri="{FF2B5EF4-FFF2-40B4-BE49-F238E27FC236}">
              <a16:creationId xmlns:a16="http://schemas.microsoft.com/office/drawing/2014/main" id="{00000000-0008-0000-0600-000001020000}"/>
            </a:ext>
          </a:extLst>
        </xdr:cNvPr>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4" name="直線コネクタ 513">
          <a:extLst>
            <a:ext uri="{FF2B5EF4-FFF2-40B4-BE49-F238E27FC236}">
              <a16:creationId xmlns:a16="http://schemas.microsoft.com/office/drawing/2014/main" id="{00000000-0008-0000-0600-000002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5" name="テキスト ボックス 514">
          <a:extLst>
            <a:ext uri="{FF2B5EF4-FFF2-40B4-BE49-F238E27FC236}">
              <a16:creationId xmlns:a16="http://schemas.microsoft.com/office/drawing/2014/main" id="{00000000-0008-0000-0600-00000302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6" name="災害復旧事業費グラフ枠">
          <a:extLst>
            <a:ext uri="{FF2B5EF4-FFF2-40B4-BE49-F238E27FC236}">
              <a16:creationId xmlns:a16="http://schemas.microsoft.com/office/drawing/2014/main" id="{00000000-0008-0000-0600-000004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33</xdr:row>
      <xdr:rowOff>21056</xdr:rowOff>
    </xdr:from>
    <xdr:to>
      <xdr:col>85</xdr:col>
      <xdr:colOff>126364</xdr:colOff>
      <xdr:row>39</xdr:row>
      <xdr:rowOff>44374</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flipV="1">
          <a:off x="16317595" y="5678906"/>
          <a:ext cx="1269" cy="10520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48201</xdr:rowOff>
    </xdr:from>
    <xdr:ext cx="249299" cy="259045"/>
    <xdr:sp macro="" textlink="">
      <xdr:nvSpPr>
        <xdr:cNvPr id="518" name="災害復旧事業費最小値テキスト">
          <a:extLst>
            <a:ext uri="{FF2B5EF4-FFF2-40B4-BE49-F238E27FC236}">
              <a16:creationId xmlns:a16="http://schemas.microsoft.com/office/drawing/2014/main" id="{00000000-0008-0000-0600-000006020000}"/>
            </a:ext>
          </a:extLst>
        </xdr:cNvPr>
        <xdr:cNvSpPr txBox="1"/>
      </xdr:nvSpPr>
      <xdr:spPr>
        <a:xfrm>
          <a:off x="16370300" y="673475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44374</xdr:rowOff>
    </xdr:from>
    <xdr:to>
      <xdr:col>86</xdr:col>
      <xdr:colOff>25400</xdr:colOff>
      <xdr:row>39</xdr:row>
      <xdr:rowOff>44374</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a:off x="16230600" y="67309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31</xdr:row>
      <xdr:rowOff>139183</xdr:rowOff>
    </xdr:from>
    <xdr:ext cx="534377" cy="259045"/>
    <xdr:sp macro="" textlink="">
      <xdr:nvSpPr>
        <xdr:cNvPr id="520" name="災害復旧事業費最大値テキスト">
          <a:extLst>
            <a:ext uri="{FF2B5EF4-FFF2-40B4-BE49-F238E27FC236}">
              <a16:creationId xmlns:a16="http://schemas.microsoft.com/office/drawing/2014/main" id="{00000000-0008-0000-0600-000008020000}"/>
            </a:ext>
          </a:extLst>
        </xdr:cNvPr>
        <xdr:cNvSpPr txBox="1"/>
      </xdr:nvSpPr>
      <xdr:spPr>
        <a:xfrm>
          <a:off x="16370300" y="5454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27,614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21056</xdr:rowOff>
    </xdr:from>
    <xdr:to>
      <xdr:col>86</xdr:col>
      <xdr:colOff>25400</xdr:colOff>
      <xdr:row>33</xdr:row>
      <xdr:rowOff>21056</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a:off x="16230600" y="56789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30</xdr:row>
      <xdr:rowOff>86969</xdr:rowOff>
    </xdr:from>
    <xdr:to>
      <xdr:col>85</xdr:col>
      <xdr:colOff>127000</xdr:colOff>
      <xdr:row>34</xdr:row>
      <xdr:rowOff>58357</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a:off x="15481300" y="5230469"/>
          <a:ext cx="838200" cy="657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36656</xdr:rowOff>
    </xdr:from>
    <xdr:ext cx="469744" cy="259045"/>
    <xdr:sp macro="" textlink="">
      <xdr:nvSpPr>
        <xdr:cNvPr id="523" name="災害復旧事業費平均値テキスト">
          <a:extLst>
            <a:ext uri="{FF2B5EF4-FFF2-40B4-BE49-F238E27FC236}">
              <a16:creationId xmlns:a16="http://schemas.microsoft.com/office/drawing/2014/main" id="{00000000-0008-0000-0600-00000B020000}"/>
            </a:ext>
          </a:extLst>
        </xdr:cNvPr>
        <xdr:cNvSpPr txBox="1"/>
      </xdr:nvSpPr>
      <xdr:spPr>
        <a:xfrm>
          <a:off x="16370300" y="638030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58229</xdr:rowOff>
    </xdr:from>
    <xdr:to>
      <xdr:col>85</xdr:col>
      <xdr:colOff>177800</xdr:colOff>
      <xdr:row>37</xdr:row>
      <xdr:rowOff>159829</xdr:rowOff>
    </xdr:to>
    <xdr:sp macro="" textlink="">
      <xdr:nvSpPr>
        <xdr:cNvPr id="524" name="フローチャート: 判断 523">
          <a:extLst>
            <a:ext uri="{FF2B5EF4-FFF2-40B4-BE49-F238E27FC236}">
              <a16:creationId xmlns:a16="http://schemas.microsoft.com/office/drawing/2014/main" id="{00000000-0008-0000-0600-00000C020000}"/>
            </a:ext>
          </a:extLst>
        </xdr:cNvPr>
        <xdr:cNvSpPr/>
      </xdr:nvSpPr>
      <xdr:spPr>
        <a:xfrm>
          <a:off x="16268700" y="64018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30</xdr:row>
      <xdr:rowOff>86969</xdr:rowOff>
    </xdr:from>
    <xdr:to>
      <xdr:col>81</xdr:col>
      <xdr:colOff>50800</xdr:colOff>
      <xdr:row>33</xdr:row>
      <xdr:rowOff>62243</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flipV="1">
          <a:off x="14592300" y="5230469"/>
          <a:ext cx="889000" cy="4896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51829</xdr:rowOff>
    </xdr:from>
    <xdr:to>
      <xdr:col>81</xdr:col>
      <xdr:colOff>101600</xdr:colOff>
      <xdr:row>37</xdr:row>
      <xdr:rowOff>153429</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5430500" y="63954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37</xdr:row>
      <xdr:rowOff>144556</xdr:rowOff>
    </xdr:from>
    <xdr:ext cx="469744"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5246428" y="64882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33</xdr:row>
      <xdr:rowOff>62243</xdr:rowOff>
    </xdr:from>
    <xdr:to>
      <xdr:col>76</xdr:col>
      <xdr:colOff>114300</xdr:colOff>
      <xdr:row>34</xdr:row>
      <xdr:rowOff>88493</xdr:rowOff>
    </xdr:to>
    <xdr:cxnSp macro="">
      <xdr:nvCxnSpPr>
        <xdr:cNvPr id="528" name="直線コネクタ 527">
          <a:extLst>
            <a:ext uri="{FF2B5EF4-FFF2-40B4-BE49-F238E27FC236}">
              <a16:creationId xmlns:a16="http://schemas.microsoft.com/office/drawing/2014/main" id="{00000000-0008-0000-0600-000010020000}"/>
            </a:ext>
          </a:extLst>
        </xdr:cNvPr>
        <xdr:cNvCxnSpPr/>
      </xdr:nvCxnSpPr>
      <xdr:spPr>
        <a:xfrm flipV="1">
          <a:off x="13703300" y="5720093"/>
          <a:ext cx="889000" cy="197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106883</xdr:rowOff>
    </xdr:from>
    <xdr:to>
      <xdr:col>76</xdr:col>
      <xdr:colOff>165100</xdr:colOff>
      <xdr:row>38</xdr:row>
      <xdr:rowOff>37033</xdr:rowOff>
    </xdr:to>
    <xdr:sp macro="" textlink="">
      <xdr:nvSpPr>
        <xdr:cNvPr id="529" name="フローチャート: 判断 528">
          <a:extLst>
            <a:ext uri="{FF2B5EF4-FFF2-40B4-BE49-F238E27FC236}">
              <a16:creationId xmlns:a16="http://schemas.microsoft.com/office/drawing/2014/main" id="{00000000-0008-0000-0600-000011020000}"/>
            </a:ext>
          </a:extLst>
        </xdr:cNvPr>
        <xdr:cNvSpPr/>
      </xdr:nvSpPr>
      <xdr:spPr>
        <a:xfrm>
          <a:off x="14541500" y="64505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38</xdr:row>
      <xdr:rowOff>28160</xdr:rowOff>
    </xdr:from>
    <xdr:ext cx="469744"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4357428" y="65432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34</xdr:row>
      <xdr:rowOff>88493</xdr:rowOff>
    </xdr:from>
    <xdr:to>
      <xdr:col>71</xdr:col>
      <xdr:colOff>177800</xdr:colOff>
      <xdr:row>35</xdr:row>
      <xdr:rowOff>32106</xdr:rowOff>
    </xdr:to>
    <xdr:cxnSp macro="">
      <xdr:nvCxnSpPr>
        <xdr:cNvPr id="531" name="直線コネクタ 530">
          <a:extLst>
            <a:ext uri="{FF2B5EF4-FFF2-40B4-BE49-F238E27FC236}">
              <a16:creationId xmlns:a16="http://schemas.microsoft.com/office/drawing/2014/main" id="{00000000-0008-0000-0600-000013020000}"/>
            </a:ext>
          </a:extLst>
        </xdr:cNvPr>
        <xdr:cNvCxnSpPr/>
      </xdr:nvCxnSpPr>
      <xdr:spPr>
        <a:xfrm flipV="1">
          <a:off x="12814300" y="5917793"/>
          <a:ext cx="889000" cy="115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58839</xdr:rowOff>
    </xdr:from>
    <xdr:to>
      <xdr:col>72</xdr:col>
      <xdr:colOff>38100</xdr:colOff>
      <xdr:row>37</xdr:row>
      <xdr:rowOff>160439</xdr:rowOff>
    </xdr:to>
    <xdr:sp macro="" textlink="">
      <xdr:nvSpPr>
        <xdr:cNvPr id="532" name="フローチャート: 判断 531">
          <a:extLst>
            <a:ext uri="{FF2B5EF4-FFF2-40B4-BE49-F238E27FC236}">
              <a16:creationId xmlns:a16="http://schemas.microsoft.com/office/drawing/2014/main" id="{00000000-0008-0000-0600-000014020000}"/>
            </a:ext>
          </a:extLst>
        </xdr:cNvPr>
        <xdr:cNvSpPr/>
      </xdr:nvSpPr>
      <xdr:spPr>
        <a:xfrm>
          <a:off x="13652500" y="6402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37</xdr:row>
      <xdr:rowOff>151566</xdr:rowOff>
    </xdr:from>
    <xdr:ext cx="469744"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3468428" y="64952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10757</xdr:rowOff>
    </xdr:from>
    <xdr:to>
      <xdr:col>67</xdr:col>
      <xdr:colOff>101600</xdr:colOff>
      <xdr:row>36</xdr:row>
      <xdr:rowOff>112357</xdr:rowOff>
    </xdr:to>
    <xdr:sp macro="" textlink="">
      <xdr:nvSpPr>
        <xdr:cNvPr id="534" name="フローチャート: 判断 533">
          <a:extLst>
            <a:ext uri="{FF2B5EF4-FFF2-40B4-BE49-F238E27FC236}">
              <a16:creationId xmlns:a16="http://schemas.microsoft.com/office/drawing/2014/main" id="{00000000-0008-0000-0600-000016020000}"/>
            </a:ext>
          </a:extLst>
        </xdr:cNvPr>
        <xdr:cNvSpPr/>
      </xdr:nvSpPr>
      <xdr:spPr>
        <a:xfrm>
          <a:off x="12763500" y="6182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103484</xdr:rowOff>
    </xdr:from>
    <xdr:ext cx="534377"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2547111" y="6275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600-00001B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7557</xdr:rowOff>
    </xdr:from>
    <xdr:to>
      <xdr:col>85</xdr:col>
      <xdr:colOff>177800</xdr:colOff>
      <xdr:row>34</xdr:row>
      <xdr:rowOff>109157</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6268700" y="5836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33</xdr:row>
      <xdr:rowOff>30434</xdr:rowOff>
    </xdr:from>
    <xdr:ext cx="534377" cy="259045"/>
    <xdr:sp macro="" textlink="">
      <xdr:nvSpPr>
        <xdr:cNvPr id="542" name="災害復旧事業費該当値テキスト">
          <a:extLst>
            <a:ext uri="{FF2B5EF4-FFF2-40B4-BE49-F238E27FC236}">
              <a16:creationId xmlns:a16="http://schemas.microsoft.com/office/drawing/2014/main" id="{00000000-0008-0000-0600-00001E020000}"/>
            </a:ext>
          </a:extLst>
        </xdr:cNvPr>
        <xdr:cNvSpPr txBox="1"/>
      </xdr:nvSpPr>
      <xdr:spPr>
        <a:xfrm>
          <a:off x="16370300" y="56882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30</xdr:row>
      <xdr:rowOff>36169</xdr:rowOff>
    </xdr:from>
    <xdr:to>
      <xdr:col>81</xdr:col>
      <xdr:colOff>101600</xdr:colOff>
      <xdr:row>30</xdr:row>
      <xdr:rowOff>137769</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5430500" y="5179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28</xdr:row>
      <xdr:rowOff>154296</xdr:rowOff>
    </xdr:from>
    <xdr:ext cx="534377"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5214111" y="49548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33</xdr:row>
      <xdr:rowOff>11443</xdr:rowOff>
    </xdr:from>
    <xdr:to>
      <xdr:col>76</xdr:col>
      <xdr:colOff>165100</xdr:colOff>
      <xdr:row>33</xdr:row>
      <xdr:rowOff>113043</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4541500" y="56692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31</xdr:row>
      <xdr:rowOff>129570</xdr:rowOff>
    </xdr:from>
    <xdr:ext cx="534377"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4325111" y="54445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34</xdr:row>
      <xdr:rowOff>37693</xdr:rowOff>
    </xdr:from>
    <xdr:to>
      <xdr:col>72</xdr:col>
      <xdr:colOff>38100</xdr:colOff>
      <xdr:row>34</xdr:row>
      <xdr:rowOff>139293</xdr:rowOff>
    </xdr:to>
    <xdr:sp macro="" textlink="">
      <xdr:nvSpPr>
        <xdr:cNvPr id="547" name="楕円 546">
          <a:extLst>
            <a:ext uri="{FF2B5EF4-FFF2-40B4-BE49-F238E27FC236}">
              <a16:creationId xmlns:a16="http://schemas.microsoft.com/office/drawing/2014/main" id="{00000000-0008-0000-0600-000023020000}"/>
            </a:ext>
          </a:extLst>
        </xdr:cNvPr>
        <xdr:cNvSpPr/>
      </xdr:nvSpPr>
      <xdr:spPr>
        <a:xfrm>
          <a:off x="13652500" y="58669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32</xdr:row>
      <xdr:rowOff>155820</xdr:rowOff>
    </xdr:from>
    <xdr:ext cx="534377" cy="259045"/>
    <xdr:sp macro="" textlink="">
      <xdr:nvSpPr>
        <xdr:cNvPr id="548" name="テキスト ボックス 547">
          <a:extLst>
            <a:ext uri="{FF2B5EF4-FFF2-40B4-BE49-F238E27FC236}">
              <a16:creationId xmlns:a16="http://schemas.microsoft.com/office/drawing/2014/main" id="{00000000-0008-0000-0600-000024020000}"/>
            </a:ext>
          </a:extLst>
        </xdr:cNvPr>
        <xdr:cNvSpPr txBox="1"/>
      </xdr:nvSpPr>
      <xdr:spPr>
        <a:xfrm>
          <a:off x="13436111" y="56422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34</xdr:row>
      <xdr:rowOff>152756</xdr:rowOff>
    </xdr:from>
    <xdr:to>
      <xdr:col>67</xdr:col>
      <xdr:colOff>101600</xdr:colOff>
      <xdr:row>35</xdr:row>
      <xdr:rowOff>82906</xdr:rowOff>
    </xdr:to>
    <xdr:sp macro="" textlink="">
      <xdr:nvSpPr>
        <xdr:cNvPr id="549" name="楕円 548">
          <a:extLst>
            <a:ext uri="{FF2B5EF4-FFF2-40B4-BE49-F238E27FC236}">
              <a16:creationId xmlns:a16="http://schemas.microsoft.com/office/drawing/2014/main" id="{00000000-0008-0000-0600-000025020000}"/>
            </a:ext>
          </a:extLst>
        </xdr:cNvPr>
        <xdr:cNvSpPr/>
      </xdr:nvSpPr>
      <xdr:spPr>
        <a:xfrm>
          <a:off x="12763500" y="5982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33</xdr:row>
      <xdr:rowOff>99433</xdr:rowOff>
    </xdr:from>
    <xdr:ext cx="534377" cy="259045"/>
    <xdr:sp macro="" textlink="">
      <xdr:nvSpPr>
        <xdr:cNvPr id="550" name="テキスト ボックス 549">
          <a:extLst>
            <a:ext uri="{FF2B5EF4-FFF2-40B4-BE49-F238E27FC236}">
              <a16:creationId xmlns:a16="http://schemas.microsoft.com/office/drawing/2014/main" id="{00000000-0008-0000-0600-000026020000}"/>
            </a:ext>
          </a:extLst>
        </xdr:cNvPr>
        <xdr:cNvSpPr txBox="1"/>
      </xdr:nvSpPr>
      <xdr:spPr>
        <a:xfrm>
          <a:off x="12547111" y="5757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5" name="正方形/長方形 554">
          <a:extLst>
            <a:ext uri="{FF2B5EF4-FFF2-40B4-BE49-F238E27FC236}">
              <a16:creationId xmlns:a16="http://schemas.microsoft.com/office/drawing/2014/main" id="{00000000-0008-0000-0600-00002B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6" name="正方形/長方形 555">
          <a:extLst>
            <a:ext uri="{FF2B5EF4-FFF2-40B4-BE49-F238E27FC236}">
              <a16:creationId xmlns:a16="http://schemas.microsoft.com/office/drawing/2014/main" id="{00000000-0008-0000-0600-00002C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7" name="正方形/長方形 556">
          <a:extLst>
            <a:ext uri="{FF2B5EF4-FFF2-40B4-BE49-F238E27FC236}">
              <a16:creationId xmlns:a16="http://schemas.microsoft.com/office/drawing/2014/main" id="{00000000-0008-0000-0600-00002D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8" name="正方形/長方形 557">
          <a:extLst>
            <a:ext uri="{FF2B5EF4-FFF2-40B4-BE49-F238E27FC236}">
              <a16:creationId xmlns:a16="http://schemas.microsoft.com/office/drawing/2014/main" id="{00000000-0008-0000-0600-00002E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9" name="テキスト ボックス 558">
          <a:extLst>
            <a:ext uri="{FF2B5EF4-FFF2-40B4-BE49-F238E27FC236}">
              <a16:creationId xmlns:a16="http://schemas.microsoft.com/office/drawing/2014/main" id="{00000000-0008-0000-0600-00002F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5" name="失業対策事業費グラフ枠">
          <a:extLst>
            <a:ext uri="{FF2B5EF4-FFF2-40B4-BE49-F238E27FC236}">
              <a16:creationId xmlns:a16="http://schemas.microsoft.com/office/drawing/2014/main" id="{00000000-0008-0000-0600-000035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7" name="失業対策事業費最小値テキスト">
          <a:extLst>
            <a:ext uri="{FF2B5EF4-FFF2-40B4-BE49-F238E27FC236}">
              <a16:creationId xmlns:a16="http://schemas.microsoft.com/office/drawing/2014/main" id="{00000000-0008-0000-0600-000037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9" name="失業対策事業費最大値テキスト">
          <a:extLst>
            <a:ext uri="{FF2B5EF4-FFF2-40B4-BE49-F238E27FC236}">
              <a16:creationId xmlns:a16="http://schemas.microsoft.com/office/drawing/2014/main" id="{00000000-0008-0000-0600-000039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72" name="失業対策事業費平均値テキスト">
          <a:extLst>
            <a:ext uri="{FF2B5EF4-FFF2-40B4-BE49-F238E27FC236}">
              <a16:creationId xmlns:a16="http://schemas.microsoft.com/office/drawing/2014/main" id="{00000000-0008-0000-0600-00003C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3" name="フローチャート: 判断 572">
          <a:extLst>
            <a:ext uri="{FF2B5EF4-FFF2-40B4-BE49-F238E27FC236}">
              <a16:creationId xmlns:a16="http://schemas.microsoft.com/office/drawing/2014/main" id="{00000000-0008-0000-0600-00003D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7" name="直線コネクタ 576">
          <a:extLst>
            <a:ext uri="{FF2B5EF4-FFF2-40B4-BE49-F238E27FC236}">
              <a16:creationId xmlns:a16="http://schemas.microsoft.com/office/drawing/2014/main" id="{00000000-0008-0000-0600-000041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8" name="フローチャート: 判断 577">
          <a:extLst>
            <a:ext uri="{FF2B5EF4-FFF2-40B4-BE49-F238E27FC236}">
              <a16:creationId xmlns:a16="http://schemas.microsoft.com/office/drawing/2014/main" id="{00000000-0008-0000-0600-000042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80" name="直線コネクタ 579">
          <a:extLst>
            <a:ext uri="{FF2B5EF4-FFF2-40B4-BE49-F238E27FC236}">
              <a16:creationId xmlns:a16="http://schemas.microsoft.com/office/drawing/2014/main" id="{00000000-0008-0000-0600-000044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81" name="フローチャート: 判断 580">
          <a:extLst>
            <a:ext uri="{FF2B5EF4-FFF2-40B4-BE49-F238E27FC236}">
              <a16:creationId xmlns:a16="http://schemas.microsoft.com/office/drawing/2014/main" id="{00000000-0008-0000-0600-000045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3" name="フローチャート: 判断 582">
          <a:extLst>
            <a:ext uri="{FF2B5EF4-FFF2-40B4-BE49-F238E27FC236}">
              <a16:creationId xmlns:a16="http://schemas.microsoft.com/office/drawing/2014/main" id="{00000000-0008-0000-0600-000047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91" name="失業対策事業費該当値テキスト">
          <a:extLst>
            <a:ext uri="{FF2B5EF4-FFF2-40B4-BE49-F238E27FC236}">
              <a16:creationId xmlns:a16="http://schemas.microsoft.com/office/drawing/2014/main" id="{00000000-0008-0000-0600-00004F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8" name="テキスト ボックス 607">
          <a:extLst>
            <a:ext uri="{FF2B5EF4-FFF2-40B4-BE49-F238E27FC236}">
              <a16:creationId xmlns:a16="http://schemas.microsoft.com/office/drawing/2014/main" id="{00000000-0008-0000-0600-000060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9" name="直線コネクタ 608">
          <a:extLst>
            <a:ext uri="{FF2B5EF4-FFF2-40B4-BE49-F238E27FC236}">
              <a16:creationId xmlns:a16="http://schemas.microsoft.com/office/drawing/2014/main" id="{00000000-0008-0000-0600-000061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80</xdr:row>
      <xdr:rowOff>111777</xdr:rowOff>
    </xdr:from>
    <xdr:ext cx="248786" cy="259045"/>
    <xdr:sp macro="" textlink="">
      <xdr:nvSpPr>
        <xdr:cNvPr id="610" name="テキスト ボックス 609">
          <a:extLst>
            <a:ext uri="{FF2B5EF4-FFF2-40B4-BE49-F238E27FC236}">
              <a16:creationId xmlns:a16="http://schemas.microsoft.com/office/drawing/2014/main" id="{00000000-0008-0000-0600-000062020000}"/>
            </a:ext>
          </a:extLst>
        </xdr:cNvPr>
        <xdr:cNvSpPr txBox="1"/>
      </xdr:nvSpPr>
      <xdr:spPr>
        <a:xfrm>
          <a:off x="12197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44450</xdr:rowOff>
    </xdr:from>
    <xdr:to>
      <xdr:col>89</xdr:col>
      <xdr:colOff>177800</xdr:colOff>
      <xdr:row>79</xdr:row>
      <xdr:rowOff>44450</xdr:rowOff>
    </xdr:to>
    <xdr:cxnSp macro="">
      <xdr:nvCxnSpPr>
        <xdr:cNvPr id="611" name="直線コネクタ 610">
          <a:extLst>
            <a:ext uri="{FF2B5EF4-FFF2-40B4-BE49-F238E27FC236}">
              <a16:creationId xmlns:a16="http://schemas.microsoft.com/office/drawing/2014/main" id="{00000000-0008-0000-0600-000063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78</xdr:row>
      <xdr:rowOff>73677</xdr:rowOff>
    </xdr:from>
    <xdr:ext cx="531299" cy="259045"/>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1914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0" name="テキスト ボックス 619">
          <a:extLst>
            <a:ext uri="{FF2B5EF4-FFF2-40B4-BE49-F238E27FC236}">
              <a16:creationId xmlns:a16="http://schemas.microsoft.com/office/drawing/2014/main" id="{00000000-0008-0000-0600-00006C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2" name="テキスト ボックス 621">
          <a:extLst>
            <a:ext uri="{FF2B5EF4-FFF2-40B4-BE49-F238E27FC236}">
              <a16:creationId xmlns:a16="http://schemas.microsoft.com/office/drawing/2014/main" id="{00000000-0008-0000-0600-00006E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3" name="公債費グラフ枠">
          <a:extLst>
            <a:ext uri="{FF2B5EF4-FFF2-40B4-BE49-F238E27FC236}">
              <a16:creationId xmlns:a16="http://schemas.microsoft.com/office/drawing/2014/main" id="{00000000-0008-0000-0600-00006F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72</xdr:row>
      <xdr:rowOff>35738</xdr:rowOff>
    </xdr:from>
    <xdr:to>
      <xdr:col>85</xdr:col>
      <xdr:colOff>126364</xdr:colOff>
      <xdr:row>78</xdr:row>
      <xdr:rowOff>8865</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flipV="1">
          <a:off x="16317595" y="12380138"/>
          <a:ext cx="1269" cy="10018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12692</xdr:rowOff>
    </xdr:from>
    <xdr:ext cx="534377" cy="259045"/>
    <xdr:sp macro="" textlink="">
      <xdr:nvSpPr>
        <xdr:cNvPr id="625" name="公債費最小値テキスト">
          <a:extLst>
            <a:ext uri="{FF2B5EF4-FFF2-40B4-BE49-F238E27FC236}">
              <a16:creationId xmlns:a16="http://schemas.microsoft.com/office/drawing/2014/main" id="{00000000-0008-0000-0600-000071020000}"/>
            </a:ext>
          </a:extLst>
        </xdr:cNvPr>
        <xdr:cNvSpPr txBox="1"/>
      </xdr:nvSpPr>
      <xdr:spPr>
        <a:xfrm>
          <a:off x="16370300" y="133857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46,302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8865</xdr:rowOff>
    </xdr:from>
    <xdr:to>
      <xdr:col>86</xdr:col>
      <xdr:colOff>25400</xdr:colOff>
      <xdr:row>78</xdr:row>
      <xdr:rowOff>8865</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6230600" y="133819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153865</xdr:rowOff>
    </xdr:from>
    <xdr:ext cx="599010" cy="259045"/>
    <xdr:sp macro="" textlink="">
      <xdr:nvSpPr>
        <xdr:cNvPr id="627" name="公債費最大値テキスト">
          <a:extLst>
            <a:ext uri="{FF2B5EF4-FFF2-40B4-BE49-F238E27FC236}">
              <a16:creationId xmlns:a16="http://schemas.microsoft.com/office/drawing/2014/main" id="{00000000-0008-0000-0600-000073020000}"/>
            </a:ext>
          </a:extLst>
        </xdr:cNvPr>
        <xdr:cNvSpPr txBox="1"/>
      </xdr:nvSpPr>
      <xdr:spPr>
        <a:xfrm>
          <a:off x="16370300" y="121553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125,186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72</xdr:row>
      <xdr:rowOff>35738</xdr:rowOff>
    </xdr:from>
    <xdr:to>
      <xdr:col>86</xdr:col>
      <xdr:colOff>25400</xdr:colOff>
      <xdr:row>72</xdr:row>
      <xdr:rowOff>35738</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a:off x="16230600" y="12380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72</xdr:row>
      <xdr:rowOff>35738</xdr:rowOff>
    </xdr:from>
    <xdr:to>
      <xdr:col>85</xdr:col>
      <xdr:colOff>127000</xdr:colOff>
      <xdr:row>72</xdr:row>
      <xdr:rowOff>138900</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flipV="1">
          <a:off x="15481300" y="12380138"/>
          <a:ext cx="838200" cy="1031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74</xdr:row>
      <xdr:rowOff>167644</xdr:rowOff>
    </xdr:from>
    <xdr:ext cx="534377" cy="259045"/>
    <xdr:sp macro="" textlink="">
      <xdr:nvSpPr>
        <xdr:cNvPr id="630" name="公債費平均値テキスト">
          <a:extLst>
            <a:ext uri="{FF2B5EF4-FFF2-40B4-BE49-F238E27FC236}">
              <a16:creationId xmlns:a16="http://schemas.microsoft.com/office/drawing/2014/main" id="{00000000-0008-0000-0600-000076020000}"/>
            </a:ext>
          </a:extLst>
        </xdr:cNvPr>
        <xdr:cNvSpPr txBox="1"/>
      </xdr:nvSpPr>
      <xdr:spPr>
        <a:xfrm>
          <a:off x="16370300" y="1285494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82,101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17767</xdr:rowOff>
    </xdr:from>
    <xdr:to>
      <xdr:col>85</xdr:col>
      <xdr:colOff>177800</xdr:colOff>
      <xdr:row>75</xdr:row>
      <xdr:rowOff>119367</xdr:rowOff>
    </xdr:to>
    <xdr:sp macro="" textlink="">
      <xdr:nvSpPr>
        <xdr:cNvPr id="631" name="フローチャート: 判断 630">
          <a:extLst>
            <a:ext uri="{FF2B5EF4-FFF2-40B4-BE49-F238E27FC236}">
              <a16:creationId xmlns:a16="http://schemas.microsoft.com/office/drawing/2014/main" id="{00000000-0008-0000-0600-000077020000}"/>
            </a:ext>
          </a:extLst>
        </xdr:cNvPr>
        <xdr:cNvSpPr/>
      </xdr:nvSpPr>
      <xdr:spPr>
        <a:xfrm>
          <a:off x="16268700" y="128765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70</xdr:row>
      <xdr:rowOff>74943</xdr:rowOff>
    </xdr:from>
    <xdr:to>
      <xdr:col>81</xdr:col>
      <xdr:colOff>50800</xdr:colOff>
      <xdr:row>72</xdr:row>
      <xdr:rowOff>138900</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a:off x="14592300" y="12076443"/>
          <a:ext cx="889000" cy="406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75</xdr:row>
      <xdr:rowOff>56274</xdr:rowOff>
    </xdr:from>
    <xdr:to>
      <xdr:col>81</xdr:col>
      <xdr:colOff>101600</xdr:colOff>
      <xdr:row>75</xdr:row>
      <xdr:rowOff>157874</xdr:rowOff>
    </xdr:to>
    <xdr:sp macro="" textlink="">
      <xdr:nvSpPr>
        <xdr:cNvPr id="633" name="フローチャート: 判断 632">
          <a:extLst>
            <a:ext uri="{FF2B5EF4-FFF2-40B4-BE49-F238E27FC236}">
              <a16:creationId xmlns:a16="http://schemas.microsoft.com/office/drawing/2014/main" id="{00000000-0008-0000-0600-000079020000}"/>
            </a:ext>
          </a:extLst>
        </xdr:cNvPr>
        <xdr:cNvSpPr/>
      </xdr:nvSpPr>
      <xdr:spPr>
        <a:xfrm>
          <a:off x="15430500" y="12915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75</xdr:row>
      <xdr:rowOff>149001</xdr:rowOff>
    </xdr:from>
    <xdr:ext cx="534377" cy="2590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5214111" y="130077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70</xdr:row>
      <xdr:rowOff>74943</xdr:rowOff>
    </xdr:from>
    <xdr:to>
      <xdr:col>76</xdr:col>
      <xdr:colOff>114300</xdr:colOff>
      <xdr:row>71</xdr:row>
      <xdr:rowOff>100940</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flipV="1">
          <a:off x="13703300" y="12076443"/>
          <a:ext cx="889000" cy="197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75</xdr:row>
      <xdr:rowOff>37109</xdr:rowOff>
    </xdr:from>
    <xdr:to>
      <xdr:col>76</xdr:col>
      <xdr:colOff>165100</xdr:colOff>
      <xdr:row>75</xdr:row>
      <xdr:rowOff>138709</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4541500" y="12895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75</xdr:row>
      <xdr:rowOff>129836</xdr:rowOff>
    </xdr:from>
    <xdr:ext cx="534377"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4325111" y="12988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71</xdr:row>
      <xdr:rowOff>100940</xdr:rowOff>
    </xdr:from>
    <xdr:to>
      <xdr:col>71</xdr:col>
      <xdr:colOff>177800</xdr:colOff>
      <xdr:row>71</xdr:row>
      <xdr:rowOff>157849</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flipV="1">
          <a:off x="12814300" y="12273890"/>
          <a:ext cx="889000" cy="56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75</xdr:row>
      <xdr:rowOff>74511</xdr:rowOff>
    </xdr:from>
    <xdr:to>
      <xdr:col>72</xdr:col>
      <xdr:colOff>38100</xdr:colOff>
      <xdr:row>76</xdr:row>
      <xdr:rowOff>4660</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3652500" y="12933261"/>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75</xdr:row>
      <xdr:rowOff>167237</xdr:rowOff>
    </xdr:from>
    <xdr:ext cx="534377"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3436111" y="13025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110731</xdr:rowOff>
    </xdr:from>
    <xdr:to>
      <xdr:col>67</xdr:col>
      <xdr:colOff>101600</xdr:colOff>
      <xdr:row>76</xdr:row>
      <xdr:rowOff>40881</xdr:rowOff>
    </xdr:to>
    <xdr:sp macro="" textlink="">
      <xdr:nvSpPr>
        <xdr:cNvPr id="641" name="フローチャート: 判断 640">
          <a:extLst>
            <a:ext uri="{FF2B5EF4-FFF2-40B4-BE49-F238E27FC236}">
              <a16:creationId xmlns:a16="http://schemas.microsoft.com/office/drawing/2014/main" id="{00000000-0008-0000-0600-000081020000}"/>
            </a:ext>
          </a:extLst>
        </xdr:cNvPr>
        <xdr:cNvSpPr/>
      </xdr:nvSpPr>
      <xdr:spPr>
        <a:xfrm>
          <a:off x="12763500" y="12969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32008</xdr:rowOff>
    </xdr:from>
    <xdr:ext cx="534377"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2547111" y="130622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74,781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71</xdr:row>
      <xdr:rowOff>156388</xdr:rowOff>
    </xdr:from>
    <xdr:to>
      <xdr:col>85</xdr:col>
      <xdr:colOff>177800</xdr:colOff>
      <xdr:row>72</xdr:row>
      <xdr:rowOff>86538</xdr:rowOff>
    </xdr:to>
    <xdr:sp macro="" textlink="">
      <xdr:nvSpPr>
        <xdr:cNvPr id="648" name="楕円 647">
          <a:extLst>
            <a:ext uri="{FF2B5EF4-FFF2-40B4-BE49-F238E27FC236}">
              <a16:creationId xmlns:a16="http://schemas.microsoft.com/office/drawing/2014/main" id="{00000000-0008-0000-0600-000088020000}"/>
            </a:ext>
          </a:extLst>
        </xdr:cNvPr>
        <xdr:cNvSpPr/>
      </xdr:nvSpPr>
      <xdr:spPr>
        <a:xfrm>
          <a:off x="16268700" y="12329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71</xdr:row>
      <xdr:rowOff>109415</xdr:rowOff>
    </xdr:from>
    <xdr:ext cx="599010" cy="259045"/>
    <xdr:sp macro="" textlink="">
      <xdr:nvSpPr>
        <xdr:cNvPr id="649" name="公債費該当値テキスト">
          <a:extLst>
            <a:ext uri="{FF2B5EF4-FFF2-40B4-BE49-F238E27FC236}">
              <a16:creationId xmlns:a16="http://schemas.microsoft.com/office/drawing/2014/main" id="{00000000-0008-0000-0600-000089020000}"/>
            </a:ext>
          </a:extLst>
        </xdr:cNvPr>
        <xdr:cNvSpPr txBox="1"/>
      </xdr:nvSpPr>
      <xdr:spPr>
        <a:xfrm>
          <a:off x="16370300" y="122823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125,186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72</xdr:row>
      <xdr:rowOff>88100</xdr:rowOff>
    </xdr:from>
    <xdr:to>
      <xdr:col>81</xdr:col>
      <xdr:colOff>101600</xdr:colOff>
      <xdr:row>73</xdr:row>
      <xdr:rowOff>18250</xdr:rowOff>
    </xdr:to>
    <xdr:sp macro="" textlink="">
      <xdr:nvSpPr>
        <xdr:cNvPr id="650" name="楕円 649">
          <a:extLst>
            <a:ext uri="{FF2B5EF4-FFF2-40B4-BE49-F238E27FC236}">
              <a16:creationId xmlns:a16="http://schemas.microsoft.com/office/drawing/2014/main" id="{00000000-0008-0000-0600-00008A020000}"/>
            </a:ext>
          </a:extLst>
        </xdr:cNvPr>
        <xdr:cNvSpPr/>
      </xdr:nvSpPr>
      <xdr:spPr>
        <a:xfrm>
          <a:off x="15430500" y="12432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71</xdr:row>
      <xdr:rowOff>34777</xdr:rowOff>
    </xdr:from>
    <xdr:ext cx="59901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5181795" y="122077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70</xdr:row>
      <xdr:rowOff>24143</xdr:rowOff>
    </xdr:from>
    <xdr:to>
      <xdr:col>76</xdr:col>
      <xdr:colOff>165100</xdr:colOff>
      <xdr:row>70</xdr:row>
      <xdr:rowOff>125743</xdr:rowOff>
    </xdr:to>
    <xdr:sp macro="" textlink="">
      <xdr:nvSpPr>
        <xdr:cNvPr id="652" name="楕円 651">
          <a:extLst>
            <a:ext uri="{FF2B5EF4-FFF2-40B4-BE49-F238E27FC236}">
              <a16:creationId xmlns:a16="http://schemas.microsoft.com/office/drawing/2014/main" id="{00000000-0008-0000-0600-00008C020000}"/>
            </a:ext>
          </a:extLst>
        </xdr:cNvPr>
        <xdr:cNvSpPr/>
      </xdr:nvSpPr>
      <xdr:spPr>
        <a:xfrm>
          <a:off x="14541500" y="12025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68</xdr:row>
      <xdr:rowOff>142270</xdr:rowOff>
    </xdr:from>
    <xdr:ext cx="599010" cy="259045"/>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4292795" y="118008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71</xdr:row>
      <xdr:rowOff>50140</xdr:rowOff>
    </xdr:from>
    <xdr:to>
      <xdr:col>72</xdr:col>
      <xdr:colOff>38100</xdr:colOff>
      <xdr:row>71</xdr:row>
      <xdr:rowOff>151740</xdr:rowOff>
    </xdr:to>
    <xdr:sp macro="" textlink="">
      <xdr:nvSpPr>
        <xdr:cNvPr id="654" name="楕円 653">
          <a:extLst>
            <a:ext uri="{FF2B5EF4-FFF2-40B4-BE49-F238E27FC236}">
              <a16:creationId xmlns:a16="http://schemas.microsoft.com/office/drawing/2014/main" id="{00000000-0008-0000-0600-00008E020000}"/>
            </a:ext>
          </a:extLst>
        </xdr:cNvPr>
        <xdr:cNvSpPr/>
      </xdr:nvSpPr>
      <xdr:spPr>
        <a:xfrm>
          <a:off x="13652500" y="12223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69</xdr:row>
      <xdr:rowOff>168267</xdr:rowOff>
    </xdr:from>
    <xdr:ext cx="599010" cy="259045"/>
    <xdr:sp macro=""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3403795" y="11998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71</xdr:row>
      <xdr:rowOff>107049</xdr:rowOff>
    </xdr:from>
    <xdr:to>
      <xdr:col>67</xdr:col>
      <xdr:colOff>101600</xdr:colOff>
      <xdr:row>72</xdr:row>
      <xdr:rowOff>37199</xdr:rowOff>
    </xdr:to>
    <xdr:sp macro="" textlink="">
      <xdr:nvSpPr>
        <xdr:cNvPr id="656" name="楕円 655">
          <a:extLst>
            <a:ext uri="{FF2B5EF4-FFF2-40B4-BE49-F238E27FC236}">
              <a16:creationId xmlns:a16="http://schemas.microsoft.com/office/drawing/2014/main" id="{00000000-0008-0000-0600-000090020000}"/>
            </a:ext>
          </a:extLst>
        </xdr:cNvPr>
        <xdr:cNvSpPr/>
      </xdr:nvSpPr>
      <xdr:spPr>
        <a:xfrm>
          <a:off x="12763500" y="12279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70</xdr:row>
      <xdr:rowOff>53726</xdr:rowOff>
    </xdr:from>
    <xdr:ext cx="599010" cy="259045"/>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2514795" y="120552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9" name="正方形/長方形 658">
          <a:extLst>
            <a:ext uri="{FF2B5EF4-FFF2-40B4-BE49-F238E27FC236}">
              <a16:creationId xmlns:a16="http://schemas.microsoft.com/office/drawing/2014/main" id="{00000000-0008-0000-0600-000093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3" name="テキスト ボックス 672">
          <a:extLst>
            <a:ext uri="{FF2B5EF4-FFF2-40B4-BE49-F238E27FC236}">
              <a16:creationId xmlns:a16="http://schemas.microsoft.com/office/drawing/2014/main" id="{00000000-0008-0000-0600-0000A1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7" name="テキスト ボックス 676">
          <a:extLst>
            <a:ext uri="{FF2B5EF4-FFF2-40B4-BE49-F238E27FC236}">
              <a16:creationId xmlns:a16="http://schemas.microsoft.com/office/drawing/2014/main" id="{00000000-0008-0000-0600-0000A5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8" name="積立金グラフ枠">
          <a:extLst>
            <a:ext uri="{FF2B5EF4-FFF2-40B4-BE49-F238E27FC236}">
              <a16:creationId xmlns:a16="http://schemas.microsoft.com/office/drawing/2014/main" id="{00000000-0008-0000-0600-0000A6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99626</xdr:rowOff>
    </xdr:from>
    <xdr:to>
      <xdr:col>85</xdr:col>
      <xdr:colOff>126364</xdr:colOff>
      <xdr:row>98</xdr:row>
      <xdr:rowOff>84758</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flipV="1">
          <a:off x="16317595" y="15701576"/>
          <a:ext cx="1269" cy="11852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88585</xdr:rowOff>
    </xdr:from>
    <xdr:ext cx="534377" cy="259045"/>
    <xdr:sp macro="" textlink="">
      <xdr:nvSpPr>
        <xdr:cNvPr id="680" name="積立金最小値テキスト">
          <a:extLst>
            <a:ext uri="{FF2B5EF4-FFF2-40B4-BE49-F238E27FC236}">
              <a16:creationId xmlns:a16="http://schemas.microsoft.com/office/drawing/2014/main" id="{00000000-0008-0000-0600-0000A8020000}"/>
            </a:ext>
          </a:extLst>
        </xdr:cNvPr>
        <xdr:cNvSpPr txBox="1"/>
      </xdr:nvSpPr>
      <xdr:spPr>
        <a:xfrm>
          <a:off x="16370300" y="168906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84758</xdr:rowOff>
    </xdr:from>
    <xdr:to>
      <xdr:col>86</xdr:col>
      <xdr:colOff>25400</xdr:colOff>
      <xdr:row>98</xdr:row>
      <xdr:rowOff>84758</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6230600" y="168868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46303</xdr:rowOff>
    </xdr:from>
    <xdr:ext cx="599010" cy="259045"/>
    <xdr:sp macro="" textlink="">
      <xdr:nvSpPr>
        <xdr:cNvPr id="682" name="積立金最大値テキスト">
          <a:extLst>
            <a:ext uri="{FF2B5EF4-FFF2-40B4-BE49-F238E27FC236}">
              <a16:creationId xmlns:a16="http://schemas.microsoft.com/office/drawing/2014/main" id="{00000000-0008-0000-0600-0000AA020000}"/>
            </a:ext>
          </a:extLst>
        </xdr:cNvPr>
        <xdr:cNvSpPr txBox="1"/>
      </xdr:nvSpPr>
      <xdr:spPr>
        <a:xfrm>
          <a:off x="16370300" y="154768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271,265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99626</xdr:rowOff>
    </xdr:from>
    <xdr:to>
      <xdr:col>86</xdr:col>
      <xdr:colOff>25400</xdr:colOff>
      <xdr:row>91</xdr:row>
      <xdr:rowOff>99626</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6230600" y="157015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95</xdr:row>
      <xdr:rowOff>77997</xdr:rowOff>
    </xdr:from>
    <xdr:to>
      <xdr:col>85</xdr:col>
      <xdr:colOff>127000</xdr:colOff>
      <xdr:row>96</xdr:row>
      <xdr:rowOff>72281</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a:off x="15481300" y="16365747"/>
          <a:ext cx="838200" cy="1657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90557</xdr:rowOff>
    </xdr:from>
    <xdr:ext cx="534377" cy="259045"/>
    <xdr:sp macro="" textlink="">
      <xdr:nvSpPr>
        <xdr:cNvPr id="685" name="積立金平均値テキスト">
          <a:extLst>
            <a:ext uri="{FF2B5EF4-FFF2-40B4-BE49-F238E27FC236}">
              <a16:creationId xmlns:a16="http://schemas.microsoft.com/office/drawing/2014/main" id="{00000000-0008-0000-0600-0000AD020000}"/>
            </a:ext>
          </a:extLst>
        </xdr:cNvPr>
        <xdr:cNvSpPr txBox="1"/>
      </xdr:nvSpPr>
      <xdr:spPr>
        <a:xfrm>
          <a:off x="16370300" y="165497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69,919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112130</xdr:rowOff>
    </xdr:from>
    <xdr:to>
      <xdr:col>85</xdr:col>
      <xdr:colOff>177800</xdr:colOff>
      <xdr:row>97</xdr:row>
      <xdr:rowOff>42280</xdr:rowOff>
    </xdr:to>
    <xdr:sp macro="" textlink="">
      <xdr:nvSpPr>
        <xdr:cNvPr id="686" name="フローチャート: 判断 685">
          <a:extLst>
            <a:ext uri="{FF2B5EF4-FFF2-40B4-BE49-F238E27FC236}">
              <a16:creationId xmlns:a16="http://schemas.microsoft.com/office/drawing/2014/main" id="{00000000-0008-0000-0600-0000AE020000}"/>
            </a:ext>
          </a:extLst>
        </xdr:cNvPr>
        <xdr:cNvSpPr/>
      </xdr:nvSpPr>
      <xdr:spPr>
        <a:xfrm>
          <a:off x="16268700" y="16571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95</xdr:row>
      <xdr:rowOff>77997</xdr:rowOff>
    </xdr:from>
    <xdr:to>
      <xdr:col>81</xdr:col>
      <xdr:colOff>50800</xdr:colOff>
      <xdr:row>95</xdr:row>
      <xdr:rowOff>83662</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flipV="1">
          <a:off x="14592300" y="16365747"/>
          <a:ext cx="889000" cy="56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8204</xdr:rowOff>
    </xdr:from>
    <xdr:to>
      <xdr:col>81</xdr:col>
      <xdr:colOff>101600</xdr:colOff>
      <xdr:row>97</xdr:row>
      <xdr:rowOff>109804</xdr:rowOff>
    </xdr:to>
    <xdr:sp macro="" textlink="">
      <xdr:nvSpPr>
        <xdr:cNvPr id="688" name="フローチャート: 判断 687">
          <a:extLst>
            <a:ext uri="{FF2B5EF4-FFF2-40B4-BE49-F238E27FC236}">
              <a16:creationId xmlns:a16="http://schemas.microsoft.com/office/drawing/2014/main" id="{00000000-0008-0000-0600-0000B0020000}"/>
            </a:ext>
          </a:extLst>
        </xdr:cNvPr>
        <xdr:cNvSpPr/>
      </xdr:nvSpPr>
      <xdr:spPr>
        <a:xfrm>
          <a:off x="15430500" y="16638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100931</xdr:rowOff>
    </xdr:from>
    <xdr:ext cx="534377" cy="259045"/>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5214111" y="167315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95</xdr:row>
      <xdr:rowOff>83662</xdr:rowOff>
    </xdr:from>
    <xdr:to>
      <xdr:col>76</xdr:col>
      <xdr:colOff>114300</xdr:colOff>
      <xdr:row>95</xdr:row>
      <xdr:rowOff>97806</xdr:rowOff>
    </xdr:to>
    <xdr:cxnSp macro="">
      <xdr:nvCxnSpPr>
        <xdr:cNvPr id="690" name="直線コネクタ 689">
          <a:extLst>
            <a:ext uri="{FF2B5EF4-FFF2-40B4-BE49-F238E27FC236}">
              <a16:creationId xmlns:a16="http://schemas.microsoft.com/office/drawing/2014/main" id="{00000000-0008-0000-0600-0000B2020000}"/>
            </a:ext>
          </a:extLst>
        </xdr:cNvPr>
        <xdr:cNvCxnSpPr/>
      </xdr:nvCxnSpPr>
      <xdr:spPr>
        <a:xfrm flipV="1">
          <a:off x="13703300" y="16371412"/>
          <a:ext cx="889000" cy="14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111806</xdr:rowOff>
    </xdr:from>
    <xdr:to>
      <xdr:col>76</xdr:col>
      <xdr:colOff>165100</xdr:colOff>
      <xdr:row>97</xdr:row>
      <xdr:rowOff>41956</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4541500" y="16571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33083</xdr:rowOff>
    </xdr:from>
    <xdr:ext cx="534377"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4325111" y="166637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95</xdr:row>
      <xdr:rowOff>97806</xdr:rowOff>
    </xdr:from>
    <xdr:to>
      <xdr:col>71</xdr:col>
      <xdr:colOff>177800</xdr:colOff>
      <xdr:row>96</xdr:row>
      <xdr:rowOff>80904</xdr:rowOff>
    </xdr:to>
    <xdr:cxnSp macro="">
      <xdr:nvCxnSpPr>
        <xdr:cNvPr id="693" name="直線コネクタ 692">
          <a:extLst>
            <a:ext uri="{FF2B5EF4-FFF2-40B4-BE49-F238E27FC236}">
              <a16:creationId xmlns:a16="http://schemas.microsoft.com/office/drawing/2014/main" id="{00000000-0008-0000-0600-0000B5020000}"/>
            </a:ext>
          </a:extLst>
        </xdr:cNvPr>
        <xdr:cNvCxnSpPr/>
      </xdr:nvCxnSpPr>
      <xdr:spPr>
        <a:xfrm flipV="1">
          <a:off x="12814300" y="16385556"/>
          <a:ext cx="889000" cy="1545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65483</xdr:rowOff>
    </xdr:from>
    <xdr:to>
      <xdr:col>72</xdr:col>
      <xdr:colOff>38100</xdr:colOff>
      <xdr:row>97</xdr:row>
      <xdr:rowOff>167083</xdr:rowOff>
    </xdr:to>
    <xdr:sp macro="" textlink="">
      <xdr:nvSpPr>
        <xdr:cNvPr id="694" name="フローチャート: 判断 693">
          <a:extLst>
            <a:ext uri="{FF2B5EF4-FFF2-40B4-BE49-F238E27FC236}">
              <a16:creationId xmlns:a16="http://schemas.microsoft.com/office/drawing/2014/main" id="{00000000-0008-0000-0600-0000B6020000}"/>
            </a:ext>
          </a:extLst>
        </xdr:cNvPr>
        <xdr:cNvSpPr/>
      </xdr:nvSpPr>
      <xdr:spPr>
        <a:xfrm>
          <a:off x="13652500" y="166961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158210</xdr:rowOff>
    </xdr:from>
    <xdr:ext cx="534377"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3436111" y="16788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103577</xdr:rowOff>
    </xdr:from>
    <xdr:to>
      <xdr:col>67</xdr:col>
      <xdr:colOff>101600</xdr:colOff>
      <xdr:row>98</xdr:row>
      <xdr:rowOff>33727</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2763500" y="167342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24854</xdr:rowOff>
    </xdr:from>
    <xdr:ext cx="534377"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2547111" y="168269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34,290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21481</xdr:rowOff>
    </xdr:from>
    <xdr:to>
      <xdr:col>85</xdr:col>
      <xdr:colOff>177800</xdr:colOff>
      <xdr:row>96</xdr:row>
      <xdr:rowOff>123081</xdr:rowOff>
    </xdr:to>
    <xdr:sp macro="" textlink="">
      <xdr:nvSpPr>
        <xdr:cNvPr id="703" name="楕円 702">
          <a:extLst>
            <a:ext uri="{FF2B5EF4-FFF2-40B4-BE49-F238E27FC236}">
              <a16:creationId xmlns:a16="http://schemas.microsoft.com/office/drawing/2014/main" id="{00000000-0008-0000-0600-0000BF020000}"/>
            </a:ext>
          </a:extLst>
        </xdr:cNvPr>
        <xdr:cNvSpPr/>
      </xdr:nvSpPr>
      <xdr:spPr>
        <a:xfrm>
          <a:off x="16268700" y="16480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95</xdr:row>
      <xdr:rowOff>44358</xdr:rowOff>
    </xdr:from>
    <xdr:ext cx="534377" cy="259045"/>
    <xdr:sp macro="" textlink="">
      <xdr:nvSpPr>
        <xdr:cNvPr id="704" name="積立金該当値テキスト">
          <a:extLst>
            <a:ext uri="{FF2B5EF4-FFF2-40B4-BE49-F238E27FC236}">
              <a16:creationId xmlns:a16="http://schemas.microsoft.com/office/drawing/2014/main" id="{00000000-0008-0000-0600-0000C0020000}"/>
            </a:ext>
          </a:extLst>
        </xdr:cNvPr>
        <xdr:cNvSpPr txBox="1"/>
      </xdr:nvSpPr>
      <xdr:spPr>
        <a:xfrm>
          <a:off x="16370300" y="163321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95</xdr:row>
      <xdr:rowOff>27197</xdr:rowOff>
    </xdr:from>
    <xdr:to>
      <xdr:col>81</xdr:col>
      <xdr:colOff>101600</xdr:colOff>
      <xdr:row>95</xdr:row>
      <xdr:rowOff>128797</xdr:rowOff>
    </xdr:to>
    <xdr:sp macro="" textlink="">
      <xdr:nvSpPr>
        <xdr:cNvPr id="705" name="楕円 704">
          <a:extLst>
            <a:ext uri="{FF2B5EF4-FFF2-40B4-BE49-F238E27FC236}">
              <a16:creationId xmlns:a16="http://schemas.microsoft.com/office/drawing/2014/main" id="{00000000-0008-0000-0600-0000C1020000}"/>
            </a:ext>
          </a:extLst>
        </xdr:cNvPr>
        <xdr:cNvSpPr/>
      </xdr:nvSpPr>
      <xdr:spPr>
        <a:xfrm>
          <a:off x="15430500" y="16314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93</xdr:row>
      <xdr:rowOff>145324</xdr:rowOff>
    </xdr:from>
    <xdr:ext cx="599010"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5181795" y="160901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125,996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95</xdr:row>
      <xdr:rowOff>32862</xdr:rowOff>
    </xdr:from>
    <xdr:to>
      <xdr:col>76</xdr:col>
      <xdr:colOff>165100</xdr:colOff>
      <xdr:row>95</xdr:row>
      <xdr:rowOff>134462</xdr:rowOff>
    </xdr:to>
    <xdr:sp macro="" textlink="">
      <xdr:nvSpPr>
        <xdr:cNvPr id="707" name="楕円 706">
          <a:extLst>
            <a:ext uri="{FF2B5EF4-FFF2-40B4-BE49-F238E27FC236}">
              <a16:creationId xmlns:a16="http://schemas.microsoft.com/office/drawing/2014/main" id="{00000000-0008-0000-0600-0000C3020000}"/>
            </a:ext>
          </a:extLst>
        </xdr:cNvPr>
        <xdr:cNvSpPr/>
      </xdr:nvSpPr>
      <xdr:spPr>
        <a:xfrm>
          <a:off x="14541500" y="16320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93</xdr:row>
      <xdr:rowOff>150989</xdr:rowOff>
    </xdr:from>
    <xdr:ext cx="599010" cy="259045"/>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4292795" y="16095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95</xdr:row>
      <xdr:rowOff>47006</xdr:rowOff>
    </xdr:from>
    <xdr:to>
      <xdr:col>72</xdr:col>
      <xdr:colOff>38100</xdr:colOff>
      <xdr:row>95</xdr:row>
      <xdr:rowOff>148606</xdr:rowOff>
    </xdr:to>
    <xdr:sp macro="" textlink="">
      <xdr:nvSpPr>
        <xdr:cNvPr id="709" name="楕円 708">
          <a:extLst>
            <a:ext uri="{FF2B5EF4-FFF2-40B4-BE49-F238E27FC236}">
              <a16:creationId xmlns:a16="http://schemas.microsoft.com/office/drawing/2014/main" id="{00000000-0008-0000-0600-0000C5020000}"/>
            </a:ext>
          </a:extLst>
        </xdr:cNvPr>
        <xdr:cNvSpPr/>
      </xdr:nvSpPr>
      <xdr:spPr>
        <a:xfrm>
          <a:off x="13652500" y="16334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93</xdr:row>
      <xdr:rowOff>165133</xdr:rowOff>
    </xdr:from>
    <xdr:ext cx="599010" cy="25904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3403795" y="161099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121,663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30104</xdr:rowOff>
    </xdr:from>
    <xdr:to>
      <xdr:col>67</xdr:col>
      <xdr:colOff>101600</xdr:colOff>
      <xdr:row>96</xdr:row>
      <xdr:rowOff>131704</xdr:rowOff>
    </xdr:to>
    <xdr:sp macro="" textlink="">
      <xdr:nvSpPr>
        <xdr:cNvPr id="711" name="楕円 710">
          <a:extLst>
            <a:ext uri="{FF2B5EF4-FFF2-40B4-BE49-F238E27FC236}">
              <a16:creationId xmlns:a16="http://schemas.microsoft.com/office/drawing/2014/main" id="{00000000-0008-0000-0600-0000C7020000}"/>
            </a:ext>
          </a:extLst>
        </xdr:cNvPr>
        <xdr:cNvSpPr/>
      </xdr:nvSpPr>
      <xdr:spPr>
        <a:xfrm>
          <a:off x="12763500" y="16489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94</xdr:row>
      <xdr:rowOff>148231</xdr:rowOff>
    </xdr:from>
    <xdr:ext cx="534377" cy="259045"/>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2547111" y="162645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4" name="正方形/長方形 713">
          <a:extLst>
            <a:ext uri="{FF2B5EF4-FFF2-40B4-BE49-F238E27FC236}">
              <a16:creationId xmlns:a16="http://schemas.microsoft.com/office/drawing/2014/main" id="{00000000-0008-0000-0600-0000CA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3" name="直線コネクタ 722">
          <a:extLst>
            <a:ext uri="{FF2B5EF4-FFF2-40B4-BE49-F238E27FC236}">
              <a16:creationId xmlns:a16="http://schemas.microsoft.com/office/drawing/2014/main" id="{00000000-0008-0000-0600-0000D3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4" name="テキスト ボックス 723">
          <a:extLst>
            <a:ext uri="{FF2B5EF4-FFF2-40B4-BE49-F238E27FC236}">
              <a16:creationId xmlns:a16="http://schemas.microsoft.com/office/drawing/2014/main" id="{00000000-0008-0000-0600-0000D4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8" name="テキスト ボックス 727">
          <a:extLst>
            <a:ext uri="{FF2B5EF4-FFF2-40B4-BE49-F238E27FC236}">
              <a16:creationId xmlns:a16="http://schemas.microsoft.com/office/drawing/2014/main" id="{00000000-0008-0000-0600-0000D8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0" name="テキスト ボックス 729">
          <a:extLst>
            <a:ext uri="{FF2B5EF4-FFF2-40B4-BE49-F238E27FC236}">
              <a16:creationId xmlns:a16="http://schemas.microsoft.com/office/drawing/2014/main" id="{00000000-0008-0000-0600-0000DA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4" name="テキスト ボックス 733">
          <a:extLst>
            <a:ext uri="{FF2B5EF4-FFF2-40B4-BE49-F238E27FC236}">
              <a16:creationId xmlns:a16="http://schemas.microsoft.com/office/drawing/2014/main" id="{00000000-0008-0000-0600-0000DE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5" name="投資及び出資金グラフ枠">
          <a:extLst>
            <a:ext uri="{FF2B5EF4-FFF2-40B4-BE49-F238E27FC236}">
              <a16:creationId xmlns:a16="http://schemas.microsoft.com/office/drawing/2014/main" id="{00000000-0008-0000-0600-0000DF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44983</xdr:rowOff>
    </xdr:from>
    <xdr:to>
      <xdr:col>116</xdr:col>
      <xdr:colOff>62864</xdr:colOff>
      <xdr:row>39</xdr:row>
      <xdr:rowOff>44450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flipV="1">
          <a:off x="22159595" y="5359933"/>
          <a:ext cx="1269" cy="13710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37" name="投資及び出資金最小値テキスト">
          <a:extLst>
            <a:ext uri="{FF2B5EF4-FFF2-40B4-BE49-F238E27FC236}">
              <a16:creationId xmlns:a16="http://schemas.microsoft.com/office/drawing/2014/main" id="{00000000-0008-0000-0600-0000E1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163110</xdr:rowOff>
    </xdr:from>
    <xdr:ext cx="534377" cy="259045"/>
    <xdr:sp macro="" textlink="">
      <xdr:nvSpPr>
        <xdr:cNvPr id="739" name="投資及び出資金最大値テキスト">
          <a:extLst>
            <a:ext uri="{FF2B5EF4-FFF2-40B4-BE49-F238E27FC236}">
              <a16:creationId xmlns:a16="http://schemas.microsoft.com/office/drawing/2014/main" id="{00000000-0008-0000-0600-0000E3020000}"/>
            </a:ext>
          </a:extLst>
        </xdr:cNvPr>
        <xdr:cNvSpPr txBox="1"/>
      </xdr:nvSpPr>
      <xdr:spPr>
        <a:xfrm>
          <a:off x="22212300" y="51351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44983</xdr:rowOff>
    </xdr:from>
    <xdr:to>
      <xdr:col>116</xdr:col>
      <xdr:colOff>152400</xdr:colOff>
      <xdr:row>31</xdr:row>
      <xdr:rowOff>44983</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22072600" y="53599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34</xdr:row>
      <xdr:rowOff>103962</xdr:rowOff>
    </xdr:from>
    <xdr:to>
      <xdr:col>116</xdr:col>
      <xdr:colOff>63500</xdr:colOff>
      <xdr:row>36</xdr:row>
      <xdr:rowOff>33325</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flipV="1">
          <a:off x="21323300" y="5933262"/>
          <a:ext cx="838200" cy="2722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34942</xdr:rowOff>
    </xdr:from>
    <xdr:ext cx="469744" cy="259045"/>
    <xdr:sp macro="" textlink="">
      <xdr:nvSpPr>
        <xdr:cNvPr id="742" name="投資及び出資金平均値テキスト">
          <a:extLst>
            <a:ext uri="{FF2B5EF4-FFF2-40B4-BE49-F238E27FC236}">
              <a16:creationId xmlns:a16="http://schemas.microsoft.com/office/drawing/2014/main" id="{00000000-0008-0000-0600-0000E6020000}"/>
            </a:ext>
          </a:extLst>
        </xdr:cNvPr>
        <xdr:cNvSpPr txBox="1"/>
      </xdr:nvSpPr>
      <xdr:spPr>
        <a:xfrm>
          <a:off x="22212300" y="620714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36</xdr:row>
      <xdr:rowOff>56515</xdr:rowOff>
    </xdr:from>
    <xdr:to>
      <xdr:col>116</xdr:col>
      <xdr:colOff>114300</xdr:colOff>
      <xdr:row>36</xdr:row>
      <xdr:rowOff>158115</xdr:rowOff>
    </xdr:to>
    <xdr:sp macro="" textlink="">
      <xdr:nvSpPr>
        <xdr:cNvPr id="743" name="フローチャート: 判断 742">
          <a:extLst>
            <a:ext uri="{FF2B5EF4-FFF2-40B4-BE49-F238E27FC236}">
              <a16:creationId xmlns:a16="http://schemas.microsoft.com/office/drawing/2014/main" id="{00000000-0008-0000-0600-0000E7020000}"/>
            </a:ext>
          </a:extLst>
        </xdr:cNvPr>
        <xdr:cNvSpPr/>
      </xdr:nvSpPr>
      <xdr:spPr>
        <a:xfrm>
          <a:off x="22110700" y="6228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36</xdr:row>
      <xdr:rowOff>33325</xdr:rowOff>
    </xdr:from>
    <xdr:to>
      <xdr:col>111</xdr:col>
      <xdr:colOff>177800</xdr:colOff>
      <xdr:row>37</xdr:row>
      <xdr:rowOff>45288</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flipV="1">
          <a:off x="20434300" y="6205525"/>
          <a:ext cx="889000" cy="183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36</xdr:row>
      <xdr:rowOff>116180</xdr:rowOff>
    </xdr:from>
    <xdr:to>
      <xdr:col>112</xdr:col>
      <xdr:colOff>38100</xdr:colOff>
      <xdr:row>37</xdr:row>
      <xdr:rowOff>46330</xdr:rowOff>
    </xdr:to>
    <xdr:sp macro="" textlink="">
      <xdr:nvSpPr>
        <xdr:cNvPr id="745" name="フローチャート: 判断 744">
          <a:extLst>
            <a:ext uri="{FF2B5EF4-FFF2-40B4-BE49-F238E27FC236}">
              <a16:creationId xmlns:a16="http://schemas.microsoft.com/office/drawing/2014/main" id="{00000000-0008-0000-0600-0000E9020000}"/>
            </a:ext>
          </a:extLst>
        </xdr:cNvPr>
        <xdr:cNvSpPr/>
      </xdr:nvSpPr>
      <xdr:spPr>
        <a:xfrm>
          <a:off x="21272500" y="6288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37457</xdr:rowOff>
    </xdr:from>
    <xdr:ext cx="469744"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1088428" y="6381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36</xdr:row>
      <xdr:rowOff>81102</xdr:rowOff>
    </xdr:from>
    <xdr:to>
      <xdr:col>107</xdr:col>
      <xdr:colOff>50800</xdr:colOff>
      <xdr:row>37</xdr:row>
      <xdr:rowOff>45288</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19545300" y="6253302"/>
          <a:ext cx="889000" cy="1356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36</xdr:row>
      <xdr:rowOff>129896</xdr:rowOff>
    </xdr:from>
    <xdr:to>
      <xdr:col>107</xdr:col>
      <xdr:colOff>101600</xdr:colOff>
      <xdr:row>37</xdr:row>
      <xdr:rowOff>60046</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20383500" y="6302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35</xdr:row>
      <xdr:rowOff>76573</xdr:rowOff>
    </xdr:from>
    <xdr:ext cx="469744"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0199428" y="60773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36</xdr:row>
      <xdr:rowOff>81102</xdr:rowOff>
    </xdr:from>
    <xdr:to>
      <xdr:col>102</xdr:col>
      <xdr:colOff>114300</xdr:colOff>
      <xdr:row>39</xdr:row>
      <xdr:rowOff>44450</xdr:rowOff>
    </xdr:to>
    <xdr:cxnSp macro="">
      <xdr:nvCxnSpPr>
        <xdr:cNvPr id="750" name="直線コネクタ 749">
          <a:extLst>
            <a:ext uri="{FF2B5EF4-FFF2-40B4-BE49-F238E27FC236}">
              <a16:creationId xmlns:a16="http://schemas.microsoft.com/office/drawing/2014/main" id="{00000000-0008-0000-0600-0000EE020000}"/>
            </a:ext>
          </a:extLst>
        </xdr:cNvPr>
        <xdr:cNvCxnSpPr/>
      </xdr:nvCxnSpPr>
      <xdr:spPr>
        <a:xfrm flipV="1">
          <a:off x="18656300" y="6253302"/>
          <a:ext cx="889000" cy="477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36</xdr:row>
      <xdr:rowOff>168377</xdr:rowOff>
    </xdr:from>
    <xdr:to>
      <xdr:col>102</xdr:col>
      <xdr:colOff>165100</xdr:colOff>
      <xdr:row>37</xdr:row>
      <xdr:rowOff>98527</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19494500" y="6340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89654</xdr:rowOff>
    </xdr:from>
    <xdr:ext cx="469744"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19310428" y="64333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36</xdr:row>
      <xdr:rowOff>157404</xdr:rowOff>
    </xdr:from>
    <xdr:to>
      <xdr:col>98</xdr:col>
      <xdr:colOff>38100</xdr:colOff>
      <xdr:row>37</xdr:row>
      <xdr:rowOff>87554</xdr:rowOff>
    </xdr:to>
    <xdr:sp macro="" textlink="">
      <xdr:nvSpPr>
        <xdr:cNvPr id="753" name="フローチャート: 判断 752">
          <a:extLst>
            <a:ext uri="{FF2B5EF4-FFF2-40B4-BE49-F238E27FC236}">
              <a16:creationId xmlns:a16="http://schemas.microsoft.com/office/drawing/2014/main" id="{00000000-0008-0000-0600-0000F1020000}"/>
            </a:ext>
          </a:extLst>
        </xdr:cNvPr>
        <xdr:cNvSpPr/>
      </xdr:nvSpPr>
      <xdr:spPr>
        <a:xfrm>
          <a:off x="18605500" y="6329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35</xdr:row>
      <xdr:rowOff>104081</xdr:rowOff>
    </xdr:from>
    <xdr:ext cx="469744"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8421428" y="61048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34</xdr:row>
      <xdr:rowOff>53162</xdr:rowOff>
    </xdr:from>
    <xdr:to>
      <xdr:col>116</xdr:col>
      <xdr:colOff>114300</xdr:colOff>
      <xdr:row>34</xdr:row>
      <xdr:rowOff>154762</xdr:rowOff>
    </xdr:to>
    <xdr:sp macro="" textlink="">
      <xdr:nvSpPr>
        <xdr:cNvPr id="760" name="楕円 759">
          <a:extLst>
            <a:ext uri="{FF2B5EF4-FFF2-40B4-BE49-F238E27FC236}">
              <a16:creationId xmlns:a16="http://schemas.microsoft.com/office/drawing/2014/main" id="{00000000-0008-0000-0600-0000F8020000}"/>
            </a:ext>
          </a:extLst>
        </xdr:cNvPr>
        <xdr:cNvSpPr/>
      </xdr:nvSpPr>
      <xdr:spPr>
        <a:xfrm>
          <a:off x="22110700" y="58824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33</xdr:row>
      <xdr:rowOff>76039</xdr:rowOff>
    </xdr:from>
    <xdr:ext cx="534377" cy="259045"/>
    <xdr:sp macro="" textlink="">
      <xdr:nvSpPr>
        <xdr:cNvPr id="761" name="投資及び出資金該当値テキスト">
          <a:extLst>
            <a:ext uri="{FF2B5EF4-FFF2-40B4-BE49-F238E27FC236}">
              <a16:creationId xmlns:a16="http://schemas.microsoft.com/office/drawing/2014/main" id="{00000000-0008-0000-0600-0000F9020000}"/>
            </a:ext>
          </a:extLst>
        </xdr:cNvPr>
        <xdr:cNvSpPr txBox="1"/>
      </xdr:nvSpPr>
      <xdr:spPr>
        <a:xfrm>
          <a:off x="22212300" y="57338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35</xdr:row>
      <xdr:rowOff>153975</xdr:rowOff>
    </xdr:from>
    <xdr:to>
      <xdr:col>112</xdr:col>
      <xdr:colOff>38100</xdr:colOff>
      <xdr:row>36</xdr:row>
      <xdr:rowOff>84125</xdr:rowOff>
    </xdr:to>
    <xdr:sp macro="" textlink="">
      <xdr:nvSpPr>
        <xdr:cNvPr id="762" name="楕円 761">
          <a:extLst>
            <a:ext uri="{FF2B5EF4-FFF2-40B4-BE49-F238E27FC236}">
              <a16:creationId xmlns:a16="http://schemas.microsoft.com/office/drawing/2014/main" id="{00000000-0008-0000-0600-0000FA020000}"/>
            </a:ext>
          </a:extLst>
        </xdr:cNvPr>
        <xdr:cNvSpPr/>
      </xdr:nvSpPr>
      <xdr:spPr>
        <a:xfrm>
          <a:off x="21272500" y="6154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34</xdr:row>
      <xdr:rowOff>100652</xdr:rowOff>
    </xdr:from>
    <xdr:ext cx="469744"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1088428" y="59299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36</xdr:row>
      <xdr:rowOff>165938</xdr:rowOff>
    </xdr:from>
    <xdr:to>
      <xdr:col>107</xdr:col>
      <xdr:colOff>101600</xdr:colOff>
      <xdr:row>37</xdr:row>
      <xdr:rowOff>96088</xdr:rowOff>
    </xdr:to>
    <xdr:sp macro="" textlink="">
      <xdr:nvSpPr>
        <xdr:cNvPr id="764" name="楕円 763">
          <a:extLst>
            <a:ext uri="{FF2B5EF4-FFF2-40B4-BE49-F238E27FC236}">
              <a16:creationId xmlns:a16="http://schemas.microsoft.com/office/drawing/2014/main" id="{00000000-0008-0000-0600-0000FC020000}"/>
            </a:ext>
          </a:extLst>
        </xdr:cNvPr>
        <xdr:cNvSpPr/>
      </xdr:nvSpPr>
      <xdr:spPr>
        <a:xfrm>
          <a:off x="20383500" y="6338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87215</xdr:rowOff>
    </xdr:from>
    <xdr:ext cx="469744"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20199428" y="64308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36</xdr:row>
      <xdr:rowOff>30302</xdr:rowOff>
    </xdr:from>
    <xdr:to>
      <xdr:col>102</xdr:col>
      <xdr:colOff>165100</xdr:colOff>
      <xdr:row>36</xdr:row>
      <xdr:rowOff>131902</xdr:rowOff>
    </xdr:to>
    <xdr:sp macro="" textlink="">
      <xdr:nvSpPr>
        <xdr:cNvPr id="766" name="楕円 765">
          <a:extLst>
            <a:ext uri="{FF2B5EF4-FFF2-40B4-BE49-F238E27FC236}">
              <a16:creationId xmlns:a16="http://schemas.microsoft.com/office/drawing/2014/main" id="{00000000-0008-0000-0600-0000FE020000}"/>
            </a:ext>
          </a:extLst>
        </xdr:cNvPr>
        <xdr:cNvSpPr/>
      </xdr:nvSpPr>
      <xdr:spPr>
        <a:xfrm>
          <a:off x="19494500" y="6202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34</xdr:row>
      <xdr:rowOff>148429</xdr:rowOff>
    </xdr:from>
    <xdr:ext cx="469744" cy="259045"/>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19310428" y="59777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68" name="楕円 767">
          <a:extLst>
            <a:ext uri="{FF2B5EF4-FFF2-40B4-BE49-F238E27FC236}">
              <a16:creationId xmlns:a16="http://schemas.microsoft.com/office/drawing/2014/main" id="{00000000-0008-0000-0600-000000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89" name="テキスト ボックス 788">
          <a:extLst>
            <a:ext uri="{FF2B5EF4-FFF2-40B4-BE49-F238E27FC236}">
              <a16:creationId xmlns:a16="http://schemas.microsoft.com/office/drawing/2014/main" id="{00000000-0008-0000-0600-000015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91" name="テキスト ボックス 790">
          <a:extLst>
            <a:ext uri="{FF2B5EF4-FFF2-40B4-BE49-F238E27FC236}">
              <a16:creationId xmlns:a16="http://schemas.microsoft.com/office/drawing/2014/main" id="{00000000-0008-0000-0600-000017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2" name="貸付金グラフ枠">
          <a:extLst>
            <a:ext uri="{FF2B5EF4-FFF2-40B4-BE49-F238E27FC236}">
              <a16:creationId xmlns:a16="http://schemas.microsoft.com/office/drawing/2014/main" id="{00000000-0008-0000-0600-000018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154711</xdr:rowOff>
    </xdr:from>
    <xdr:to>
      <xdr:col>116</xdr:col>
      <xdr:colOff>62864</xdr:colOff>
      <xdr:row>59</xdr:row>
      <xdr:rowOff>44450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flipV="1">
          <a:off x="22159595" y="8727211"/>
          <a:ext cx="1269" cy="14327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4" name="貸付金最小値テキスト">
          <a:extLst>
            <a:ext uri="{FF2B5EF4-FFF2-40B4-BE49-F238E27FC236}">
              <a16:creationId xmlns:a16="http://schemas.microsoft.com/office/drawing/2014/main" id="{00000000-0008-0000-0600-00001A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101388</xdr:rowOff>
    </xdr:from>
    <xdr:ext cx="534377" cy="259045"/>
    <xdr:sp macro="" textlink="">
      <xdr:nvSpPr>
        <xdr:cNvPr id="796" name="貸付金最大値テキスト">
          <a:extLst>
            <a:ext uri="{FF2B5EF4-FFF2-40B4-BE49-F238E27FC236}">
              <a16:creationId xmlns:a16="http://schemas.microsoft.com/office/drawing/2014/main" id="{00000000-0008-0000-0600-00001C030000}"/>
            </a:ext>
          </a:extLst>
        </xdr:cNvPr>
        <xdr:cNvSpPr txBox="1"/>
      </xdr:nvSpPr>
      <xdr:spPr>
        <a:xfrm>
          <a:off x="22212300" y="85024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18,803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154711</xdr:rowOff>
    </xdr:from>
    <xdr:to>
      <xdr:col>116</xdr:col>
      <xdr:colOff>152400</xdr:colOff>
      <xdr:row>50</xdr:row>
      <xdr:rowOff>154711</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a:off x="22072600" y="87272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26890</xdr:rowOff>
    </xdr:from>
    <xdr:ext cx="469744" cy="259045"/>
    <xdr:sp macro="" textlink="">
      <xdr:nvSpPr>
        <xdr:cNvPr id="799" name="貸付金平均値テキスト">
          <a:extLst>
            <a:ext uri="{FF2B5EF4-FFF2-40B4-BE49-F238E27FC236}">
              <a16:creationId xmlns:a16="http://schemas.microsoft.com/office/drawing/2014/main" id="{00000000-0008-0000-0600-00001F030000}"/>
            </a:ext>
          </a:extLst>
        </xdr:cNvPr>
        <xdr:cNvSpPr txBox="1"/>
      </xdr:nvSpPr>
      <xdr:spPr>
        <a:xfrm>
          <a:off x="22212300" y="962809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4013</xdr:rowOff>
    </xdr:from>
    <xdr:to>
      <xdr:col>116</xdr:col>
      <xdr:colOff>114300</xdr:colOff>
      <xdr:row>57</xdr:row>
      <xdr:rowOff>105613</xdr:rowOff>
    </xdr:to>
    <xdr:sp macro="" textlink="">
      <xdr:nvSpPr>
        <xdr:cNvPr id="800" name="フローチャート: 判断 799">
          <a:extLst>
            <a:ext uri="{FF2B5EF4-FFF2-40B4-BE49-F238E27FC236}">
              <a16:creationId xmlns:a16="http://schemas.microsoft.com/office/drawing/2014/main" id="{00000000-0008-0000-0600-000020030000}"/>
            </a:ext>
          </a:extLst>
        </xdr:cNvPr>
        <xdr:cNvSpPr/>
      </xdr:nvSpPr>
      <xdr:spPr>
        <a:xfrm>
          <a:off x="22110700" y="9776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31826</xdr:rowOff>
    </xdr:from>
    <xdr:to>
      <xdr:col>112</xdr:col>
      <xdr:colOff>38100</xdr:colOff>
      <xdr:row>57</xdr:row>
      <xdr:rowOff>133426</xdr:rowOff>
    </xdr:to>
    <xdr:sp macro="" textlink="">
      <xdr:nvSpPr>
        <xdr:cNvPr id="802" name="フローチャート: 判断 801">
          <a:extLst>
            <a:ext uri="{FF2B5EF4-FFF2-40B4-BE49-F238E27FC236}">
              <a16:creationId xmlns:a16="http://schemas.microsoft.com/office/drawing/2014/main" id="{00000000-0008-0000-0600-000022030000}"/>
            </a:ext>
          </a:extLst>
        </xdr:cNvPr>
        <xdr:cNvSpPr/>
      </xdr:nvSpPr>
      <xdr:spPr>
        <a:xfrm>
          <a:off x="21272500" y="9804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55</xdr:row>
      <xdr:rowOff>149953</xdr:rowOff>
    </xdr:from>
    <xdr:ext cx="469744" cy="2590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21088428" y="95797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44450</xdr:rowOff>
    </xdr:from>
    <xdr:to>
      <xdr:col>107</xdr:col>
      <xdr:colOff>50800</xdr:colOff>
      <xdr:row>59</xdr:row>
      <xdr:rowOff>44450</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a:off x="19545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31217</xdr:rowOff>
    </xdr:from>
    <xdr:to>
      <xdr:col>107</xdr:col>
      <xdr:colOff>101600</xdr:colOff>
      <xdr:row>57</xdr:row>
      <xdr:rowOff>132817</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20383500" y="9803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55</xdr:row>
      <xdr:rowOff>149344</xdr:rowOff>
    </xdr:from>
    <xdr:ext cx="469744"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0199428" y="95790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7721</xdr:rowOff>
    </xdr:from>
    <xdr:to>
      <xdr:col>102</xdr:col>
      <xdr:colOff>114300</xdr:colOff>
      <xdr:row>59</xdr:row>
      <xdr:rowOff>44450</xdr:rowOff>
    </xdr:to>
    <xdr:cxnSp macro="">
      <xdr:nvCxnSpPr>
        <xdr:cNvPr id="807" name="直線コネクタ 806">
          <a:extLst>
            <a:ext uri="{FF2B5EF4-FFF2-40B4-BE49-F238E27FC236}">
              <a16:creationId xmlns:a16="http://schemas.microsoft.com/office/drawing/2014/main" id="{00000000-0008-0000-0600-000027030000}"/>
            </a:ext>
          </a:extLst>
        </xdr:cNvPr>
        <xdr:cNvCxnSpPr/>
      </xdr:nvCxnSpPr>
      <xdr:spPr>
        <a:xfrm>
          <a:off x="18656300" y="10123271"/>
          <a:ext cx="889000" cy="36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54839</xdr:rowOff>
    </xdr:from>
    <xdr:to>
      <xdr:col>102</xdr:col>
      <xdr:colOff>165100</xdr:colOff>
      <xdr:row>57</xdr:row>
      <xdr:rowOff>156439</xdr:rowOff>
    </xdr:to>
    <xdr:sp macro="" textlink="">
      <xdr:nvSpPr>
        <xdr:cNvPr id="808" name="フローチャート: 判断 807">
          <a:extLst>
            <a:ext uri="{FF2B5EF4-FFF2-40B4-BE49-F238E27FC236}">
              <a16:creationId xmlns:a16="http://schemas.microsoft.com/office/drawing/2014/main" id="{00000000-0008-0000-0600-000028030000}"/>
            </a:ext>
          </a:extLst>
        </xdr:cNvPr>
        <xdr:cNvSpPr/>
      </xdr:nvSpPr>
      <xdr:spPr>
        <a:xfrm>
          <a:off x="19494500" y="9827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1516</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19310428" y="96027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93091</xdr:rowOff>
    </xdr:from>
    <xdr:to>
      <xdr:col>98</xdr:col>
      <xdr:colOff>38100</xdr:colOff>
      <xdr:row>58</xdr:row>
      <xdr:rowOff>23241</xdr:rowOff>
    </xdr:to>
    <xdr:sp macro="" textlink="">
      <xdr:nvSpPr>
        <xdr:cNvPr id="810" name="フローチャート: 判断 809">
          <a:extLst>
            <a:ext uri="{FF2B5EF4-FFF2-40B4-BE49-F238E27FC236}">
              <a16:creationId xmlns:a16="http://schemas.microsoft.com/office/drawing/2014/main" id="{00000000-0008-0000-0600-00002A030000}"/>
            </a:ext>
          </a:extLst>
        </xdr:cNvPr>
        <xdr:cNvSpPr/>
      </xdr:nvSpPr>
      <xdr:spPr>
        <a:xfrm>
          <a:off x="18605500" y="9865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39768</xdr:rowOff>
    </xdr:from>
    <xdr:ext cx="469744"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18421428" y="96409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17" name="楕円 816">
          <a:extLst>
            <a:ext uri="{FF2B5EF4-FFF2-40B4-BE49-F238E27FC236}">
              <a16:creationId xmlns:a16="http://schemas.microsoft.com/office/drawing/2014/main" id="{00000000-0008-0000-0600-000031030000}"/>
            </a:ext>
          </a:extLst>
        </xdr:cNvPr>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80027</xdr:rowOff>
    </xdr:from>
    <xdr:ext cx="249299" cy="259045"/>
    <xdr:sp macro="" textlink="">
      <xdr:nvSpPr>
        <xdr:cNvPr id="818" name="貸付金該当値テキスト">
          <a:extLst>
            <a:ext uri="{FF2B5EF4-FFF2-40B4-BE49-F238E27FC236}">
              <a16:creationId xmlns:a16="http://schemas.microsoft.com/office/drawing/2014/main" id="{00000000-0008-0000-0600-000032030000}"/>
            </a:ext>
          </a:extLst>
        </xdr:cNvPr>
        <xdr:cNvSpPr txBox="1"/>
      </xdr:nvSpPr>
      <xdr:spPr>
        <a:xfrm>
          <a:off x="22212300" y="10024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19" name="楕円 818">
          <a:extLst>
            <a:ext uri="{FF2B5EF4-FFF2-40B4-BE49-F238E27FC236}">
              <a16:creationId xmlns:a16="http://schemas.microsoft.com/office/drawing/2014/main" id="{00000000-0008-0000-0600-000033030000}"/>
            </a:ext>
          </a:extLst>
        </xdr:cNvPr>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21" name="楕円 820">
          <a:extLst>
            <a:ext uri="{FF2B5EF4-FFF2-40B4-BE49-F238E27FC236}">
              <a16:creationId xmlns:a16="http://schemas.microsoft.com/office/drawing/2014/main" id="{00000000-0008-0000-0600-000035030000}"/>
            </a:ext>
          </a:extLst>
        </xdr:cNvPr>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23" name="楕円 822">
          <a:extLst>
            <a:ext uri="{FF2B5EF4-FFF2-40B4-BE49-F238E27FC236}">
              <a16:creationId xmlns:a16="http://schemas.microsoft.com/office/drawing/2014/main" id="{00000000-0008-0000-0600-000037030000}"/>
            </a:ext>
          </a:extLst>
        </xdr:cNvPr>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86377</xdr:rowOff>
    </xdr:from>
    <xdr:ext cx="249299" cy="259045"/>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19420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128371</xdr:rowOff>
    </xdr:from>
    <xdr:to>
      <xdr:col>98</xdr:col>
      <xdr:colOff>38100</xdr:colOff>
      <xdr:row>59</xdr:row>
      <xdr:rowOff>58521</xdr:rowOff>
    </xdr:to>
    <xdr:sp macro="" textlink="">
      <xdr:nvSpPr>
        <xdr:cNvPr id="825" name="楕円 824">
          <a:extLst>
            <a:ext uri="{FF2B5EF4-FFF2-40B4-BE49-F238E27FC236}">
              <a16:creationId xmlns:a16="http://schemas.microsoft.com/office/drawing/2014/main" id="{00000000-0008-0000-0600-000039030000}"/>
            </a:ext>
          </a:extLst>
        </xdr:cNvPr>
        <xdr:cNvSpPr/>
      </xdr:nvSpPr>
      <xdr:spPr>
        <a:xfrm>
          <a:off x="18605500" y="10072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49648</xdr:rowOff>
    </xdr:from>
    <xdr:ext cx="378565" cy="259045"/>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18467017" y="101651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130827</xdr:rowOff>
    </xdr:from>
    <xdr:ext cx="531299"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0" name="繰出金グラフ枠">
          <a:extLst>
            <a:ext uri="{FF2B5EF4-FFF2-40B4-BE49-F238E27FC236}">
              <a16:creationId xmlns:a16="http://schemas.microsoft.com/office/drawing/2014/main" id="{00000000-0008-0000-0600-000052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126270</xdr:rowOff>
    </xdr:from>
    <xdr:to>
      <xdr:col>116</xdr:col>
      <xdr:colOff>62864</xdr:colOff>
      <xdr:row>77</xdr:row>
      <xdr:rowOff>144235</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flipV="1">
          <a:off x="22159595" y="12127770"/>
          <a:ext cx="1269" cy="12181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77</xdr:row>
      <xdr:rowOff>148062</xdr:rowOff>
    </xdr:from>
    <xdr:ext cx="534377" cy="259045"/>
    <xdr:sp macro="" textlink="">
      <xdr:nvSpPr>
        <xdr:cNvPr id="852" name="繰出金最小値テキスト">
          <a:extLst>
            <a:ext uri="{FF2B5EF4-FFF2-40B4-BE49-F238E27FC236}">
              <a16:creationId xmlns:a16="http://schemas.microsoft.com/office/drawing/2014/main" id="{00000000-0008-0000-0600-000054030000}"/>
            </a:ext>
          </a:extLst>
        </xdr:cNvPr>
        <xdr:cNvSpPr txBox="1"/>
      </xdr:nvSpPr>
      <xdr:spPr>
        <a:xfrm>
          <a:off x="22212300" y="133497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32,762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144235</xdr:rowOff>
    </xdr:from>
    <xdr:to>
      <xdr:col>116</xdr:col>
      <xdr:colOff>152400</xdr:colOff>
      <xdr:row>77</xdr:row>
      <xdr:rowOff>144235</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a:off x="22072600" y="133458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72947</xdr:rowOff>
    </xdr:from>
    <xdr:ext cx="534377" cy="259045"/>
    <xdr:sp macro="" textlink="">
      <xdr:nvSpPr>
        <xdr:cNvPr id="854" name="繰出金最大値テキスト">
          <a:extLst>
            <a:ext uri="{FF2B5EF4-FFF2-40B4-BE49-F238E27FC236}">
              <a16:creationId xmlns:a16="http://schemas.microsoft.com/office/drawing/2014/main" id="{00000000-0008-0000-0600-000056030000}"/>
            </a:ext>
          </a:extLst>
        </xdr:cNvPr>
        <xdr:cNvSpPr txBox="1"/>
      </xdr:nvSpPr>
      <xdr:spPr>
        <a:xfrm>
          <a:off x="22212300" y="119029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96,705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126270</xdr:rowOff>
    </xdr:from>
    <xdr:to>
      <xdr:col>116</xdr:col>
      <xdr:colOff>152400</xdr:colOff>
      <xdr:row>70</xdr:row>
      <xdr:rowOff>126270</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a:off x="22072600" y="12127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71</xdr:row>
      <xdr:rowOff>40107</xdr:rowOff>
    </xdr:from>
    <xdr:to>
      <xdr:col>116</xdr:col>
      <xdr:colOff>63500</xdr:colOff>
      <xdr:row>71</xdr:row>
      <xdr:rowOff>162693</xdr:rowOff>
    </xdr:to>
    <xdr:cxnSp macro="">
      <xdr:nvCxnSpPr>
        <xdr:cNvPr id="856" name="直線コネクタ 855">
          <a:extLst>
            <a:ext uri="{FF2B5EF4-FFF2-40B4-BE49-F238E27FC236}">
              <a16:creationId xmlns:a16="http://schemas.microsoft.com/office/drawing/2014/main" id="{00000000-0008-0000-0600-000058030000}"/>
            </a:ext>
          </a:extLst>
        </xdr:cNvPr>
        <xdr:cNvCxnSpPr/>
      </xdr:nvCxnSpPr>
      <xdr:spPr>
        <a:xfrm flipV="1">
          <a:off x="21323300" y="12213057"/>
          <a:ext cx="838200" cy="1225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73</xdr:row>
      <xdr:rowOff>17530</xdr:rowOff>
    </xdr:from>
    <xdr:ext cx="534377" cy="259045"/>
    <xdr:sp macro="" textlink="">
      <xdr:nvSpPr>
        <xdr:cNvPr id="857" name="繰出金平均値テキスト">
          <a:extLst>
            <a:ext uri="{FF2B5EF4-FFF2-40B4-BE49-F238E27FC236}">
              <a16:creationId xmlns:a16="http://schemas.microsoft.com/office/drawing/2014/main" id="{00000000-0008-0000-0600-000059030000}"/>
            </a:ext>
          </a:extLst>
        </xdr:cNvPr>
        <xdr:cNvSpPr txBox="1"/>
      </xdr:nvSpPr>
      <xdr:spPr>
        <a:xfrm>
          <a:off x="22212300" y="1253338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73</xdr:row>
      <xdr:rowOff>39103</xdr:rowOff>
    </xdr:from>
    <xdr:to>
      <xdr:col>116</xdr:col>
      <xdr:colOff>114300</xdr:colOff>
      <xdr:row>73</xdr:row>
      <xdr:rowOff>140703</xdr:rowOff>
    </xdr:to>
    <xdr:sp macro="" textlink="">
      <xdr:nvSpPr>
        <xdr:cNvPr id="858" name="フローチャート: 判断 857">
          <a:extLst>
            <a:ext uri="{FF2B5EF4-FFF2-40B4-BE49-F238E27FC236}">
              <a16:creationId xmlns:a16="http://schemas.microsoft.com/office/drawing/2014/main" id="{00000000-0008-0000-0600-00005A030000}"/>
            </a:ext>
          </a:extLst>
        </xdr:cNvPr>
        <xdr:cNvSpPr/>
      </xdr:nvSpPr>
      <xdr:spPr>
        <a:xfrm>
          <a:off x="22110700" y="12554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71</xdr:row>
      <xdr:rowOff>162693</xdr:rowOff>
    </xdr:from>
    <xdr:to>
      <xdr:col>111</xdr:col>
      <xdr:colOff>177800</xdr:colOff>
      <xdr:row>72</xdr:row>
      <xdr:rowOff>11627</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flipV="1">
          <a:off x="20434300" y="12335643"/>
          <a:ext cx="889000" cy="20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73</xdr:row>
      <xdr:rowOff>52019</xdr:rowOff>
    </xdr:from>
    <xdr:to>
      <xdr:col>112</xdr:col>
      <xdr:colOff>38100</xdr:colOff>
      <xdr:row>73</xdr:row>
      <xdr:rowOff>153619</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21272500" y="12567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73</xdr:row>
      <xdr:rowOff>144746</xdr:rowOff>
    </xdr:from>
    <xdr:ext cx="534377"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21056111" y="126605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70,936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72</xdr:row>
      <xdr:rowOff>11627</xdr:rowOff>
    </xdr:from>
    <xdr:to>
      <xdr:col>107</xdr:col>
      <xdr:colOff>50800</xdr:colOff>
      <xdr:row>72</xdr:row>
      <xdr:rowOff>94876</xdr:rowOff>
    </xdr:to>
    <xdr:cxnSp macro="">
      <xdr:nvCxnSpPr>
        <xdr:cNvPr id="862" name="直線コネクタ 861">
          <a:extLst>
            <a:ext uri="{FF2B5EF4-FFF2-40B4-BE49-F238E27FC236}">
              <a16:creationId xmlns:a16="http://schemas.microsoft.com/office/drawing/2014/main" id="{00000000-0008-0000-0600-00005E030000}"/>
            </a:ext>
          </a:extLst>
        </xdr:cNvPr>
        <xdr:cNvCxnSpPr/>
      </xdr:nvCxnSpPr>
      <xdr:spPr>
        <a:xfrm flipV="1">
          <a:off x="19545300" y="12356027"/>
          <a:ext cx="889000" cy="832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73</xdr:row>
      <xdr:rowOff>95548</xdr:rowOff>
    </xdr:from>
    <xdr:to>
      <xdr:col>107</xdr:col>
      <xdr:colOff>101600</xdr:colOff>
      <xdr:row>74</xdr:row>
      <xdr:rowOff>25698</xdr:rowOff>
    </xdr:to>
    <xdr:sp macro="" textlink="">
      <xdr:nvSpPr>
        <xdr:cNvPr id="863" name="フローチャート: 判断 862">
          <a:extLst>
            <a:ext uri="{FF2B5EF4-FFF2-40B4-BE49-F238E27FC236}">
              <a16:creationId xmlns:a16="http://schemas.microsoft.com/office/drawing/2014/main" id="{00000000-0008-0000-0600-00005F030000}"/>
            </a:ext>
          </a:extLst>
        </xdr:cNvPr>
        <xdr:cNvSpPr/>
      </xdr:nvSpPr>
      <xdr:spPr>
        <a:xfrm>
          <a:off x="20383500" y="12611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74</xdr:row>
      <xdr:rowOff>16825</xdr:rowOff>
    </xdr:from>
    <xdr:ext cx="534377"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20167111" y="12704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70</xdr:row>
      <xdr:rowOff>149149</xdr:rowOff>
    </xdr:from>
    <xdr:to>
      <xdr:col>102</xdr:col>
      <xdr:colOff>114300</xdr:colOff>
      <xdr:row>72</xdr:row>
      <xdr:rowOff>94876</xdr:rowOff>
    </xdr:to>
    <xdr:cxnSp macro="">
      <xdr:nvCxnSpPr>
        <xdr:cNvPr id="865" name="直線コネクタ 864">
          <a:extLst>
            <a:ext uri="{FF2B5EF4-FFF2-40B4-BE49-F238E27FC236}">
              <a16:creationId xmlns:a16="http://schemas.microsoft.com/office/drawing/2014/main" id="{00000000-0008-0000-0600-000061030000}"/>
            </a:ext>
          </a:extLst>
        </xdr:cNvPr>
        <xdr:cNvCxnSpPr/>
      </xdr:nvCxnSpPr>
      <xdr:spPr>
        <a:xfrm>
          <a:off x="18656300" y="12150649"/>
          <a:ext cx="889000" cy="2886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73</xdr:row>
      <xdr:rowOff>148717</xdr:rowOff>
    </xdr:from>
    <xdr:to>
      <xdr:col>102</xdr:col>
      <xdr:colOff>165100</xdr:colOff>
      <xdr:row>74</xdr:row>
      <xdr:rowOff>78867</xdr:rowOff>
    </xdr:to>
    <xdr:sp macro="" textlink="">
      <xdr:nvSpPr>
        <xdr:cNvPr id="866" name="フローチャート: 判断 865">
          <a:extLst>
            <a:ext uri="{FF2B5EF4-FFF2-40B4-BE49-F238E27FC236}">
              <a16:creationId xmlns:a16="http://schemas.microsoft.com/office/drawing/2014/main" id="{00000000-0008-0000-0600-000062030000}"/>
            </a:ext>
          </a:extLst>
        </xdr:cNvPr>
        <xdr:cNvSpPr/>
      </xdr:nvSpPr>
      <xdr:spPr>
        <a:xfrm>
          <a:off x="19494500" y="126645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74</xdr:row>
      <xdr:rowOff>69994</xdr:rowOff>
    </xdr:from>
    <xdr:ext cx="534377"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19278111" y="127572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65,860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73</xdr:row>
      <xdr:rowOff>84385</xdr:rowOff>
    </xdr:from>
    <xdr:to>
      <xdr:col>98</xdr:col>
      <xdr:colOff>38100</xdr:colOff>
      <xdr:row>74</xdr:row>
      <xdr:rowOff>14535</xdr:rowOff>
    </xdr:to>
    <xdr:sp macro="" textlink="">
      <xdr:nvSpPr>
        <xdr:cNvPr id="868" name="フローチャート: 判断 867">
          <a:extLst>
            <a:ext uri="{FF2B5EF4-FFF2-40B4-BE49-F238E27FC236}">
              <a16:creationId xmlns:a16="http://schemas.microsoft.com/office/drawing/2014/main" id="{00000000-0008-0000-0600-000064030000}"/>
            </a:ext>
          </a:extLst>
        </xdr:cNvPr>
        <xdr:cNvSpPr/>
      </xdr:nvSpPr>
      <xdr:spPr>
        <a:xfrm>
          <a:off x="18605500" y="12600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74</xdr:row>
      <xdr:rowOff>5662</xdr:rowOff>
    </xdr:from>
    <xdr:ext cx="534377"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8389111" y="126929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70</xdr:row>
      <xdr:rowOff>160757</xdr:rowOff>
    </xdr:from>
    <xdr:to>
      <xdr:col>116</xdr:col>
      <xdr:colOff>114300</xdr:colOff>
      <xdr:row>71</xdr:row>
      <xdr:rowOff>90907</xdr:rowOff>
    </xdr:to>
    <xdr:sp macro="" textlink="">
      <xdr:nvSpPr>
        <xdr:cNvPr id="875" name="楕円 874">
          <a:extLst>
            <a:ext uri="{FF2B5EF4-FFF2-40B4-BE49-F238E27FC236}">
              <a16:creationId xmlns:a16="http://schemas.microsoft.com/office/drawing/2014/main" id="{00000000-0008-0000-0600-00006B030000}"/>
            </a:ext>
          </a:extLst>
        </xdr:cNvPr>
        <xdr:cNvSpPr/>
      </xdr:nvSpPr>
      <xdr:spPr>
        <a:xfrm>
          <a:off x="22110700" y="12162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70</xdr:row>
      <xdr:rowOff>75684</xdr:rowOff>
    </xdr:from>
    <xdr:ext cx="534377" cy="259045"/>
    <xdr:sp macro="" textlink="">
      <xdr:nvSpPr>
        <xdr:cNvPr id="876" name="繰出金該当値テキスト">
          <a:extLst>
            <a:ext uri="{FF2B5EF4-FFF2-40B4-BE49-F238E27FC236}">
              <a16:creationId xmlns:a16="http://schemas.microsoft.com/office/drawing/2014/main" id="{00000000-0008-0000-0600-00006C030000}"/>
            </a:ext>
          </a:extLst>
        </xdr:cNvPr>
        <xdr:cNvSpPr txBox="1"/>
      </xdr:nvSpPr>
      <xdr:spPr>
        <a:xfrm>
          <a:off x="22212300" y="120771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71</xdr:row>
      <xdr:rowOff>111893</xdr:rowOff>
    </xdr:from>
    <xdr:to>
      <xdr:col>112</xdr:col>
      <xdr:colOff>38100</xdr:colOff>
      <xdr:row>72</xdr:row>
      <xdr:rowOff>42043</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21272500" y="12284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70</xdr:row>
      <xdr:rowOff>58570</xdr:rowOff>
    </xdr:from>
    <xdr:ext cx="534377" cy="25904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21056111" y="120600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71</xdr:row>
      <xdr:rowOff>132277</xdr:rowOff>
    </xdr:from>
    <xdr:to>
      <xdr:col>107</xdr:col>
      <xdr:colOff>101600</xdr:colOff>
      <xdr:row>72</xdr:row>
      <xdr:rowOff>62427</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0383500" y="12305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70</xdr:row>
      <xdr:rowOff>78954</xdr:rowOff>
    </xdr:from>
    <xdr:ext cx="534377"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20167111" y="120804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72</xdr:row>
      <xdr:rowOff>44076</xdr:rowOff>
    </xdr:from>
    <xdr:to>
      <xdr:col>102</xdr:col>
      <xdr:colOff>165100</xdr:colOff>
      <xdr:row>72</xdr:row>
      <xdr:rowOff>145676</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19494500" y="12388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70</xdr:row>
      <xdr:rowOff>162203</xdr:rowOff>
    </xdr:from>
    <xdr:ext cx="534377"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19278111" y="121637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70</xdr:row>
      <xdr:rowOff>98349</xdr:rowOff>
    </xdr:from>
    <xdr:to>
      <xdr:col>98</xdr:col>
      <xdr:colOff>38100</xdr:colOff>
      <xdr:row>71</xdr:row>
      <xdr:rowOff>28499</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18605500" y="12099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69</xdr:row>
      <xdr:rowOff>45026</xdr:rowOff>
    </xdr:from>
    <xdr:ext cx="534377"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8389111" y="118750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3" name="テキスト ボックス 892">
          <a:extLst>
            <a:ext uri="{FF2B5EF4-FFF2-40B4-BE49-F238E27FC236}">
              <a16:creationId xmlns:a16="http://schemas.microsoft.com/office/drawing/2014/main" id="{00000000-0008-0000-0600-00007D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6" name="テキスト ボックス 895">
          <a:extLst>
            <a:ext uri="{FF2B5EF4-FFF2-40B4-BE49-F238E27FC236}">
              <a16:creationId xmlns:a16="http://schemas.microsoft.com/office/drawing/2014/main" id="{00000000-0008-0000-0600-000080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9" name="前年度繰上充用金グラフ枠">
          <a:extLst>
            <a:ext uri="{FF2B5EF4-FFF2-40B4-BE49-F238E27FC236}">
              <a16:creationId xmlns:a16="http://schemas.microsoft.com/office/drawing/2014/main" id="{00000000-0008-0000-0600-000083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1" name="前年度繰上充用金最小値テキスト">
          <a:extLst>
            <a:ext uri="{FF2B5EF4-FFF2-40B4-BE49-F238E27FC236}">
              <a16:creationId xmlns:a16="http://schemas.microsoft.com/office/drawing/2014/main" id="{00000000-0008-0000-0600-000085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3" name="前年度繰上充用金最大値テキスト">
          <a:extLst>
            <a:ext uri="{FF2B5EF4-FFF2-40B4-BE49-F238E27FC236}">
              <a16:creationId xmlns:a16="http://schemas.microsoft.com/office/drawing/2014/main" id="{00000000-0008-0000-0600-000087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6" name="前年度繰上充用金平均値テキスト">
          <a:extLst>
            <a:ext uri="{FF2B5EF4-FFF2-40B4-BE49-F238E27FC236}">
              <a16:creationId xmlns:a16="http://schemas.microsoft.com/office/drawing/2014/main" id="{00000000-0008-0000-0600-00008A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7" name="フローチャート: 判断 906">
          <a:extLst>
            <a:ext uri="{FF2B5EF4-FFF2-40B4-BE49-F238E27FC236}">
              <a16:creationId xmlns:a16="http://schemas.microsoft.com/office/drawing/2014/main" id="{00000000-0008-0000-0600-00008B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9" name="フローチャート: 判断 908">
          <a:extLst>
            <a:ext uri="{FF2B5EF4-FFF2-40B4-BE49-F238E27FC236}">
              <a16:creationId xmlns:a16="http://schemas.microsoft.com/office/drawing/2014/main" id="{00000000-0008-0000-0600-00008D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1" name="直線コネクタ 910">
          <a:extLst>
            <a:ext uri="{FF2B5EF4-FFF2-40B4-BE49-F238E27FC236}">
              <a16:creationId xmlns:a16="http://schemas.microsoft.com/office/drawing/2014/main" id="{00000000-0008-0000-0600-00008F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2" name="フローチャート: 判断 911">
          <a:extLst>
            <a:ext uri="{FF2B5EF4-FFF2-40B4-BE49-F238E27FC236}">
              <a16:creationId xmlns:a16="http://schemas.microsoft.com/office/drawing/2014/main" id="{00000000-0008-0000-0600-000090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4" name="直線コネクタ 913">
          <a:extLst>
            <a:ext uri="{FF2B5EF4-FFF2-40B4-BE49-F238E27FC236}">
              <a16:creationId xmlns:a16="http://schemas.microsoft.com/office/drawing/2014/main" id="{00000000-0008-0000-0600-000092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7" name="フローチャート: 判断 916">
          <a:extLst>
            <a:ext uri="{FF2B5EF4-FFF2-40B4-BE49-F238E27FC236}">
              <a16:creationId xmlns:a16="http://schemas.microsoft.com/office/drawing/2014/main" id="{00000000-0008-0000-0600-000095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4" name="楕円 923">
          <a:extLst>
            <a:ext uri="{FF2B5EF4-FFF2-40B4-BE49-F238E27FC236}">
              <a16:creationId xmlns:a16="http://schemas.microsoft.com/office/drawing/2014/main" id="{00000000-0008-0000-0600-00009C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5" name="前年度繰上充用金該当値テキスト">
          <a:extLst>
            <a:ext uri="{FF2B5EF4-FFF2-40B4-BE49-F238E27FC236}">
              <a16:creationId xmlns:a16="http://schemas.microsoft.com/office/drawing/2014/main" id="{00000000-0008-0000-0600-00009D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6" name="楕円 925">
          <a:extLst>
            <a:ext uri="{FF2B5EF4-FFF2-40B4-BE49-F238E27FC236}">
              <a16:creationId xmlns:a16="http://schemas.microsoft.com/office/drawing/2014/main" id="{00000000-0008-0000-0600-00009E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4" name="正方形/長方形 933">
          <a:extLst>
            <a:ext uri="{FF2B5EF4-FFF2-40B4-BE49-F238E27FC236}">
              <a16:creationId xmlns:a16="http://schemas.microsoft.com/office/drawing/2014/main" id="{00000000-0008-0000-0600-0000A6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5" name="正方形/長方形 934">
          <a:extLst>
            <a:ext uri="{FF2B5EF4-FFF2-40B4-BE49-F238E27FC236}">
              <a16:creationId xmlns:a16="http://schemas.microsoft.com/office/drawing/2014/main" id="{00000000-0008-0000-0600-0000A7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6" name="テキスト ボックス 935">
          <a:extLst>
            <a:ext uri="{FF2B5EF4-FFF2-40B4-BE49-F238E27FC236}">
              <a16:creationId xmlns:a16="http://schemas.microsoft.com/office/drawing/2014/main" id="{00000000-0008-0000-0600-0000A8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900" b="1">
              <a:latin typeface="ＭＳ Ｐゴシック" panose="020B0600070205080204" pitchFamily="50" charset="-128"/>
              <a:ea typeface="ＭＳ Ｐゴシック" panose="020B0600070205080204" pitchFamily="50" charset="-128"/>
            </a:rPr>
            <a:t>【</a:t>
          </a:r>
          <a:r>
            <a:rPr kumimoji="1" lang="ja-JP" altLang="en-US" sz="900" b="1">
              <a:latin typeface="ＭＳ Ｐゴシック" panose="020B0600070205080204" pitchFamily="50" charset="-128"/>
              <a:ea typeface="ＭＳ Ｐゴシック" panose="020B0600070205080204" pitchFamily="50" charset="-128"/>
            </a:rPr>
            <a:t>人件費</a:t>
          </a:r>
          <a:r>
            <a:rPr kumimoji="1" lang="en-US" altLang="ja-JP" sz="900" b="1">
              <a:latin typeface="ＭＳ Ｐゴシック" panose="020B0600070205080204" pitchFamily="50" charset="-128"/>
              <a:ea typeface="ＭＳ Ｐゴシック" panose="020B0600070205080204" pitchFamily="50" charset="-128"/>
            </a:rPr>
            <a:t>】</a:t>
          </a:r>
          <a:r>
            <a:rPr kumimoji="1" lang="ja-JP" altLang="en-US" sz="900" b="1">
              <a:latin typeface="ＭＳ Ｐゴシック" panose="020B0600070205080204" pitchFamily="50" charset="-128"/>
              <a:ea typeface="ＭＳ Ｐゴシック" panose="020B0600070205080204" pitchFamily="50" charset="-128"/>
            </a:rPr>
            <a:t>　</a:t>
          </a:r>
          <a:r>
            <a:rPr kumimoji="1" lang="ja-JP" altLang="en-US" sz="900">
              <a:latin typeface="ＭＳ Ｐゴシック" panose="020B0600070205080204" pitchFamily="50" charset="-128"/>
              <a:ea typeface="ＭＳ Ｐゴシック" panose="020B0600070205080204" pitchFamily="50" charset="-128"/>
            </a:rPr>
            <a:t>本町は３町村の合併により誕生し広大な面積を有しており、集落も点在しているため集中的な施設整備や運営が困難なことや、地域振興局</a:t>
          </a:r>
          <a:r>
            <a:rPr kumimoji="1" lang="ja-JP" altLang="en-US" sz="800">
              <a:latin typeface="ＭＳ Ｐゴシック" panose="020B0600070205080204" pitchFamily="50" charset="-128"/>
              <a:ea typeface="ＭＳ Ｐゴシック" panose="020B0600070205080204" pitchFamily="50" charset="-128"/>
            </a:rPr>
            <a:t>（２ヵ所）</a:t>
          </a:r>
          <a:r>
            <a:rPr kumimoji="1" lang="ja-JP" altLang="en-US" sz="900">
              <a:latin typeface="ＭＳ Ｐゴシック" panose="020B0600070205080204" pitchFamily="50" charset="-128"/>
              <a:ea typeface="ＭＳ Ｐゴシック" panose="020B0600070205080204" pitchFamily="50" charset="-128"/>
            </a:rPr>
            <a:t>及び出張所</a:t>
          </a:r>
          <a:r>
            <a:rPr kumimoji="1" lang="ja-JP" altLang="en-US" sz="800">
              <a:latin typeface="ＭＳ Ｐゴシック" panose="020B0600070205080204" pitchFamily="50" charset="-128"/>
              <a:ea typeface="ＭＳ Ｐゴシック" panose="020B0600070205080204" pitchFamily="50" charset="-128"/>
            </a:rPr>
            <a:t>（１ヵ所）</a:t>
          </a:r>
          <a:r>
            <a:rPr kumimoji="1" lang="ja-JP" altLang="en-US" sz="900">
              <a:latin typeface="ＭＳ Ｐゴシック" panose="020B0600070205080204" pitchFamily="50" charset="-128"/>
              <a:ea typeface="ＭＳ Ｐゴシック" panose="020B0600070205080204" pitchFamily="50" charset="-128"/>
            </a:rPr>
            <a:t>をはじめとする各種出先機関</a:t>
          </a:r>
          <a:r>
            <a:rPr kumimoji="1" lang="ja-JP" altLang="en-US" sz="800">
              <a:latin typeface="ＭＳ Ｐゴシック" panose="020B0600070205080204" pitchFamily="50" charset="-128"/>
              <a:ea typeface="ＭＳ Ｐゴシック" panose="020B0600070205080204" pitchFamily="50" charset="-128"/>
            </a:rPr>
            <a:t>（学校・保育所・診療所・消防等）</a:t>
          </a:r>
          <a:r>
            <a:rPr kumimoji="1" lang="ja-JP" altLang="en-US" sz="900">
              <a:latin typeface="ＭＳ Ｐゴシック" panose="020B0600070205080204" pitchFamily="50" charset="-128"/>
              <a:ea typeface="ＭＳ Ｐゴシック" panose="020B0600070205080204" pitchFamily="50" charset="-128"/>
            </a:rPr>
            <a:t>が数多く点在し各所に職員を配置していることから、類似団体と比較し高くなっています。</a:t>
          </a:r>
          <a:endParaRPr kumimoji="1" lang="en-US" altLang="ja-JP" sz="900" b="1">
            <a:latin typeface="ＭＳ Ｐゴシック" panose="020B0600070205080204" pitchFamily="50" charset="-128"/>
            <a:ea typeface="ＭＳ Ｐゴシック" panose="020B0600070205080204" pitchFamily="50" charset="-128"/>
          </a:endParaRPr>
        </a:p>
        <a:p>
          <a:r>
            <a:rPr kumimoji="1" lang="en-US" altLang="ja-JP" sz="900" b="1">
              <a:latin typeface="ＭＳ Ｐゴシック" panose="020B0600070205080204" pitchFamily="50" charset="-128"/>
              <a:ea typeface="ＭＳ Ｐゴシック" panose="020B0600070205080204" pitchFamily="50" charset="-128"/>
            </a:rPr>
            <a:t>【</a:t>
          </a:r>
          <a:r>
            <a:rPr kumimoji="1" lang="ja-JP" altLang="en-US" sz="900" b="1">
              <a:latin typeface="ＭＳ Ｐゴシック" panose="020B0600070205080204" pitchFamily="50" charset="-128"/>
              <a:ea typeface="ＭＳ Ｐゴシック" panose="020B0600070205080204" pitchFamily="50" charset="-128"/>
            </a:rPr>
            <a:t>物件費</a:t>
          </a:r>
          <a:r>
            <a:rPr kumimoji="1" lang="en-US" altLang="ja-JP" sz="900" b="1">
              <a:latin typeface="ＭＳ Ｐゴシック" panose="020B0600070205080204" pitchFamily="50" charset="-128"/>
              <a:ea typeface="ＭＳ Ｐゴシック" panose="020B0600070205080204" pitchFamily="50" charset="-128"/>
            </a:rPr>
            <a:t>】</a:t>
          </a:r>
          <a:r>
            <a:rPr kumimoji="1" lang="ja-JP" altLang="en-US" sz="900" b="1">
              <a:latin typeface="ＭＳ Ｐゴシック" panose="020B0600070205080204" pitchFamily="50" charset="-128"/>
              <a:ea typeface="ＭＳ Ｐゴシック" panose="020B0600070205080204" pitchFamily="50" charset="-128"/>
            </a:rPr>
            <a:t>　</a:t>
          </a:r>
          <a:r>
            <a:rPr kumimoji="1" lang="ja-JP" altLang="en-US" sz="900">
              <a:latin typeface="ＭＳ Ｐゴシック" panose="020B0600070205080204" pitchFamily="50" charset="-128"/>
              <a:ea typeface="ＭＳ Ｐゴシック" panose="020B0600070205080204" pitchFamily="50" charset="-128"/>
            </a:rPr>
            <a:t>「ふるさと納税」への関連経費</a:t>
          </a:r>
          <a:r>
            <a:rPr kumimoji="1" lang="ja-JP" altLang="en-US" sz="800">
              <a:latin typeface="ＭＳ Ｐゴシック" panose="020B0600070205080204" pitchFamily="50" charset="-128"/>
              <a:ea typeface="ＭＳ Ｐゴシック" panose="020B0600070205080204" pitchFamily="50" charset="-128"/>
            </a:rPr>
            <a:t>（返礼品や事務費等）</a:t>
          </a:r>
          <a:r>
            <a:rPr kumimoji="1" lang="ja-JP" altLang="en-US" sz="900">
              <a:latin typeface="ＭＳ Ｐゴシック" panose="020B0600070205080204" pitchFamily="50" charset="-128"/>
              <a:ea typeface="ＭＳ Ｐゴシック" panose="020B0600070205080204" pitchFamily="50" charset="-128"/>
            </a:rPr>
            <a:t>が大きな要因となっています。令和５年度は、ふるさと支援寄附金が減少したことに伴い、返礼品発送費などの関連経費が減となったため決算額は減少したものの、人口が減少したことにより一人当たりのコストは増加しています。</a:t>
          </a:r>
        </a:p>
        <a:p>
          <a:r>
            <a:rPr kumimoji="1" lang="en-US" altLang="ja-JP" sz="900" b="1">
              <a:latin typeface="ＭＳ Ｐゴシック" panose="020B0600070205080204" pitchFamily="50" charset="-128"/>
              <a:ea typeface="ＭＳ Ｐゴシック" panose="020B0600070205080204" pitchFamily="50" charset="-128"/>
            </a:rPr>
            <a:t>【</a:t>
          </a:r>
          <a:r>
            <a:rPr kumimoji="1" lang="ja-JP" altLang="en-US" sz="900" b="1">
              <a:latin typeface="ＭＳ Ｐゴシック" panose="020B0600070205080204" pitchFamily="50" charset="-128"/>
              <a:ea typeface="ＭＳ Ｐゴシック" panose="020B0600070205080204" pitchFamily="50" charset="-128"/>
            </a:rPr>
            <a:t>補助費等</a:t>
          </a:r>
          <a:r>
            <a:rPr kumimoji="1" lang="en-US" altLang="ja-JP" sz="900" b="1">
              <a:latin typeface="ＭＳ Ｐゴシック" panose="020B0600070205080204" pitchFamily="50" charset="-128"/>
              <a:ea typeface="ＭＳ Ｐゴシック" panose="020B0600070205080204" pitchFamily="50" charset="-128"/>
            </a:rPr>
            <a:t>】</a:t>
          </a:r>
          <a:r>
            <a:rPr kumimoji="1" lang="ja-JP" altLang="en-US" sz="900" b="1">
              <a:latin typeface="ＭＳ Ｐゴシック" panose="020B0600070205080204" pitchFamily="50" charset="-128"/>
              <a:ea typeface="ＭＳ Ｐゴシック" panose="020B0600070205080204" pitchFamily="50" charset="-128"/>
            </a:rPr>
            <a:t>　</a:t>
          </a:r>
          <a:r>
            <a:rPr kumimoji="1" lang="ja-JP" altLang="en-US" sz="900">
              <a:latin typeface="ＭＳ Ｐゴシック" panose="020B0600070205080204" pitchFamily="50" charset="-128"/>
              <a:ea typeface="ＭＳ Ｐゴシック" panose="020B0600070205080204" pitchFamily="50" charset="-128"/>
            </a:rPr>
            <a:t>令和５年度は、前年度に実施した生活支援・マイナンバーカード取得促進商品券事業などの電力・ガス・食料品等の価格高騰支援事業の減により大幅に減少しています。</a:t>
          </a:r>
        </a:p>
        <a:p>
          <a:r>
            <a:rPr kumimoji="1" lang="en-US" altLang="ja-JP" sz="900" b="1">
              <a:latin typeface="ＭＳ Ｐゴシック" panose="020B0600070205080204" pitchFamily="50" charset="-128"/>
              <a:ea typeface="ＭＳ Ｐゴシック" panose="020B0600070205080204" pitchFamily="50" charset="-128"/>
            </a:rPr>
            <a:t>【</a:t>
          </a:r>
          <a:r>
            <a:rPr kumimoji="1" lang="ja-JP" altLang="en-US" sz="900" b="1">
              <a:latin typeface="ＭＳ Ｐゴシック" panose="020B0600070205080204" pitchFamily="50" charset="-128"/>
              <a:ea typeface="ＭＳ Ｐゴシック" panose="020B0600070205080204" pitchFamily="50" charset="-128"/>
            </a:rPr>
            <a:t>普通建設事業費</a:t>
          </a:r>
          <a:r>
            <a:rPr kumimoji="1" lang="en-US" altLang="ja-JP" sz="900" b="1">
              <a:latin typeface="ＭＳ Ｐゴシック" panose="020B0600070205080204" pitchFamily="50" charset="-128"/>
              <a:ea typeface="ＭＳ Ｐゴシック" panose="020B0600070205080204" pitchFamily="50" charset="-128"/>
            </a:rPr>
            <a:t>】【</a:t>
          </a:r>
          <a:r>
            <a:rPr kumimoji="1" lang="ja-JP" altLang="en-US" sz="900" b="1">
              <a:latin typeface="ＭＳ Ｐゴシック" panose="020B0600070205080204" pitchFamily="50" charset="-128"/>
              <a:ea typeface="ＭＳ Ｐゴシック" panose="020B0600070205080204" pitchFamily="50" charset="-128"/>
            </a:rPr>
            <a:t>維持補修費</a:t>
          </a:r>
          <a:r>
            <a:rPr kumimoji="1" lang="en-US" altLang="ja-JP" sz="900" b="1">
              <a:latin typeface="ＭＳ Ｐゴシック" panose="020B0600070205080204" pitchFamily="50" charset="-128"/>
              <a:ea typeface="ＭＳ Ｐゴシック" panose="020B0600070205080204" pitchFamily="50" charset="-128"/>
            </a:rPr>
            <a:t>】</a:t>
          </a:r>
          <a:r>
            <a:rPr kumimoji="1" lang="ja-JP" altLang="en-US" sz="900" b="1">
              <a:latin typeface="ＭＳ Ｐゴシック" panose="020B0600070205080204" pitchFamily="50" charset="-128"/>
              <a:ea typeface="ＭＳ Ｐゴシック" panose="020B0600070205080204" pitchFamily="50" charset="-128"/>
            </a:rPr>
            <a:t>　</a:t>
          </a:r>
          <a:r>
            <a:rPr kumimoji="1" lang="ja-JP" altLang="en-US" sz="900">
              <a:latin typeface="ＭＳ Ｐゴシック" panose="020B0600070205080204" pitchFamily="50" charset="-128"/>
              <a:ea typeface="ＭＳ Ｐゴシック" panose="020B0600070205080204" pitchFamily="50" charset="-128"/>
            </a:rPr>
            <a:t>普通建設事業費では、町道改良事業や三島キャンプ場リニューアル整備事業の増等により、更新整備が増加しています。また、維持補修費では、河川浚渫工事やため池浚渫工事の実施により増加していますが、類似団体を下回る状況となっています。</a:t>
          </a:r>
        </a:p>
        <a:p>
          <a:r>
            <a:rPr kumimoji="1" lang="en-US" altLang="ja-JP" sz="900" b="1">
              <a:latin typeface="ＭＳ Ｐゴシック" panose="020B0600070205080204" pitchFamily="50" charset="-128"/>
              <a:ea typeface="ＭＳ Ｐゴシック" panose="020B0600070205080204" pitchFamily="50" charset="-128"/>
            </a:rPr>
            <a:t>【</a:t>
          </a:r>
          <a:r>
            <a:rPr kumimoji="1" lang="ja-JP" altLang="en-US" sz="900" b="1">
              <a:latin typeface="ＭＳ Ｐゴシック" panose="020B0600070205080204" pitchFamily="50" charset="-128"/>
              <a:ea typeface="ＭＳ Ｐゴシック" panose="020B0600070205080204" pitchFamily="50" charset="-128"/>
            </a:rPr>
            <a:t>扶助費</a:t>
          </a:r>
          <a:r>
            <a:rPr kumimoji="1" lang="en-US" altLang="ja-JP" sz="900" b="1">
              <a:latin typeface="ＭＳ Ｐゴシック" panose="020B0600070205080204" pitchFamily="50" charset="-128"/>
              <a:ea typeface="ＭＳ Ｐゴシック" panose="020B0600070205080204" pitchFamily="50" charset="-128"/>
            </a:rPr>
            <a:t>】</a:t>
          </a:r>
          <a:r>
            <a:rPr kumimoji="1" lang="ja-JP" altLang="en-US" sz="900" b="1">
              <a:latin typeface="ＭＳ Ｐゴシック" panose="020B0600070205080204" pitchFamily="50" charset="-128"/>
              <a:ea typeface="ＭＳ Ｐゴシック" panose="020B0600070205080204" pitchFamily="50" charset="-128"/>
            </a:rPr>
            <a:t>　</a:t>
          </a:r>
          <a:r>
            <a:rPr kumimoji="1" lang="ja-JP" altLang="en-US" sz="900">
              <a:latin typeface="ＭＳ Ｐゴシック" panose="020B0600070205080204" pitchFamily="50" charset="-128"/>
              <a:ea typeface="ＭＳ Ｐゴシック" panose="020B0600070205080204" pitchFamily="50" charset="-128"/>
            </a:rPr>
            <a:t>令和４年度に実施した電力・ガス・食料品等価格高騰緊急支援給付金事業が減となったものの、低所得世帯生活支援給付金の実施により増加しています。</a:t>
          </a:r>
        </a:p>
        <a:p>
          <a:r>
            <a:rPr kumimoji="1" lang="en-US" altLang="ja-JP" sz="900" b="1">
              <a:latin typeface="ＭＳ Ｐゴシック" panose="020B0600070205080204" pitchFamily="50" charset="-128"/>
              <a:ea typeface="ＭＳ Ｐゴシック" panose="020B0600070205080204" pitchFamily="50" charset="-128"/>
            </a:rPr>
            <a:t>【</a:t>
          </a:r>
          <a:r>
            <a:rPr kumimoji="1" lang="ja-JP" altLang="en-US" sz="900" b="1">
              <a:latin typeface="ＭＳ Ｐゴシック" panose="020B0600070205080204" pitchFamily="50" charset="-128"/>
              <a:ea typeface="ＭＳ Ｐゴシック" panose="020B0600070205080204" pitchFamily="50" charset="-128"/>
            </a:rPr>
            <a:t>公債費</a:t>
          </a:r>
          <a:r>
            <a:rPr kumimoji="1" lang="en-US" altLang="ja-JP" sz="900" b="1">
              <a:latin typeface="ＭＳ Ｐゴシック" panose="020B0600070205080204" pitchFamily="50" charset="-128"/>
              <a:ea typeface="ＭＳ Ｐゴシック" panose="020B0600070205080204" pitchFamily="50" charset="-128"/>
            </a:rPr>
            <a:t>】</a:t>
          </a:r>
          <a:r>
            <a:rPr kumimoji="1" lang="ja-JP" altLang="en-US" sz="900" b="1">
              <a:latin typeface="ＭＳ Ｐゴシック" panose="020B0600070205080204" pitchFamily="50" charset="-128"/>
              <a:ea typeface="ＭＳ Ｐゴシック" panose="020B0600070205080204" pitchFamily="50" charset="-128"/>
            </a:rPr>
            <a:t>　</a:t>
          </a:r>
          <a:r>
            <a:rPr kumimoji="1" lang="ja-JP" altLang="en-US" sz="900" b="0">
              <a:latin typeface="ＭＳ Ｐゴシック" panose="020B0600070205080204" pitchFamily="50" charset="-128"/>
              <a:ea typeface="ＭＳ Ｐゴシック" panose="020B0600070205080204" pitchFamily="50" charset="-128"/>
            </a:rPr>
            <a:t>令和３年度借入の</a:t>
          </a:r>
          <a:r>
            <a:rPr kumimoji="1" lang="ja-JP" altLang="en-US" sz="900">
              <a:latin typeface="ＭＳ Ｐゴシック" panose="020B0600070205080204" pitchFamily="50" charset="-128"/>
              <a:ea typeface="ＭＳ Ｐゴシック" panose="020B0600070205080204" pitchFamily="50" charset="-128"/>
            </a:rPr>
            <a:t>緊急防災・減災事業債の元利償還開始により公債費が増加しています。今後も公共施設の老朽化に伴う大規模改修等に伴う借入れにより、公債費は依然として高い水準で推移する見込みであることから、地方債の計画的な発行や繰上償還に努めていく必要があります。</a:t>
          </a:r>
        </a:p>
        <a:p>
          <a:r>
            <a:rPr kumimoji="1" lang="en-US" altLang="ja-JP" sz="900" b="1">
              <a:latin typeface="ＭＳ Ｐゴシック" panose="020B0600070205080204" pitchFamily="50" charset="-128"/>
              <a:ea typeface="ＭＳ Ｐゴシック" panose="020B0600070205080204" pitchFamily="50" charset="-128"/>
            </a:rPr>
            <a:t>【</a:t>
          </a:r>
          <a:r>
            <a:rPr kumimoji="1" lang="ja-JP" altLang="en-US" sz="900" b="1">
              <a:latin typeface="ＭＳ Ｐゴシック" panose="020B0600070205080204" pitchFamily="50" charset="-128"/>
              <a:ea typeface="ＭＳ Ｐゴシック" panose="020B0600070205080204" pitchFamily="50" charset="-128"/>
            </a:rPr>
            <a:t>積立金</a:t>
          </a:r>
          <a:r>
            <a:rPr kumimoji="1" lang="en-US" altLang="ja-JP" sz="900" b="1">
              <a:latin typeface="ＭＳ Ｐゴシック" panose="020B0600070205080204" pitchFamily="50" charset="-128"/>
              <a:ea typeface="ＭＳ Ｐゴシック" panose="020B0600070205080204" pitchFamily="50" charset="-128"/>
            </a:rPr>
            <a:t>】</a:t>
          </a:r>
          <a:r>
            <a:rPr kumimoji="1" lang="ja-JP" altLang="en-US" sz="900" b="1">
              <a:latin typeface="ＭＳ Ｐゴシック" panose="020B0600070205080204" pitchFamily="50" charset="-128"/>
              <a:ea typeface="ＭＳ Ｐゴシック" panose="020B0600070205080204" pitchFamily="50" charset="-128"/>
            </a:rPr>
            <a:t>　</a:t>
          </a:r>
          <a:r>
            <a:rPr kumimoji="1" lang="ja-JP" altLang="en-US" sz="900">
              <a:latin typeface="ＭＳ Ｐゴシック" panose="020B0600070205080204" pitchFamily="50" charset="-128"/>
              <a:ea typeface="ＭＳ Ｐゴシック" panose="020B0600070205080204" pitchFamily="50" charset="-128"/>
            </a:rPr>
            <a:t>令和４年度に実施した施設の修繕等に対応するための積立金が減となったほか、ふるさと支援寄附金の減少に伴い基金積立金も減となったことにより全体でも減少しましたが、類似団体を上回る規模で推移しています。</a:t>
          </a:r>
        </a:p>
        <a:p>
          <a:r>
            <a:rPr kumimoji="1" lang="en-US" altLang="ja-JP" sz="900" b="1">
              <a:latin typeface="ＭＳ Ｐゴシック" panose="020B0600070205080204" pitchFamily="50" charset="-128"/>
              <a:ea typeface="ＭＳ Ｐゴシック" panose="020B0600070205080204" pitchFamily="50" charset="-128"/>
            </a:rPr>
            <a:t>【</a:t>
          </a:r>
          <a:r>
            <a:rPr kumimoji="1" lang="ja-JP" altLang="en-US" sz="900" b="1">
              <a:latin typeface="ＭＳ Ｐゴシック" panose="020B0600070205080204" pitchFamily="50" charset="-128"/>
              <a:ea typeface="ＭＳ Ｐゴシック" panose="020B0600070205080204" pitchFamily="50" charset="-128"/>
            </a:rPr>
            <a:t>総　 括</a:t>
          </a:r>
          <a:r>
            <a:rPr kumimoji="1" lang="en-US" altLang="ja-JP" sz="900" b="1">
              <a:latin typeface="ＭＳ Ｐゴシック" panose="020B0600070205080204" pitchFamily="50" charset="-128"/>
              <a:ea typeface="ＭＳ Ｐゴシック" panose="020B0600070205080204" pitchFamily="50" charset="-128"/>
            </a:rPr>
            <a:t>】</a:t>
          </a:r>
          <a:r>
            <a:rPr kumimoji="1" lang="ja-JP" altLang="en-US" sz="900" b="1">
              <a:latin typeface="ＭＳ Ｐゴシック" panose="020B0600070205080204" pitchFamily="50" charset="-128"/>
              <a:ea typeface="ＭＳ Ｐゴシック" panose="020B0600070205080204" pitchFamily="50" charset="-128"/>
            </a:rPr>
            <a:t>　</a:t>
          </a:r>
          <a:r>
            <a:rPr kumimoji="1" lang="ja-JP" altLang="en-US" sz="900">
              <a:latin typeface="ＭＳ Ｐゴシック" panose="020B0600070205080204" pitchFamily="50" charset="-128"/>
              <a:ea typeface="ＭＳ Ｐゴシック" panose="020B0600070205080204" pitchFamily="50" charset="-128"/>
            </a:rPr>
            <a:t>本町は、広大な面積を有し集落も点在していることから、いずれの経費も類似団体を上回る傾向にあります。また、人口減少及び少子高齢化が進む中で今後も町民１人当りのコストが増加する見込みにあることから、引き続き事務事業のより一層の効率化と、中・長期的な視点に立った持続可能な財政運営に取り組んでいく必要があります。</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15,398
15,289
642.28
18,934,947
18,389,949
403,598
8,755,027
18,357,548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29</xdr:row>
      <xdr:rowOff>92727</xdr:rowOff>
    </xdr:from>
    <xdr:ext cx="46717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94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27</xdr:row>
      <xdr:rowOff>54627</xdr:rowOff>
    </xdr:from>
    <xdr:ext cx="46717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92075</xdr:rowOff>
    </xdr:from>
    <xdr:to>
      <xdr:col>24</xdr:col>
      <xdr:colOff>62865</xdr:colOff>
      <xdr:row>37</xdr:row>
      <xdr:rowOff>159893</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407025"/>
          <a:ext cx="1270" cy="10965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163720</xdr:rowOff>
    </xdr:from>
    <xdr:ext cx="469744" cy="25904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5073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159893</xdr:rowOff>
    </xdr:from>
    <xdr:to>
      <xdr:col>24</xdr:col>
      <xdr:colOff>152400</xdr:colOff>
      <xdr:row>37</xdr:row>
      <xdr:rowOff>159893</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5035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38752</xdr:rowOff>
    </xdr:from>
    <xdr:ext cx="469744" cy="25904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51822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7,475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92075</xdr:rowOff>
    </xdr:from>
    <xdr:to>
      <xdr:col>24</xdr:col>
      <xdr:colOff>152400</xdr:colOff>
      <xdr:row>31</xdr:row>
      <xdr:rowOff>92075</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4070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31</xdr:row>
      <xdr:rowOff>92075</xdr:rowOff>
    </xdr:from>
    <xdr:to>
      <xdr:col>24</xdr:col>
      <xdr:colOff>63500</xdr:colOff>
      <xdr:row>32</xdr:row>
      <xdr:rowOff>34925</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flipV="1">
          <a:off x="3797300" y="5407025"/>
          <a:ext cx="8382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62374</xdr:rowOff>
    </xdr:from>
    <xdr:ext cx="469744" cy="25904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589167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83947</xdr:rowOff>
    </xdr:from>
    <xdr:to>
      <xdr:col>24</xdr:col>
      <xdr:colOff>114300</xdr:colOff>
      <xdr:row>35</xdr:row>
      <xdr:rowOff>14097</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5913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32</xdr:row>
      <xdr:rowOff>34925</xdr:rowOff>
    </xdr:from>
    <xdr:to>
      <xdr:col>19</xdr:col>
      <xdr:colOff>177800</xdr:colOff>
      <xdr:row>32</xdr:row>
      <xdr:rowOff>130937</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2908300" y="5521325"/>
          <a:ext cx="889000" cy="96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34</xdr:row>
      <xdr:rowOff>102616</xdr:rowOff>
    </xdr:from>
    <xdr:to>
      <xdr:col>20</xdr:col>
      <xdr:colOff>38100</xdr:colOff>
      <xdr:row>35</xdr:row>
      <xdr:rowOff>32766</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5931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35</xdr:row>
      <xdr:rowOff>23893</xdr:rowOff>
    </xdr:from>
    <xdr:ext cx="469744" cy="25904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62428" y="60246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32</xdr:row>
      <xdr:rowOff>121412</xdr:rowOff>
    </xdr:from>
    <xdr:to>
      <xdr:col>15</xdr:col>
      <xdr:colOff>50800</xdr:colOff>
      <xdr:row>32</xdr:row>
      <xdr:rowOff>130937</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a:off x="2019300" y="5607812"/>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21844</xdr:rowOff>
    </xdr:from>
    <xdr:to>
      <xdr:col>15</xdr:col>
      <xdr:colOff>101600</xdr:colOff>
      <xdr:row>35</xdr:row>
      <xdr:rowOff>123444</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60225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35</xdr:row>
      <xdr:rowOff>114571</xdr:rowOff>
    </xdr:from>
    <xdr:ext cx="469744"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73428" y="61153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32</xdr:row>
      <xdr:rowOff>121412</xdr:rowOff>
    </xdr:from>
    <xdr:to>
      <xdr:col>10</xdr:col>
      <xdr:colOff>114300</xdr:colOff>
      <xdr:row>32</xdr:row>
      <xdr:rowOff>139700</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flipV="1">
          <a:off x="1130300" y="5607812"/>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85090</xdr:rowOff>
    </xdr:from>
    <xdr:to>
      <xdr:col>10</xdr:col>
      <xdr:colOff>165100</xdr:colOff>
      <xdr:row>36</xdr:row>
      <xdr:rowOff>15240</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6085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6367</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84428" y="61785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97663</xdr:rowOff>
    </xdr:from>
    <xdr:to>
      <xdr:col>6</xdr:col>
      <xdr:colOff>38100</xdr:colOff>
      <xdr:row>35</xdr:row>
      <xdr:rowOff>27813</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59269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35</xdr:row>
      <xdr:rowOff>18940</xdr:rowOff>
    </xdr:from>
    <xdr:ext cx="469744"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95428" y="60196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31</xdr:row>
      <xdr:rowOff>41275</xdr:rowOff>
    </xdr:from>
    <xdr:to>
      <xdr:col>24</xdr:col>
      <xdr:colOff>114300</xdr:colOff>
      <xdr:row>31</xdr:row>
      <xdr:rowOff>142875</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5356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30</xdr:row>
      <xdr:rowOff>165752</xdr:rowOff>
    </xdr:from>
    <xdr:ext cx="469744" cy="25904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53092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31</xdr:row>
      <xdr:rowOff>155575</xdr:rowOff>
    </xdr:from>
    <xdr:to>
      <xdr:col>20</xdr:col>
      <xdr:colOff>38100</xdr:colOff>
      <xdr:row>32</xdr:row>
      <xdr:rowOff>85725</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5470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30</xdr:row>
      <xdr:rowOff>102252</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62428" y="52457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32</xdr:row>
      <xdr:rowOff>80137</xdr:rowOff>
    </xdr:from>
    <xdr:to>
      <xdr:col>15</xdr:col>
      <xdr:colOff>101600</xdr:colOff>
      <xdr:row>33</xdr:row>
      <xdr:rowOff>10287</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5566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31</xdr:row>
      <xdr:rowOff>26814</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428" y="53417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32</xdr:row>
      <xdr:rowOff>70612</xdr:rowOff>
    </xdr:from>
    <xdr:to>
      <xdr:col>10</xdr:col>
      <xdr:colOff>165100</xdr:colOff>
      <xdr:row>33</xdr:row>
      <xdr:rowOff>762</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55570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31</xdr:row>
      <xdr:rowOff>17289</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5332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32</xdr:row>
      <xdr:rowOff>88900</xdr:rowOff>
    </xdr:from>
    <xdr:to>
      <xdr:col>6</xdr:col>
      <xdr:colOff>38100</xdr:colOff>
      <xdr:row>33</xdr:row>
      <xdr:rowOff>19050</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557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31</xdr:row>
      <xdr:rowOff>35577</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5350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98878</xdr:rowOff>
    </xdr:from>
    <xdr:to>
      <xdr:col>28</xdr:col>
      <xdr:colOff>114300</xdr:colOff>
      <xdr:row>59</xdr:row>
      <xdr:rowOff>98878</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58</xdr:row>
      <xdr:rowOff>128105</xdr:rowOff>
    </xdr:from>
    <xdr:ext cx="595419"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166581" y="1007220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1" name="直線コネクタ 110">
          <a:extLst>
            <a:ext uri="{FF2B5EF4-FFF2-40B4-BE49-F238E27FC236}">
              <a16:creationId xmlns:a16="http://schemas.microsoft.com/office/drawing/2014/main" id="{00000000-0008-0000-0700-00006F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2" name="テキスト ボックス 111">
          <a:extLst>
            <a:ext uri="{FF2B5EF4-FFF2-40B4-BE49-F238E27FC236}">
              <a16:creationId xmlns:a16="http://schemas.microsoft.com/office/drawing/2014/main" id="{00000000-0008-0000-0700-000070000000}"/>
            </a:ext>
          </a:extLst>
        </xdr:cNvPr>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4" name="テキスト ボックス 113">
          <a:extLst>
            <a:ext uri="{FF2B5EF4-FFF2-40B4-BE49-F238E27FC236}">
              <a16:creationId xmlns:a16="http://schemas.microsoft.com/office/drawing/2014/main" id="{00000000-0008-0000-0700-000072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5" name="総務費グラフ枠">
          <a:extLst>
            <a:ext uri="{FF2B5EF4-FFF2-40B4-BE49-F238E27FC236}">
              <a16:creationId xmlns:a16="http://schemas.microsoft.com/office/drawing/2014/main" id="{00000000-0008-0000-0700-000073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22680</xdr:rowOff>
    </xdr:from>
    <xdr:to>
      <xdr:col>24</xdr:col>
      <xdr:colOff>62865</xdr:colOff>
      <xdr:row>59</xdr:row>
      <xdr:rowOff>150670</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flipV="1">
          <a:off x="4633595" y="8766630"/>
          <a:ext cx="1270" cy="14995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154497</xdr:rowOff>
    </xdr:from>
    <xdr:ext cx="534377" cy="259045"/>
    <xdr:sp macro="" textlink="">
      <xdr:nvSpPr>
        <xdr:cNvPr id="117" name="総務費最小値テキスト">
          <a:extLst>
            <a:ext uri="{FF2B5EF4-FFF2-40B4-BE49-F238E27FC236}">
              <a16:creationId xmlns:a16="http://schemas.microsoft.com/office/drawing/2014/main" id="{00000000-0008-0000-0700-000075000000}"/>
            </a:ext>
          </a:extLst>
        </xdr:cNvPr>
        <xdr:cNvSpPr txBox="1"/>
      </xdr:nvSpPr>
      <xdr:spPr>
        <a:xfrm>
          <a:off x="4686300" y="102700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84,141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150670</xdr:rowOff>
    </xdr:from>
    <xdr:to>
      <xdr:col>24</xdr:col>
      <xdr:colOff>152400</xdr:colOff>
      <xdr:row>59</xdr:row>
      <xdr:rowOff>150670</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4546600" y="10266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140807</xdr:rowOff>
    </xdr:from>
    <xdr:ext cx="599010" cy="259045"/>
    <xdr:sp macro="" textlink="">
      <xdr:nvSpPr>
        <xdr:cNvPr id="119" name="総務費最大値テキスト">
          <a:extLst>
            <a:ext uri="{FF2B5EF4-FFF2-40B4-BE49-F238E27FC236}">
              <a16:creationId xmlns:a16="http://schemas.microsoft.com/office/drawing/2014/main" id="{00000000-0008-0000-0700-000077000000}"/>
            </a:ext>
          </a:extLst>
        </xdr:cNvPr>
        <xdr:cNvSpPr txBox="1"/>
      </xdr:nvSpPr>
      <xdr:spPr>
        <a:xfrm>
          <a:off x="4686300" y="85418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543,333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22680</xdr:rowOff>
    </xdr:from>
    <xdr:to>
      <xdr:col>24</xdr:col>
      <xdr:colOff>152400</xdr:colOff>
      <xdr:row>51</xdr:row>
      <xdr:rowOff>22680</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a:off x="4546600" y="8766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55</xdr:row>
      <xdr:rowOff>29384</xdr:rowOff>
    </xdr:from>
    <xdr:to>
      <xdr:col>24</xdr:col>
      <xdr:colOff>63500</xdr:colOff>
      <xdr:row>56</xdr:row>
      <xdr:rowOff>98885</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a:off x="3797300" y="9459134"/>
          <a:ext cx="838200" cy="2409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90461</xdr:rowOff>
    </xdr:from>
    <xdr:ext cx="599010" cy="259045"/>
    <xdr:sp macro="" textlink="">
      <xdr:nvSpPr>
        <xdr:cNvPr id="122" name="総務費平均値テキスト">
          <a:extLst>
            <a:ext uri="{FF2B5EF4-FFF2-40B4-BE49-F238E27FC236}">
              <a16:creationId xmlns:a16="http://schemas.microsoft.com/office/drawing/2014/main" id="{00000000-0008-0000-0700-00007A000000}"/>
            </a:ext>
          </a:extLst>
        </xdr:cNvPr>
        <xdr:cNvSpPr txBox="1"/>
      </xdr:nvSpPr>
      <xdr:spPr>
        <a:xfrm>
          <a:off x="4686300" y="986311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185,416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112034</xdr:rowOff>
    </xdr:from>
    <xdr:to>
      <xdr:col>24</xdr:col>
      <xdr:colOff>114300</xdr:colOff>
      <xdr:row>58</xdr:row>
      <xdr:rowOff>42184</xdr:rowOff>
    </xdr:to>
    <xdr:sp macro="" textlink="">
      <xdr:nvSpPr>
        <xdr:cNvPr id="123" name="フローチャート: 判断 122">
          <a:extLst>
            <a:ext uri="{FF2B5EF4-FFF2-40B4-BE49-F238E27FC236}">
              <a16:creationId xmlns:a16="http://schemas.microsoft.com/office/drawing/2014/main" id="{00000000-0008-0000-0700-00007B000000}"/>
            </a:ext>
          </a:extLst>
        </xdr:cNvPr>
        <xdr:cNvSpPr/>
      </xdr:nvSpPr>
      <xdr:spPr>
        <a:xfrm>
          <a:off x="4584700" y="988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29384</xdr:rowOff>
    </xdr:from>
    <xdr:to>
      <xdr:col>19</xdr:col>
      <xdr:colOff>177800</xdr:colOff>
      <xdr:row>56</xdr:row>
      <xdr:rowOff>21344</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flipV="1">
          <a:off x="2908300" y="9459134"/>
          <a:ext cx="889000" cy="1634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22694</xdr:rowOff>
    </xdr:from>
    <xdr:to>
      <xdr:col>20</xdr:col>
      <xdr:colOff>38100</xdr:colOff>
      <xdr:row>58</xdr:row>
      <xdr:rowOff>124294</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3746500" y="9966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115421</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3497795" y="100595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160,273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54</xdr:row>
      <xdr:rowOff>27729</xdr:rowOff>
    </xdr:from>
    <xdr:to>
      <xdr:col>15</xdr:col>
      <xdr:colOff>50800</xdr:colOff>
      <xdr:row>56</xdr:row>
      <xdr:rowOff>21344</xdr:rowOff>
    </xdr:to>
    <xdr:cxnSp macro="">
      <xdr:nvCxnSpPr>
        <xdr:cNvPr id="127" name="直線コネクタ 126">
          <a:extLst>
            <a:ext uri="{FF2B5EF4-FFF2-40B4-BE49-F238E27FC236}">
              <a16:creationId xmlns:a16="http://schemas.microsoft.com/office/drawing/2014/main" id="{00000000-0008-0000-0700-00007F000000}"/>
            </a:ext>
          </a:extLst>
        </xdr:cNvPr>
        <xdr:cNvCxnSpPr/>
      </xdr:nvCxnSpPr>
      <xdr:spPr>
        <a:xfrm>
          <a:off x="2019300" y="9286029"/>
          <a:ext cx="889000" cy="336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155459</xdr:rowOff>
    </xdr:from>
    <xdr:to>
      <xdr:col>15</xdr:col>
      <xdr:colOff>101600</xdr:colOff>
      <xdr:row>58</xdr:row>
      <xdr:rowOff>85609</xdr:rowOff>
    </xdr:to>
    <xdr:sp macro="" textlink="">
      <xdr:nvSpPr>
        <xdr:cNvPr id="128" name="フローチャート: 判断 127">
          <a:extLst>
            <a:ext uri="{FF2B5EF4-FFF2-40B4-BE49-F238E27FC236}">
              <a16:creationId xmlns:a16="http://schemas.microsoft.com/office/drawing/2014/main" id="{00000000-0008-0000-0700-000080000000}"/>
            </a:ext>
          </a:extLst>
        </xdr:cNvPr>
        <xdr:cNvSpPr/>
      </xdr:nvSpPr>
      <xdr:spPr>
        <a:xfrm>
          <a:off x="2857500" y="9928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76736</xdr:rowOff>
    </xdr:from>
    <xdr:ext cx="59901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2608795" y="10020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54</xdr:row>
      <xdr:rowOff>27729</xdr:rowOff>
    </xdr:from>
    <xdr:to>
      <xdr:col>10</xdr:col>
      <xdr:colOff>114300</xdr:colOff>
      <xdr:row>57</xdr:row>
      <xdr:rowOff>60592</xdr:rowOff>
    </xdr:to>
    <xdr:cxnSp macro="">
      <xdr:nvCxnSpPr>
        <xdr:cNvPr id="130" name="直線コネクタ 129">
          <a:extLst>
            <a:ext uri="{FF2B5EF4-FFF2-40B4-BE49-F238E27FC236}">
              <a16:creationId xmlns:a16="http://schemas.microsoft.com/office/drawing/2014/main" id="{00000000-0008-0000-0700-000082000000}"/>
            </a:ext>
          </a:extLst>
        </xdr:cNvPr>
        <xdr:cNvCxnSpPr/>
      </xdr:nvCxnSpPr>
      <xdr:spPr>
        <a:xfrm flipV="1">
          <a:off x="1130300" y="9286029"/>
          <a:ext cx="889000" cy="547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120107</xdr:rowOff>
    </xdr:from>
    <xdr:to>
      <xdr:col>10</xdr:col>
      <xdr:colOff>165100</xdr:colOff>
      <xdr:row>57</xdr:row>
      <xdr:rowOff>50257</xdr:rowOff>
    </xdr:to>
    <xdr:sp macro="" textlink="">
      <xdr:nvSpPr>
        <xdr:cNvPr id="131" name="フローチャート: 判断 130">
          <a:extLst>
            <a:ext uri="{FF2B5EF4-FFF2-40B4-BE49-F238E27FC236}">
              <a16:creationId xmlns:a16="http://schemas.microsoft.com/office/drawing/2014/main" id="{00000000-0008-0000-0700-000083000000}"/>
            </a:ext>
          </a:extLst>
        </xdr:cNvPr>
        <xdr:cNvSpPr/>
      </xdr:nvSpPr>
      <xdr:spPr>
        <a:xfrm>
          <a:off x="1968500" y="9721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41384</xdr:rowOff>
    </xdr:from>
    <xdr:ext cx="59901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719795" y="98140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59</xdr:row>
      <xdr:rowOff>13481</xdr:rowOff>
    </xdr:from>
    <xdr:to>
      <xdr:col>6</xdr:col>
      <xdr:colOff>38100</xdr:colOff>
      <xdr:row>59</xdr:row>
      <xdr:rowOff>115081</xdr:rowOff>
    </xdr:to>
    <xdr:sp macro="" textlink="">
      <xdr:nvSpPr>
        <xdr:cNvPr id="133" name="フローチャート: 判断 132">
          <a:extLst>
            <a:ext uri="{FF2B5EF4-FFF2-40B4-BE49-F238E27FC236}">
              <a16:creationId xmlns:a16="http://schemas.microsoft.com/office/drawing/2014/main" id="{00000000-0008-0000-0700-000085000000}"/>
            </a:ext>
          </a:extLst>
        </xdr:cNvPr>
        <xdr:cNvSpPr/>
      </xdr:nvSpPr>
      <xdr:spPr>
        <a:xfrm>
          <a:off x="1079500" y="10129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59</xdr:row>
      <xdr:rowOff>106208</xdr:rowOff>
    </xdr:from>
    <xdr:ext cx="59901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830795" y="102217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48085</xdr:rowOff>
    </xdr:from>
    <xdr:to>
      <xdr:col>24</xdr:col>
      <xdr:colOff>114300</xdr:colOff>
      <xdr:row>56</xdr:row>
      <xdr:rowOff>149685</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4584700" y="9649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70962</xdr:rowOff>
    </xdr:from>
    <xdr:ext cx="599010" cy="259045"/>
    <xdr:sp macro="" textlink="">
      <xdr:nvSpPr>
        <xdr:cNvPr id="141" name="総務費該当値テキスト">
          <a:extLst>
            <a:ext uri="{FF2B5EF4-FFF2-40B4-BE49-F238E27FC236}">
              <a16:creationId xmlns:a16="http://schemas.microsoft.com/office/drawing/2014/main" id="{00000000-0008-0000-0700-00008D000000}"/>
            </a:ext>
          </a:extLst>
        </xdr:cNvPr>
        <xdr:cNvSpPr txBox="1"/>
      </xdr:nvSpPr>
      <xdr:spPr>
        <a:xfrm>
          <a:off x="4686300" y="95007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257,498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54</xdr:row>
      <xdr:rowOff>150034</xdr:rowOff>
    </xdr:from>
    <xdr:to>
      <xdr:col>20</xdr:col>
      <xdr:colOff>38100</xdr:colOff>
      <xdr:row>55</xdr:row>
      <xdr:rowOff>80184</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3746500" y="94083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53</xdr:row>
      <xdr:rowOff>96711</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3497795" y="91835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331,280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55</xdr:row>
      <xdr:rowOff>141994</xdr:rowOff>
    </xdr:from>
    <xdr:to>
      <xdr:col>15</xdr:col>
      <xdr:colOff>101600</xdr:colOff>
      <xdr:row>56</xdr:row>
      <xdr:rowOff>72144</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2857500" y="9571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54</xdr:row>
      <xdr:rowOff>88671</xdr:rowOff>
    </xdr:from>
    <xdr:ext cx="599010"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2608795" y="93469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53</xdr:row>
      <xdr:rowOff>148379</xdr:rowOff>
    </xdr:from>
    <xdr:to>
      <xdr:col>10</xdr:col>
      <xdr:colOff>165100</xdr:colOff>
      <xdr:row>54</xdr:row>
      <xdr:rowOff>78529</xdr:rowOff>
    </xdr:to>
    <xdr:sp macro="" textlink="">
      <xdr:nvSpPr>
        <xdr:cNvPr id="146" name="楕円 145">
          <a:extLst>
            <a:ext uri="{FF2B5EF4-FFF2-40B4-BE49-F238E27FC236}">
              <a16:creationId xmlns:a16="http://schemas.microsoft.com/office/drawing/2014/main" id="{00000000-0008-0000-0700-000092000000}"/>
            </a:ext>
          </a:extLst>
        </xdr:cNvPr>
        <xdr:cNvSpPr/>
      </xdr:nvSpPr>
      <xdr:spPr>
        <a:xfrm>
          <a:off x="1968500" y="9235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52</xdr:row>
      <xdr:rowOff>95056</xdr:rowOff>
    </xdr:from>
    <xdr:ext cx="599010" cy="259045"/>
    <xdr:sp macro="" textlink="">
      <xdr:nvSpPr>
        <xdr:cNvPr id="147" name="テキスト ボックス 146">
          <a:extLst>
            <a:ext uri="{FF2B5EF4-FFF2-40B4-BE49-F238E27FC236}">
              <a16:creationId xmlns:a16="http://schemas.microsoft.com/office/drawing/2014/main" id="{00000000-0008-0000-0700-000093000000}"/>
            </a:ext>
          </a:extLst>
        </xdr:cNvPr>
        <xdr:cNvSpPr txBox="1"/>
      </xdr:nvSpPr>
      <xdr:spPr>
        <a:xfrm>
          <a:off x="1719795" y="9010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384,287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9792</xdr:rowOff>
    </xdr:from>
    <xdr:to>
      <xdr:col>6</xdr:col>
      <xdr:colOff>38100</xdr:colOff>
      <xdr:row>57</xdr:row>
      <xdr:rowOff>111392</xdr:rowOff>
    </xdr:to>
    <xdr:sp macro="" textlink="">
      <xdr:nvSpPr>
        <xdr:cNvPr id="148" name="楕円 147">
          <a:extLst>
            <a:ext uri="{FF2B5EF4-FFF2-40B4-BE49-F238E27FC236}">
              <a16:creationId xmlns:a16="http://schemas.microsoft.com/office/drawing/2014/main" id="{00000000-0008-0000-0700-000094000000}"/>
            </a:ext>
          </a:extLst>
        </xdr:cNvPr>
        <xdr:cNvSpPr/>
      </xdr:nvSpPr>
      <xdr:spPr>
        <a:xfrm>
          <a:off x="1079500" y="97824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127919</xdr:rowOff>
    </xdr:from>
    <xdr:ext cx="599010" cy="259045"/>
    <xdr:sp macro="" textlink="">
      <xdr:nvSpPr>
        <xdr:cNvPr id="149" name="テキスト ボックス 148">
          <a:extLst>
            <a:ext uri="{FF2B5EF4-FFF2-40B4-BE49-F238E27FC236}">
              <a16:creationId xmlns:a16="http://schemas.microsoft.com/office/drawing/2014/main" id="{00000000-0008-0000-0700-000095000000}"/>
            </a:ext>
          </a:extLst>
        </xdr:cNvPr>
        <xdr:cNvSpPr txBox="1"/>
      </xdr:nvSpPr>
      <xdr:spPr>
        <a:xfrm>
          <a:off x="830795" y="95576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6" name="正方形/長方形 155">
          <a:extLst>
            <a:ext uri="{FF2B5EF4-FFF2-40B4-BE49-F238E27FC236}">
              <a16:creationId xmlns:a16="http://schemas.microsoft.com/office/drawing/2014/main" id="{00000000-0008-0000-0700-00009C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249,312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7" name="正方形/長方形 156">
          <a:extLst>
            <a:ext uri="{FF2B5EF4-FFF2-40B4-BE49-F238E27FC236}">
              <a16:creationId xmlns:a16="http://schemas.microsoft.com/office/drawing/2014/main" id="{00000000-0008-0000-0700-00009D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80</xdr:row>
      <xdr:rowOff>111777</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382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139700</xdr:rowOff>
    </xdr:from>
    <xdr:to>
      <xdr:col>28</xdr:col>
      <xdr:colOff>114300</xdr:colOff>
      <xdr:row>79</xdr:row>
      <xdr:rowOff>139700</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3684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168927</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3542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25400</xdr:rowOff>
    </xdr:from>
    <xdr:to>
      <xdr:col>28</xdr:col>
      <xdr:colOff>114300</xdr:colOff>
      <xdr:row>78</xdr:row>
      <xdr:rowOff>25400</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54627</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3256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82550</xdr:rowOff>
    </xdr:from>
    <xdr:to>
      <xdr:col>28</xdr:col>
      <xdr:colOff>114300</xdr:colOff>
      <xdr:row>76</xdr:row>
      <xdr:rowOff>82550</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3112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111777</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2970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25400</xdr:rowOff>
    </xdr:from>
    <xdr:to>
      <xdr:col>28</xdr:col>
      <xdr:colOff>114300</xdr:colOff>
      <xdr:row>73</xdr:row>
      <xdr:rowOff>25400</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762000" y="12541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54627</xdr:rowOff>
    </xdr:from>
    <xdr:ext cx="595419" cy="259045"/>
    <xdr:sp macro="" textlink="">
      <xdr:nvSpPr>
        <xdr:cNvPr id="170" name="テキスト ボックス 169">
          <a:extLst>
            <a:ext uri="{FF2B5EF4-FFF2-40B4-BE49-F238E27FC236}">
              <a16:creationId xmlns:a16="http://schemas.microsoft.com/office/drawing/2014/main" id="{00000000-0008-0000-0700-0000AA000000}"/>
            </a:ext>
          </a:extLst>
        </xdr:cNvPr>
        <xdr:cNvSpPr txBox="1"/>
      </xdr:nvSpPr>
      <xdr:spPr>
        <a:xfrm>
          <a:off x="166581" y="12399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82550</xdr:rowOff>
    </xdr:from>
    <xdr:to>
      <xdr:col>28</xdr:col>
      <xdr:colOff>114300</xdr:colOff>
      <xdr:row>71</xdr:row>
      <xdr:rowOff>82550</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762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70</xdr:row>
      <xdr:rowOff>111777</xdr:rowOff>
    </xdr:from>
    <xdr:ext cx="595419" cy="259045"/>
    <xdr:sp macro="" textlink="">
      <xdr:nvSpPr>
        <xdr:cNvPr id="172" name="テキスト ボックス 171">
          <a:extLst>
            <a:ext uri="{FF2B5EF4-FFF2-40B4-BE49-F238E27FC236}">
              <a16:creationId xmlns:a16="http://schemas.microsoft.com/office/drawing/2014/main" id="{00000000-0008-0000-0700-0000AC000000}"/>
            </a:ext>
          </a:extLst>
        </xdr:cNvPr>
        <xdr:cNvSpPr txBox="1"/>
      </xdr:nvSpPr>
      <xdr:spPr>
        <a:xfrm>
          <a:off x="166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69</xdr:row>
      <xdr:rowOff>139700</xdr:rowOff>
    </xdr:from>
    <xdr:to>
      <xdr:col>28</xdr:col>
      <xdr:colOff>114300</xdr:colOff>
      <xdr:row>69</xdr:row>
      <xdr:rowOff>139700</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762000" y="11969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68</xdr:row>
      <xdr:rowOff>168927</xdr:rowOff>
    </xdr:from>
    <xdr:ext cx="595419" cy="259045"/>
    <xdr:sp macro="" textlink="">
      <xdr:nvSpPr>
        <xdr:cNvPr id="174" name="テキスト ボックス 173">
          <a:extLst>
            <a:ext uri="{FF2B5EF4-FFF2-40B4-BE49-F238E27FC236}">
              <a16:creationId xmlns:a16="http://schemas.microsoft.com/office/drawing/2014/main" id="{00000000-0008-0000-0700-0000AE000000}"/>
            </a:ext>
          </a:extLst>
        </xdr:cNvPr>
        <xdr:cNvSpPr txBox="1"/>
      </xdr:nvSpPr>
      <xdr:spPr>
        <a:xfrm>
          <a:off x="166581" y="11827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6" name="テキスト ボックス 175">
          <a:extLst>
            <a:ext uri="{FF2B5EF4-FFF2-40B4-BE49-F238E27FC236}">
              <a16:creationId xmlns:a16="http://schemas.microsoft.com/office/drawing/2014/main" id="{00000000-0008-0000-0700-0000B0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7" name="民生費グラフ枠">
          <a:extLst>
            <a:ext uri="{FF2B5EF4-FFF2-40B4-BE49-F238E27FC236}">
              <a16:creationId xmlns:a16="http://schemas.microsoft.com/office/drawing/2014/main" id="{00000000-0008-0000-0700-0000B1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89480</xdr:rowOff>
    </xdr:from>
    <xdr:to>
      <xdr:col>24</xdr:col>
      <xdr:colOff>62865</xdr:colOff>
      <xdr:row>78</xdr:row>
      <xdr:rowOff>99809</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4633595" y="12090980"/>
          <a:ext cx="1270" cy="13819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103636</xdr:rowOff>
    </xdr:from>
    <xdr:ext cx="599010" cy="259045"/>
    <xdr:sp macro="" textlink="">
      <xdr:nvSpPr>
        <xdr:cNvPr id="179" name="民生費最小値テキスト">
          <a:extLst>
            <a:ext uri="{FF2B5EF4-FFF2-40B4-BE49-F238E27FC236}">
              <a16:creationId xmlns:a16="http://schemas.microsoft.com/office/drawing/2014/main" id="{00000000-0008-0000-0700-0000B3000000}"/>
            </a:ext>
          </a:extLst>
        </xdr:cNvPr>
        <xdr:cNvSpPr txBox="1"/>
      </xdr:nvSpPr>
      <xdr:spPr>
        <a:xfrm>
          <a:off x="4686300" y="134767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154,792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99809</xdr:rowOff>
    </xdr:from>
    <xdr:to>
      <xdr:col>24</xdr:col>
      <xdr:colOff>152400</xdr:colOff>
      <xdr:row>78</xdr:row>
      <xdr:rowOff>99809</xdr:rowOff>
    </xdr:to>
    <xdr:cxnSp macro="">
      <xdr:nvCxnSpPr>
        <xdr:cNvPr id="180" name="直線コネクタ 179">
          <a:extLst>
            <a:ext uri="{FF2B5EF4-FFF2-40B4-BE49-F238E27FC236}">
              <a16:creationId xmlns:a16="http://schemas.microsoft.com/office/drawing/2014/main" id="{00000000-0008-0000-0700-0000B4000000}"/>
            </a:ext>
          </a:extLst>
        </xdr:cNvPr>
        <xdr:cNvCxnSpPr/>
      </xdr:nvCxnSpPr>
      <xdr:spPr>
        <a:xfrm>
          <a:off x="4546600" y="134729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36157</xdr:rowOff>
    </xdr:from>
    <xdr:ext cx="599010" cy="259045"/>
    <xdr:sp macro="" textlink="">
      <xdr:nvSpPr>
        <xdr:cNvPr id="181" name="民生費最大値テキスト">
          <a:extLst>
            <a:ext uri="{FF2B5EF4-FFF2-40B4-BE49-F238E27FC236}">
              <a16:creationId xmlns:a16="http://schemas.microsoft.com/office/drawing/2014/main" id="{00000000-0008-0000-0700-0000B5000000}"/>
            </a:ext>
          </a:extLst>
        </xdr:cNvPr>
        <xdr:cNvSpPr txBox="1"/>
      </xdr:nvSpPr>
      <xdr:spPr>
        <a:xfrm>
          <a:off x="4686300" y="118662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251,515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89480</xdr:rowOff>
    </xdr:from>
    <xdr:to>
      <xdr:col>24</xdr:col>
      <xdr:colOff>152400</xdr:colOff>
      <xdr:row>70</xdr:row>
      <xdr:rowOff>89480</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a:off x="4546600" y="120909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70</xdr:row>
      <xdr:rowOff>89480</xdr:rowOff>
    </xdr:from>
    <xdr:to>
      <xdr:col>24</xdr:col>
      <xdr:colOff>63500</xdr:colOff>
      <xdr:row>72</xdr:row>
      <xdr:rowOff>133642</xdr:rowOff>
    </xdr:to>
    <xdr:cxnSp macro="">
      <xdr:nvCxnSpPr>
        <xdr:cNvPr id="183" name="直線コネクタ 182">
          <a:extLst>
            <a:ext uri="{FF2B5EF4-FFF2-40B4-BE49-F238E27FC236}">
              <a16:creationId xmlns:a16="http://schemas.microsoft.com/office/drawing/2014/main" id="{00000000-0008-0000-0700-0000B7000000}"/>
            </a:ext>
          </a:extLst>
        </xdr:cNvPr>
        <xdr:cNvCxnSpPr/>
      </xdr:nvCxnSpPr>
      <xdr:spPr>
        <a:xfrm flipV="1">
          <a:off x="3797300" y="12090980"/>
          <a:ext cx="838200" cy="387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73</xdr:row>
      <xdr:rowOff>58983</xdr:rowOff>
    </xdr:from>
    <xdr:ext cx="599010" cy="259045"/>
    <xdr:sp macro="" textlink="">
      <xdr:nvSpPr>
        <xdr:cNvPr id="184" name="民生費平均値テキスト">
          <a:extLst>
            <a:ext uri="{FF2B5EF4-FFF2-40B4-BE49-F238E27FC236}">
              <a16:creationId xmlns:a16="http://schemas.microsoft.com/office/drawing/2014/main" id="{00000000-0008-0000-0700-0000B8000000}"/>
            </a:ext>
          </a:extLst>
        </xdr:cNvPr>
        <xdr:cNvSpPr txBox="1"/>
      </xdr:nvSpPr>
      <xdr:spPr>
        <a:xfrm>
          <a:off x="4686300" y="1257483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212,584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73</xdr:row>
      <xdr:rowOff>80556</xdr:rowOff>
    </xdr:from>
    <xdr:to>
      <xdr:col>24</xdr:col>
      <xdr:colOff>114300</xdr:colOff>
      <xdr:row>74</xdr:row>
      <xdr:rowOff>10706</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4584700" y="12596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71</xdr:row>
      <xdr:rowOff>136557</xdr:rowOff>
    </xdr:from>
    <xdr:to>
      <xdr:col>19</xdr:col>
      <xdr:colOff>177800</xdr:colOff>
      <xdr:row>72</xdr:row>
      <xdr:rowOff>133642</xdr:rowOff>
    </xdr:to>
    <xdr:cxnSp macro="">
      <xdr:nvCxnSpPr>
        <xdr:cNvPr id="186" name="直線コネクタ 185">
          <a:extLst>
            <a:ext uri="{FF2B5EF4-FFF2-40B4-BE49-F238E27FC236}">
              <a16:creationId xmlns:a16="http://schemas.microsoft.com/office/drawing/2014/main" id="{00000000-0008-0000-0700-0000BA000000}"/>
            </a:ext>
          </a:extLst>
        </xdr:cNvPr>
        <xdr:cNvCxnSpPr/>
      </xdr:nvCxnSpPr>
      <xdr:spPr>
        <a:xfrm>
          <a:off x="2908300" y="12309507"/>
          <a:ext cx="889000" cy="1685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74</xdr:row>
      <xdr:rowOff>120747</xdr:rowOff>
    </xdr:from>
    <xdr:to>
      <xdr:col>20</xdr:col>
      <xdr:colOff>38100</xdr:colOff>
      <xdr:row>75</xdr:row>
      <xdr:rowOff>50897</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3746500" y="12808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42024</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3497795" y="12900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197,771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71</xdr:row>
      <xdr:rowOff>136557</xdr:rowOff>
    </xdr:from>
    <xdr:to>
      <xdr:col>15</xdr:col>
      <xdr:colOff>50800</xdr:colOff>
      <xdr:row>73</xdr:row>
      <xdr:rowOff>50617</xdr:rowOff>
    </xdr:to>
    <xdr:cxnSp macro="">
      <xdr:nvCxnSpPr>
        <xdr:cNvPr id="189" name="直線コネクタ 188">
          <a:extLst>
            <a:ext uri="{FF2B5EF4-FFF2-40B4-BE49-F238E27FC236}">
              <a16:creationId xmlns:a16="http://schemas.microsoft.com/office/drawing/2014/main" id="{00000000-0008-0000-0700-0000BD000000}"/>
            </a:ext>
          </a:extLst>
        </xdr:cNvPr>
        <xdr:cNvCxnSpPr/>
      </xdr:nvCxnSpPr>
      <xdr:spPr>
        <a:xfrm flipV="1">
          <a:off x="2019300" y="12309507"/>
          <a:ext cx="889000" cy="256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74</xdr:row>
      <xdr:rowOff>36565</xdr:rowOff>
    </xdr:from>
    <xdr:to>
      <xdr:col>15</xdr:col>
      <xdr:colOff>101600</xdr:colOff>
      <xdr:row>74</xdr:row>
      <xdr:rowOff>138165</xdr:rowOff>
    </xdr:to>
    <xdr:sp macro="" textlink="">
      <xdr:nvSpPr>
        <xdr:cNvPr id="190" name="フローチャート: 判断 189">
          <a:extLst>
            <a:ext uri="{FF2B5EF4-FFF2-40B4-BE49-F238E27FC236}">
              <a16:creationId xmlns:a16="http://schemas.microsoft.com/office/drawing/2014/main" id="{00000000-0008-0000-0700-0000BE000000}"/>
            </a:ext>
          </a:extLst>
        </xdr:cNvPr>
        <xdr:cNvSpPr/>
      </xdr:nvSpPr>
      <xdr:spPr>
        <a:xfrm>
          <a:off x="2857500" y="12723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129292</xdr:rowOff>
    </xdr:from>
    <xdr:ext cx="59901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2608795" y="128165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73</xdr:row>
      <xdr:rowOff>50617</xdr:rowOff>
    </xdr:from>
    <xdr:to>
      <xdr:col>10</xdr:col>
      <xdr:colOff>114300</xdr:colOff>
      <xdr:row>74</xdr:row>
      <xdr:rowOff>89594</xdr:rowOff>
    </xdr:to>
    <xdr:cxnSp macro="">
      <xdr:nvCxnSpPr>
        <xdr:cNvPr id="192" name="直線コネクタ 191">
          <a:extLst>
            <a:ext uri="{FF2B5EF4-FFF2-40B4-BE49-F238E27FC236}">
              <a16:creationId xmlns:a16="http://schemas.microsoft.com/office/drawing/2014/main" id="{00000000-0008-0000-0700-0000C0000000}"/>
            </a:ext>
          </a:extLst>
        </xdr:cNvPr>
        <xdr:cNvCxnSpPr/>
      </xdr:nvCxnSpPr>
      <xdr:spPr>
        <a:xfrm flipV="1">
          <a:off x="1130300" y="12566467"/>
          <a:ext cx="889000" cy="2104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71397</xdr:rowOff>
    </xdr:from>
    <xdr:to>
      <xdr:col>10</xdr:col>
      <xdr:colOff>165100</xdr:colOff>
      <xdr:row>77</xdr:row>
      <xdr:rowOff>1547</xdr:rowOff>
    </xdr:to>
    <xdr:sp macro="" textlink="">
      <xdr:nvSpPr>
        <xdr:cNvPr id="193" name="フローチャート: 判断 192">
          <a:extLst>
            <a:ext uri="{FF2B5EF4-FFF2-40B4-BE49-F238E27FC236}">
              <a16:creationId xmlns:a16="http://schemas.microsoft.com/office/drawing/2014/main" id="{00000000-0008-0000-0700-0000C1000000}"/>
            </a:ext>
          </a:extLst>
        </xdr:cNvPr>
        <xdr:cNvSpPr/>
      </xdr:nvSpPr>
      <xdr:spPr>
        <a:xfrm>
          <a:off x="1968500" y="13101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164124</xdr:rowOff>
    </xdr:from>
    <xdr:ext cx="59901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1719795" y="131943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177,225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161680</xdr:rowOff>
    </xdr:from>
    <xdr:to>
      <xdr:col>6</xdr:col>
      <xdr:colOff>38100</xdr:colOff>
      <xdr:row>77</xdr:row>
      <xdr:rowOff>91830</xdr:rowOff>
    </xdr:to>
    <xdr:sp macro="" textlink="">
      <xdr:nvSpPr>
        <xdr:cNvPr id="195" name="フローチャート: 判断 194">
          <a:extLst>
            <a:ext uri="{FF2B5EF4-FFF2-40B4-BE49-F238E27FC236}">
              <a16:creationId xmlns:a16="http://schemas.microsoft.com/office/drawing/2014/main" id="{00000000-0008-0000-0700-0000C3000000}"/>
            </a:ext>
          </a:extLst>
        </xdr:cNvPr>
        <xdr:cNvSpPr/>
      </xdr:nvSpPr>
      <xdr:spPr>
        <a:xfrm>
          <a:off x="1079500" y="13191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82957</xdr:rowOff>
    </xdr:from>
    <xdr:ext cx="59901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830795" y="132846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70</xdr:row>
      <xdr:rowOff>38680</xdr:rowOff>
    </xdr:from>
    <xdr:to>
      <xdr:col>24</xdr:col>
      <xdr:colOff>114300</xdr:colOff>
      <xdr:row>70</xdr:row>
      <xdr:rowOff>140280</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4584700" y="12040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69</xdr:row>
      <xdr:rowOff>163157</xdr:rowOff>
    </xdr:from>
    <xdr:ext cx="599010" cy="259045"/>
    <xdr:sp macro="" textlink="">
      <xdr:nvSpPr>
        <xdr:cNvPr id="203" name="民生費該当値テキスト">
          <a:extLst>
            <a:ext uri="{FF2B5EF4-FFF2-40B4-BE49-F238E27FC236}">
              <a16:creationId xmlns:a16="http://schemas.microsoft.com/office/drawing/2014/main" id="{00000000-0008-0000-0700-0000CB000000}"/>
            </a:ext>
          </a:extLst>
        </xdr:cNvPr>
        <xdr:cNvSpPr txBox="1"/>
      </xdr:nvSpPr>
      <xdr:spPr>
        <a:xfrm>
          <a:off x="4686300" y="119932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251,515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72</xdr:row>
      <xdr:rowOff>82842</xdr:rowOff>
    </xdr:from>
    <xdr:to>
      <xdr:col>20</xdr:col>
      <xdr:colOff>38100</xdr:colOff>
      <xdr:row>73</xdr:row>
      <xdr:rowOff>12992</xdr:rowOff>
    </xdr:to>
    <xdr:sp macro="" textlink="">
      <xdr:nvSpPr>
        <xdr:cNvPr id="204" name="楕円 203">
          <a:extLst>
            <a:ext uri="{FF2B5EF4-FFF2-40B4-BE49-F238E27FC236}">
              <a16:creationId xmlns:a16="http://schemas.microsoft.com/office/drawing/2014/main" id="{00000000-0008-0000-0700-0000CC000000}"/>
            </a:ext>
          </a:extLst>
        </xdr:cNvPr>
        <xdr:cNvSpPr/>
      </xdr:nvSpPr>
      <xdr:spPr>
        <a:xfrm>
          <a:off x="3746500" y="124272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71</xdr:row>
      <xdr:rowOff>29519</xdr:rowOff>
    </xdr:from>
    <xdr:ext cx="599010" cy="259045"/>
    <xdr:sp macro="" textlink="">
      <xdr:nvSpPr>
        <xdr:cNvPr id="205" name="テキスト ボックス 204">
          <a:extLst>
            <a:ext uri="{FF2B5EF4-FFF2-40B4-BE49-F238E27FC236}">
              <a16:creationId xmlns:a16="http://schemas.microsoft.com/office/drawing/2014/main" id="{00000000-0008-0000-0700-0000CD000000}"/>
            </a:ext>
          </a:extLst>
        </xdr:cNvPr>
        <xdr:cNvSpPr txBox="1"/>
      </xdr:nvSpPr>
      <xdr:spPr>
        <a:xfrm>
          <a:off x="3497795" y="12202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71</xdr:row>
      <xdr:rowOff>85757</xdr:rowOff>
    </xdr:from>
    <xdr:to>
      <xdr:col>15</xdr:col>
      <xdr:colOff>101600</xdr:colOff>
      <xdr:row>72</xdr:row>
      <xdr:rowOff>15907</xdr:rowOff>
    </xdr:to>
    <xdr:sp macro="" textlink="">
      <xdr:nvSpPr>
        <xdr:cNvPr id="206" name="楕円 205">
          <a:extLst>
            <a:ext uri="{FF2B5EF4-FFF2-40B4-BE49-F238E27FC236}">
              <a16:creationId xmlns:a16="http://schemas.microsoft.com/office/drawing/2014/main" id="{00000000-0008-0000-0700-0000CE000000}"/>
            </a:ext>
          </a:extLst>
        </xdr:cNvPr>
        <xdr:cNvSpPr/>
      </xdr:nvSpPr>
      <xdr:spPr>
        <a:xfrm>
          <a:off x="2857500" y="12258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70</xdr:row>
      <xdr:rowOff>32434</xdr:rowOff>
    </xdr:from>
    <xdr:ext cx="599010" cy="259045"/>
    <xdr:sp macro="" textlink="">
      <xdr:nvSpPr>
        <xdr:cNvPr id="207" name="テキスト ボックス 206">
          <a:extLst>
            <a:ext uri="{FF2B5EF4-FFF2-40B4-BE49-F238E27FC236}">
              <a16:creationId xmlns:a16="http://schemas.microsoft.com/office/drawing/2014/main" id="{00000000-0008-0000-0700-0000CF000000}"/>
            </a:ext>
          </a:extLst>
        </xdr:cNvPr>
        <xdr:cNvSpPr txBox="1"/>
      </xdr:nvSpPr>
      <xdr:spPr>
        <a:xfrm>
          <a:off x="2608795" y="120339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72</xdr:row>
      <xdr:rowOff>171267</xdr:rowOff>
    </xdr:from>
    <xdr:to>
      <xdr:col>10</xdr:col>
      <xdr:colOff>165100</xdr:colOff>
      <xdr:row>73</xdr:row>
      <xdr:rowOff>101417</xdr:rowOff>
    </xdr:to>
    <xdr:sp macro="" textlink="">
      <xdr:nvSpPr>
        <xdr:cNvPr id="208" name="楕円 207">
          <a:extLst>
            <a:ext uri="{FF2B5EF4-FFF2-40B4-BE49-F238E27FC236}">
              <a16:creationId xmlns:a16="http://schemas.microsoft.com/office/drawing/2014/main" id="{00000000-0008-0000-0700-0000D0000000}"/>
            </a:ext>
          </a:extLst>
        </xdr:cNvPr>
        <xdr:cNvSpPr/>
      </xdr:nvSpPr>
      <xdr:spPr>
        <a:xfrm>
          <a:off x="1968500" y="12515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71</xdr:row>
      <xdr:rowOff>117944</xdr:rowOff>
    </xdr:from>
    <xdr:ext cx="599010" cy="259045"/>
    <xdr:sp macro="" textlink="">
      <xdr:nvSpPr>
        <xdr:cNvPr id="209" name="テキスト ボックス 208">
          <a:extLst>
            <a:ext uri="{FF2B5EF4-FFF2-40B4-BE49-F238E27FC236}">
              <a16:creationId xmlns:a16="http://schemas.microsoft.com/office/drawing/2014/main" id="{00000000-0008-0000-0700-0000D1000000}"/>
            </a:ext>
          </a:extLst>
        </xdr:cNvPr>
        <xdr:cNvSpPr txBox="1"/>
      </xdr:nvSpPr>
      <xdr:spPr>
        <a:xfrm>
          <a:off x="1719795" y="12290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218,235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74</xdr:row>
      <xdr:rowOff>38794</xdr:rowOff>
    </xdr:from>
    <xdr:to>
      <xdr:col>6</xdr:col>
      <xdr:colOff>38100</xdr:colOff>
      <xdr:row>74</xdr:row>
      <xdr:rowOff>140394</xdr:rowOff>
    </xdr:to>
    <xdr:sp macro="" textlink="">
      <xdr:nvSpPr>
        <xdr:cNvPr id="210" name="楕円 209">
          <a:extLst>
            <a:ext uri="{FF2B5EF4-FFF2-40B4-BE49-F238E27FC236}">
              <a16:creationId xmlns:a16="http://schemas.microsoft.com/office/drawing/2014/main" id="{00000000-0008-0000-0700-0000D2000000}"/>
            </a:ext>
          </a:extLst>
        </xdr:cNvPr>
        <xdr:cNvSpPr/>
      </xdr:nvSpPr>
      <xdr:spPr>
        <a:xfrm>
          <a:off x="1079500" y="12726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72</xdr:row>
      <xdr:rowOff>156921</xdr:rowOff>
    </xdr:from>
    <xdr:ext cx="599010" cy="259045"/>
    <xdr:sp macro="" textlink="">
      <xdr:nvSpPr>
        <xdr:cNvPr id="211" name="テキスト ボックス 210">
          <a:extLst>
            <a:ext uri="{FF2B5EF4-FFF2-40B4-BE49-F238E27FC236}">
              <a16:creationId xmlns:a16="http://schemas.microsoft.com/office/drawing/2014/main" id="{00000000-0008-0000-0700-0000D3000000}"/>
            </a:ext>
          </a:extLst>
        </xdr:cNvPr>
        <xdr:cNvSpPr txBox="1"/>
      </xdr:nvSpPr>
      <xdr:spPr>
        <a:xfrm>
          <a:off x="830795" y="125013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14" name="正方形/長方形 213">
          <a:extLst>
            <a:ext uri="{FF2B5EF4-FFF2-40B4-BE49-F238E27FC236}">
              <a16:creationId xmlns:a16="http://schemas.microsoft.com/office/drawing/2014/main" id="{00000000-0008-0000-0700-0000D6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5" name="正方形/長方形 214">
          <a:extLst>
            <a:ext uri="{FF2B5EF4-FFF2-40B4-BE49-F238E27FC236}">
              <a16:creationId xmlns:a16="http://schemas.microsoft.com/office/drawing/2014/main" id="{00000000-0008-0000-0700-0000D7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6" name="正方形/長方形 215">
          <a:extLst>
            <a:ext uri="{FF2B5EF4-FFF2-40B4-BE49-F238E27FC236}">
              <a16:creationId xmlns:a16="http://schemas.microsoft.com/office/drawing/2014/main" id="{00000000-0008-0000-0700-0000D8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7" name="正方形/長方形 216">
          <a:extLst>
            <a:ext uri="{FF2B5EF4-FFF2-40B4-BE49-F238E27FC236}">
              <a16:creationId xmlns:a16="http://schemas.microsoft.com/office/drawing/2014/main" id="{00000000-0008-0000-0700-0000D9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8" name="正方形/長方形 217">
          <a:extLst>
            <a:ext uri="{FF2B5EF4-FFF2-40B4-BE49-F238E27FC236}">
              <a16:creationId xmlns:a16="http://schemas.microsoft.com/office/drawing/2014/main" id="{00000000-0008-0000-0700-0000DA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9" name="正方形/長方形 218">
          <a:extLst>
            <a:ext uri="{FF2B5EF4-FFF2-40B4-BE49-F238E27FC236}">
              <a16:creationId xmlns:a16="http://schemas.microsoft.com/office/drawing/2014/main" id="{00000000-0008-0000-0700-0000DB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28" name="テキスト ボックス 227">
          <a:extLst>
            <a:ext uri="{FF2B5EF4-FFF2-40B4-BE49-F238E27FC236}">
              <a16:creationId xmlns:a16="http://schemas.microsoft.com/office/drawing/2014/main" id="{00000000-0008-0000-0700-0000E4000000}"/>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30" name="テキスト ボックス 229">
          <a:extLst>
            <a:ext uri="{FF2B5EF4-FFF2-40B4-BE49-F238E27FC236}">
              <a16:creationId xmlns:a16="http://schemas.microsoft.com/office/drawing/2014/main" id="{00000000-0008-0000-0700-0000E6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32" name="テキスト ボックス 231">
          <a:extLst>
            <a:ext uri="{FF2B5EF4-FFF2-40B4-BE49-F238E27FC236}">
              <a16:creationId xmlns:a16="http://schemas.microsoft.com/office/drawing/2014/main" id="{00000000-0008-0000-0700-0000E8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4" name="テキスト ボックス 233">
          <a:extLst>
            <a:ext uri="{FF2B5EF4-FFF2-40B4-BE49-F238E27FC236}">
              <a16:creationId xmlns:a16="http://schemas.microsoft.com/office/drawing/2014/main" id="{00000000-0008-0000-0700-0000EA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5" name="衛生費グラフ枠">
          <a:extLst>
            <a:ext uri="{FF2B5EF4-FFF2-40B4-BE49-F238E27FC236}">
              <a16:creationId xmlns:a16="http://schemas.microsoft.com/office/drawing/2014/main" id="{00000000-0008-0000-0700-0000EB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97002</xdr:rowOff>
    </xdr:from>
    <xdr:to>
      <xdr:col>24</xdr:col>
      <xdr:colOff>62865</xdr:colOff>
      <xdr:row>98</xdr:row>
      <xdr:rowOff>164655</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flipV="1">
          <a:off x="4633595" y="15527502"/>
          <a:ext cx="1270" cy="14392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168482</xdr:rowOff>
    </xdr:from>
    <xdr:ext cx="534377" cy="259045"/>
    <xdr:sp macro="" textlink="">
      <xdr:nvSpPr>
        <xdr:cNvPr id="237" name="衛生費最小値テキスト">
          <a:extLst>
            <a:ext uri="{FF2B5EF4-FFF2-40B4-BE49-F238E27FC236}">
              <a16:creationId xmlns:a16="http://schemas.microsoft.com/office/drawing/2014/main" id="{00000000-0008-0000-0700-0000ED000000}"/>
            </a:ext>
          </a:extLst>
        </xdr:cNvPr>
        <xdr:cNvSpPr txBox="1"/>
      </xdr:nvSpPr>
      <xdr:spPr>
        <a:xfrm>
          <a:off x="4686300" y="169705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34,035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164655</xdr:rowOff>
    </xdr:from>
    <xdr:to>
      <xdr:col>24</xdr:col>
      <xdr:colOff>152400</xdr:colOff>
      <xdr:row>98</xdr:row>
      <xdr:rowOff>164655</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4546600" y="169667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43679</xdr:rowOff>
    </xdr:from>
    <xdr:ext cx="599010" cy="259045"/>
    <xdr:sp macro="" textlink="">
      <xdr:nvSpPr>
        <xdr:cNvPr id="239" name="衛生費最大値テキスト">
          <a:extLst>
            <a:ext uri="{FF2B5EF4-FFF2-40B4-BE49-F238E27FC236}">
              <a16:creationId xmlns:a16="http://schemas.microsoft.com/office/drawing/2014/main" id="{00000000-0008-0000-0700-0000EF000000}"/>
            </a:ext>
          </a:extLst>
        </xdr:cNvPr>
        <xdr:cNvSpPr txBox="1"/>
      </xdr:nvSpPr>
      <xdr:spPr>
        <a:xfrm>
          <a:off x="4686300" y="153027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147,362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97002</xdr:rowOff>
    </xdr:from>
    <xdr:to>
      <xdr:col>24</xdr:col>
      <xdr:colOff>152400</xdr:colOff>
      <xdr:row>90</xdr:row>
      <xdr:rowOff>97002</xdr:rowOff>
    </xdr:to>
    <xdr:cxnSp macro="">
      <xdr:nvCxnSpPr>
        <xdr:cNvPr id="240" name="直線コネクタ 239">
          <a:extLst>
            <a:ext uri="{FF2B5EF4-FFF2-40B4-BE49-F238E27FC236}">
              <a16:creationId xmlns:a16="http://schemas.microsoft.com/office/drawing/2014/main" id="{00000000-0008-0000-0700-0000F0000000}"/>
            </a:ext>
          </a:extLst>
        </xdr:cNvPr>
        <xdr:cNvCxnSpPr/>
      </xdr:nvCxnSpPr>
      <xdr:spPr>
        <a:xfrm>
          <a:off x="4546600" y="155275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94</xdr:row>
      <xdr:rowOff>152375</xdr:rowOff>
    </xdr:from>
    <xdr:to>
      <xdr:col>24</xdr:col>
      <xdr:colOff>63500</xdr:colOff>
      <xdr:row>95</xdr:row>
      <xdr:rowOff>9880</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a:off x="3797300" y="16268675"/>
          <a:ext cx="838200" cy="289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73244</xdr:rowOff>
    </xdr:from>
    <xdr:ext cx="534377" cy="259045"/>
    <xdr:sp macro="" textlink="">
      <xdr:nvSpPr>
        <xdr:cNvPr id="242" name="衛生費平均値テキスト">
          <a:extLst>
            <a:ext uri="{FF2B5EF4-FFF2-40B4-BE49-F238E27FC236}">
              <a16:creationId xmlns:a16="http://schemas.microsoft.com/office/drawing/2014/main" id="{00000000-0008-0000-0700-0000F2000000}"/>
            </a:ext>
          </a:extLst>
        </xdr:cNvPr>
        <xdr:cNvSpPr txBox="1"/>
      </xdr:nvSpPr>
      <xdr:spPr>
        <a:xfrm>
          <a:off x="4686300" y="1636099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94817</xdr:rowOff>
    </xdr:from>
    <xdr:to>
      <xdr:col>24</xdr:col>
      <xdr:colOff>114300</xdr:colOff>
      <xdr:row>96</xdr:row>
      <xdr:rowOff>24967</xdr:rowOff>
    </xdr:to>
    <xdr:sp macro="" textlink="">
      <xdr:nvSpPr>
        <xdr:cNvPr id="243" name="フローチャート: 判断 242">
          <a:extLst>
            <a:ext uri="{FF2B5EF4-FFF2-40B4-BE49-F238E27FC236}">
              <a16:creationId xmlns:a16="http://schemas.microsoft.com/office/drawing/2014/main" id="{00000000-0008-0000-0700-0000F3000000}"/>
            </a:ext>
          </a:extLst>
        </xdr:cNvPr>
        <xdr:cNvSpPr/>
      </xdr:nvSpPr>
      <xdr:spPr>
        <a:xfrm>
          <a:off x="4584700" y="163825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94</xdr:row>
      <xdr:rowOff>152375</xdr:rowOff>
    </xdr:from>
    <xdr:to>
      <xdr:col>19</xdr:col>
      <xdr:colOff>177800</xdr:colOff>
      <xdr:row>95</xdr:row>
      <xdr:rowOff>34492</xdr:rowOff>
    </xdr:to>
    <xdr:cxnSp macro="">
      <xdr:nvCxnSpPr>
        <xdr:cNvPr id="244" name="直線コネクタ 243">
          <a:extLst>
            <a:ext uri="{FF2B5EF4-FFF2-40B4-BE49-F238E27FC236}">
              <a16:creationId xmlns:a16="http://schemas.microsoft.com/office/drawing/2014/main" id="{00000000-0008-0000-0700-0000F4000000}"/>
            </a:ext>
          </a:extLst>
        </xdr:cNvPr>
        <xdr:cNvCxnSpPr/>
      </xdr:nvCxnSpPr>
      <xdr:spPr>
        <a:xfrm flipV="1">
          <a:off x="2908300" y="16268675"/>
          <a:ext cx="889000" cy="535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120941</xdr:rowOff>
    </xdr:from>
    <xdr:to>
      <xdr:col>20</xdr:col>
      <xdr:colOff>38100</xdr:colOff>
      <xdr:row>96</xdr:row>
      <xdr:rowOff>51091</xdr:rowOff>
    </xdr:to>
    <xdr:sp macro="" textlink="">
      <xdr:nvSpPr>
        <xdr:cNvPr id="245" name="フローチャート: 判断 244">
          <a:extLst>
            <a:ext uri="{FF2B5EF4-FFF2-40B4-BE49-F238E27FC236}">
              <a16:creationId xmlns:a16="http://schemas.microsoft.com/office/drawing/2014/main" id="{00000000-0008-0000-0700-0000F5000000}"/>
            </a:ext>
          </a:extLst>
        </xdr:cNvPr>
        <xdr:cNvSpPr/>
      </xdr:nvSpPr>
      <xdr:spPr>
        <a:xfrm>
          <a:off x="3746500" y="164086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42218</xdr:rowOff>
    </xdr:from>
    <xdr:ext cx="534377"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3530111" y="165014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34492</xdr:rowOff>
    </xdr:from>
    <xdr:to>
      <xdr:col>15</xdr:col>
      <xdr:colOff>50800</xdr:colOff>
      <xdr:row>96</xdr:row>
      <xdr:rowOff>12585</xdr:rowOff>
    </xdr:to>
    <xdr:cxnSp macro="">
      <xdr:nvCxnSpPr>
        <xdr:cNvPr id="247" name="直線コネクタ 246">
          <a:extLst>
            <a:ext uri="{FF2B5EF4-FFF2-40B4-BE49-F238E27FC236}">
              <a16:creationId xmlns:a16="http://schemas.microsoft.com/office/drawing/2014/main" id="{00000000-0008-0000-0700-0000F7000000}"/>
            </a:ext>
          </a:extLst>
        </xdr:cNvPr>
        <xdr:cNvCxnSpPr/>
      </xdr:nvCxnSpPr>
      <xdr:spPr>
        <a:xfrm flipV="1">
          <a:off x="2019300" y="16322242"/>
          <a:ext cx="889000" cy="149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73749</xdr:rowOff>
    </xdr:from>
    <xdr:to>
      <xdr:col>15</xdr:col>
      <xdr:colOff>101600</xdr:colOff>
      <xdr:row>96</xdr:row>
      <xdr:rowOff>3899</xdr:rowOff>
    </xdr:to>
    <xdr:sp macro="" textlink="">
      <xdr:nvSpPr>
        <xdr:cNvPr id="248" name="フローチャート: 判断 247">
          <a:extLst>
            <a:ext uri="{FF2B5EF4-FFF2-40B4-BE49-F238E27FC236}">
              <a16:creationId xmlns:a16="http://schemas.microsoft.com/office/drawing/2014/main" id="{00000000-0008-0000-0700-0000F8000000}"/>
            </a:ext>
          </a:extLst>
        </xdr:cNvPr>
        <xdr:cNvSpPr/>
      </xdr:nvSpPr>
      <xdr:spPr>
        <a:xfrm>
          <a:off x="2857500" y="16361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166476</xdr:rowOff>
    </xdr:from>
    <xdr:ext cx="534377"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2641111" y="16454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12585</xdr:rowOff>
    </xdr:from>
    <xdr:to>
      <xdr:col>10</xdr:col>
      <xdr:colOff>114300</xdr:colOff>
      <xdr:row>96</xdr:row>
      <xdr:rowOff>23355</xdr:rowOff>
    </xdr:to>
    <xdr:cxnSp macro="">
      <xdr:nvCxnSpPr>
        <xdr:cNvPr id="250" name="直線コネクタ 249">
          <a:extLst>
            <a:ext uri="{FF2B5EF4-FFF2-40B4-BE49-F238E27FC236}">
              <a16:creationId xmlns:a16="http://schemas.microsoft.com/office/drawing/2014/main" id="{00000000-0008-0000-0700-0000FA000000}"/>
            </a:ext>
          </a:extLst>
        </xdr:cNvPr>
        <xdr:cNvCxnSpPr/>
      </xdr:nvCxnSpPr>
      <xdr:spPr>
        <a:xfrm flipV="1">
          <a:off x="1130300" y="16471785"/>
          <a:ext cx="889000" cy="10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135573</xdr:rowOff>
    </xdr:from>
    <xdr:to>
      <xdr:col>10</xdr:col>
      <xdr:colOff>165100</xdr:colOff>
      <xdr:row>96</xdr:row>
      <xdr:rowOff>65723</xdr:rowOff>
    </xdr:to>
    <xdr:sp macro="" textlink="">
      <xdr:nvSpPr>
        <xdr:cNvPr id="251" name="フローチャート: 判断 250">
          <a:extLst>
            <a:ext uri="{FF2B5EF4-FFF2-40B4-BE49-F238E27FC236}">
              <a16:creationId xmlns:a16="http://schemas.microsoft.com/office/drawing/2014/main" id="{00000000-0008-0000-0700-0000FB000000}"/>
            </a:ext>
          </a:extLst>
        </xdr:cNvPr>
        <xdr:cNvSpPr/>
      </xdr:nvSpPr>
      <xdr:spPr>
        <a:xfrm>
          <a:off x="1968500" y="164233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56850</xdr:rowOff>
    </xdr:from>
    <xdr:ext cx="534377"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1752111" y="165160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98679</xdr:rowOff>
    </xdr:from>
    <xdr:to>
      <xdr:col>6</xdr:col>
      <xdr:colOff>38100</xdr:colOff>
      <xdr:row>97</xdr:row>
      <xdr:rowOff>28829</xdr:rowOff>
    </xdr:to>
    <xdr:sp macro="" textlink="">
      <xdr:nvSpPr>
        <xdr:cNvPr id="253" name="フローチャート: 判断 252">
          <a:extLst>
            <a:ext uri="{FF2B5EF4-FFF2-40B4-BE49-F238E27FC236}">
              <a16:creationId xmlns:a16="http://schemas.microsoft.com/office/drawing/2014/main" id="{00000000-0008-0000-0700-0000FD000000}"/>
            </a:ext>
          </a:extLst>
        </xdr:cNvPr>
        <xdr:cNvSpPr/>
      </xdr:nvSpPr>
      <xdr:spPr>
        <a:xfrm>
          <a:off x="1079500" y="165578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19956</xdr:rowOff>
    </xdr:from>
    <xdr:ext cx="534377"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863111" y="166506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130530</xdr:rowOff>
    </xdr:from>
    <xdr:to>
      <xdr:col>24</xdr:col>
      <xdr:colOff>114300</xdr:colOff>
      <xdr:row>95</xdr:row>
      <xdr:rowOff>60680</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4584700" y="16246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93</xdr:row>
      <xdr:rowOff>153407</xdr:rowOff>
    </xdr:from>
    <xdr:ext cx="534377" cy="259045"/>
    <xdr:sp macro="" textlink="">
      <xdr:nvSpPr>
        <xdr:cNvPr id="261" name="衛生費該当値テキスト">
          <a:extLst>
            <a:ext uri="{FF2B5EF4-FFF2-40B4-BE49-F238E27FC236}">
              <a16:creationId xmlns:a16="http://schemas.microsoft.com/office/drawing/2014/main" id="{00000000-0008-0000-0700-000005010000}"/>
            </a:ext>
          </a:extLst>
        </xdr:cNvPr>
        <xdr:cNvSpPr txBox="1"/>
      </xdr:nvSpPr>
      <xdr:spPr>
        <a:xfrm>
          <a:off x="4686300" y="160982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94</xdr:row>
      <xdr:rowOff>101575</xdr:rowOff>
    </xdr:from>
    <xdr:to>
      <xdr:col>20</xdr:col>
      <xdr:colOff>38100</xdr:colOff>
      <xdr:row>95</xdr:row>
      <xdr:rowOff>31725</xdr:rowOff>
    </xdr:to>
    <xdr:sp macro="" textlink="">
      <xdr:nvSpPr>
        <xdr:cNvPr id="262" name="楕円 261">
          <a:extLst>
            <a:ext uri="{FF2B5EF4-FFF2-40B4-BE49-F238E27FC236}">
              <a16:creationId xmlns:a16="http://schemas.microsoft.com/office/drawing/2014/main" id="{00000000-0008-0000-0700-000006010000}"/>
            </a:ext>
          </a:extLst>
        </xdr:cNvPr>
        <xdr:cNvSpPr/>
      </xdr:nvSpPr>
      <xdr:spPr>
        <a:xfrm>
          <a:off x="3746500" y="16217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48252</xdr:rowOff>
    </xdr:from>
    <xdr:ext cx="534377" cy="259045"/>
    <xdr:sp macro="" textlink="">
      <xdr:nvSpPr>
        <xdr:cNvPr id="263" name="テキスト ボックス 262">
          <a:extLst>
            <a:ext uri="{FF2B5EF4-FFF2-40B4-BE49-F238E27FC236}">
              <a16:creationId xmlns:a16="http://schemas.microsoft.com/office/drawing/2014/main" id="{00000000-0008-0000-0700-000007010000}"/>
            </a:ext>
          </a:extLst>
        </xdr:cNvPr>
        <xdr:cNvSpPr txBox="1"/>
      </xdr:nvSpPr>
      <xdr:spPr>
        <a:xfrm>
          <a:off x="3530111" y="159931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89,002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94</xdr:row>
      <xdr:rowOff>155142</xdr:rowOff>
    </xdr:from>
    <xdr:to>
      <xdr:col>15</xdr:col>
      <xdr:colOff>101600</xdr:colOff>
      <xdr:row>95</xdr:row>
      <xdr:rowOff>85292</xdr:rowOff>
    </xdr:to>
    <xdr:sp macro="" textlink="">
      <xdr:nvSpPr>
        <xdr:cNvPr id="264" name="楕円 263">
          <a:extLst>
            <a:ext uri="{FF2B5EF4-FFF2-40B4-BE49-F238E27FC236}">
              <a16:creationId xmlns:a16="http://schemas.microsoft.com/office/drawing/2014/main" id="{00000000-0008-0000-0700-000008010000}"/>
            </a:ext>
          </a:extLst>
        </xdr:cNvPr>
        <xdr:cNvSpPr/>
      </xdr:nvSpPr>
      <xdr:spPr>
        <a:xfrm>
          <a:off x="2857500" y="162714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101819</xdr:rowOff>
    </xdr:from>
    <xdr:ext cx="534377" cy="259045"/>
    <xdr:sp macro="" textlink="">
      <xdr:nvSpPr>
        <xdr:cNvPr id="265" name="テキスト ボックス 264">
          <a:extLst>
            <a:ext uri="{FF2B5EF4-FFF2-40B4-BE49-F238E27FC236}">
              <a16:creationId xmlns:a16="http://schemas.microsoft.com/office/drawing/2014/main" id="{00000000-0008-0000-0700-000009010000}"/>
            </a:ext>
          </a:extLst>
        </xdr:cNvPr>
        <xdr:cNvSpPr txBox="1"/>
      </xdr:nvSpPr>
      <xdr:spPr>
        <a:xfrm>
          <a:off x="2641111" y="16046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133235</xdr:rowOff>
    </xdr:from>
    <xdr:to>
      <xdr:col>10</xdr:col>
      <xdr:colOff>165100</xdr:colOff>
      <xdr:row>96</xdr:row>
      <xdr:rowOff>63385</xdr:rowOff>
    </xdr:to>
    <xdr:sp macro="" textlink="">
      <xdr:nvSpPr>
        <xdr:cNvPr id="266" name="楕円 265">
          <a:extLst>
            <a:ext uri="{FF2B5EF4-FFF2-40B4-BE49-F238E27FC236}">
              <a16:creationId xmlns:a16="http://schemas.microsoft.com/office/drawing/2014/main" id="{00000000-0008-0000-0700-00000A010000}"/>
            </a:ext>
          </a:extLst>
        </xdr:cNvPr>
        <xdr:cNvSpPr/>
      </xdr:nvSpPr>
      <xdr:spPr>
        <a:xfrm>
          <a:off x="1968500" y="16420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79912</xdr:rowOff>
    </xdr:from>
    <xdr:ext cx="534377" cy="259045"/>
    <xdr:sp macro="" textlink="">
      <xdr:nvSpPr>
        <xdr:cNvPr id="267" name="テキスト ボックス 266">
          <a:extLst>
            <a:ext uri="{FF2B5EF4-FFF2-40B4-BE49-F238E27FC236}">
              <a16:creationId xmlns:a16="http://schemas.microsoft.com/office/drawing/2014/main" id="{00000000-0008-0000-0700-00000B010000}"/>
            </a:ext>
          </a:extLst>
        </xdr:cNvPr>
        <xdr:cNvSpPr txBox="1"/>
      </xdr:nvSpPr>
      <xdr:spPr>
        <a:xfrm>
          <a:off x="1752111" y="161962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144005</xdr:rowOff>
    </xdr:from>
    <xdr:to>
      <xdr:col>6</xdr:col>
      <xdr:colOff>38100</xdr:colOff>
      <xdr:row>96</xdr:row>
      <xdr:rowOff>74155</xdr:rowOff>
    </xdr:to>
    <xdr:sp macro="" textlink="">
      <xdr:nvSpPr>
        <xdr:cNvPr id="268" name="楕円 267">
          <a:extLst>
            <a:ext uri="{FF2B5EF4-FFF2-40B4-BE49-F238E27FC236}">
              <a16:creationId xmlns:a16="http://schemas.microsoft.com/office/drawing/2014/main" id="{00000000-0008-0000-0700-00000C010000}"/>
            </a:ext>
          </a:extLst>
        </xdr:cNvPr>
        <xdr:cNvSpPr/>
      </xdr:nvSpPr>
      <xdr:spPr>
        <a:xfrm>
          <a:off x="1079500" y="16431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90682</xdr:rowOff>
    </xdr:from>
    <xdr:ext cx="534377" cy="259045"/>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863111" y="16206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72" name="正方形/長方形 271">
          <a:extLst>
            <a:ext uri="{FF2B5EF4-FFF2-40B4-BE49-F238E27FC236}">
              <a16:creationId xmlns:a16="http://schemas.microsoft.com/office/drawing/2014/main" id="{00000000-0008-0000-0700-000010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73" name="正方形/長方形 272">
          <a:extLst>
            <a:ext uri="{FF2B5EF4-FFF2-40B4-BE49-F238E27FC236}">
              <a16:creationId xmlns:a16="http://schemas.microsoft.com/office/drawing/2014/main" id="{00000000-0008-0000-0700-000011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74" name="正方形/長方形 273">
          <a:extLst>
            <a:ext uri="{FF2B5EF4-FFF2-40B4-BE49-F238E27FC236}">
              <a16:creationId xmlns:a16="http://schemas.microsoft.com/office/drawing/2014/main" id="{00000000-0008-0000-0700-000012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5" name="正方形/長方形 274">
          <a:extLst>
            <a:ext uri="{FF2B5EF4-FFF2-40B4-BE49-F238E27FC236}">
              <a16:creationId xmlns:a16="http://schemas.microsoft.com/office/drawing/2014/main" id="{00000000-0008-0000-0700-000013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6" name="正方形/長方形 275">
          <a:extLst>
            <a:ext uri="{FF2B5EF4-FFF2-40B4-BE49-F238E27FC236}">
              <a16:creationId xmlns:a16="http://schemas.microsoft.com/office/drawing/2014/main" id="{00000000-0008-0000-0700-000014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7" name="正方形/長方形 276">
          <a:extLst>
            <a:ext uri="{FF2B5EF4-FFF2-40B4-BE49-F238E27FC236}">
              <a16:creationId xmlns:a16="http://schemas.microsoft.com/office/drawing/2014/main" id="{00000000-0008-0000-0700-000015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85" name="テキスト ボックス 284">
          <a:extLst>
            <a:ext uri="{FF2B5EF4-FFF2-40B4-BE49-F238E27FC236}">
              <a16:creationId xmlns:a16="http://schemas.microsoft.com/office/drawing/2014/main" id="{00000000-0008-0000-0700-00001D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87" name="テキスト ボックス 286">
          <a:extLst>
            <a:ext uri="{FF2B5EF4-FFF2-40B4-BE49-F238E27FC236}">
              <a16:creationId xmlns:a16="http://schemas.microsoft.com/office/drawing/2014/main" id="{00000000-0008-0000-0700-00001F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89" name="テキスト ボックス 288">
          <a:extLst>
            <a:ext uri="{FF2B5EF4-FFF2-40B4-BE49-F238E27FC236}">
              <a16:creationId xmlns:a16="http://schemas.microsoft.com/office/drawing/2014/main" id="{00000000-0008-0000-0700-000021010000}"/>
            </a:ext>
          </a:extLst>
        </xdr:cNvPr>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91" name="テキスト ボックス 290">
          <a:extLst>
            <a:ext uri="{FF2B5EF4-FFF2-40B4-BE49-F238E27FC236}">
              <a16:creationId xmlns:a16="http://schemas.microsoft.com/office/drawing/2014/main" id="{00000000-0008-0000-0700-000023010000}"/>
            </a:ext>
          </a:extLst>
        </xdr:cNvPr>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93" name="テキスト ボックス 292">
          <a:extLst>
            <a:ext uri="{FF2B5EF4-FFF2-40B4-BE49-F238E27FC236}">
              <a16:creationId xmlns:a16="http://schemas.microsoft.com/office/drawing/2014/main" id="{00000000-0008-0000-0700-000025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94" name="労働費グラフ枠">
          <a:extLst>
            <a:ext uri="{FF2B5EF4-FFF2-40B4-BE49-F238E27FC236}">
              <a16:creationId xmlns:a16="http://schemas.microsoft.com/office/drawing/2014/main" id="{00000000-0008-0000-0700-000026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12337</xdr:rowOff>
    </xdr:from>
    <xdr:to>
      <xdr:col>54</xdr:col>
      <xdr:colOff>189865</xdr:colOff>
      <xdr:row>39</xdr:row>
      <xdr:rowOff>98878</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flipV="1">
          <a:off x="10475595" y="5155837"/>
          <a:ext cx="1270" cy="16295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96" name="労働費最小値テキスト">
          <a:extLst>
            <a:ext uri="{FF2B5EF4-FFF2-40B4-BE49-F238E27FC236}">
              <a16:creationId xmlns:a16="http://schemas.microsoft.com/office/drawing/2014/main" id="{00000000-0008-0000-0700-000028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130464</xdr:rowOff>
    </xdr:from>
    <xdr:ext cx="469744" cy="259045"/>
    <xdr:sp macro="" textlink="">
      <xdr:nvSpPr>
        <xdr:cNvPr id="298" name="労働費最大値テキスト">
          <a:extLst>
            <a:ext uri="{FF2B5EF4-FFF2-40B4-BE49-F238E27FC236}">
              <a16:creationId xmlns:a16="http://schemas.microsoft.com/office/drawing/2014/main" id="{00000000-0008-0000-0700-00002A010000}"/>
            </a:ext>
          </a:extLst>
        </xdr:cNvPr>
        <xdr:cNvSpPr txBox="1"/>
      </xdr:nvSpPr>
      <xdr:spPr>
        <a:xfrm>
          <a:off x="10528300" y="49310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4,990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12337</xdr:rowOff>
    </xdr:from>
    <xdr:to>
      <xdr:col>55</xdr:col>
      <xdr:colOff>88900</xdr:colOff>
      <xdr:row>30</xdr:row>
      <xdr:rowOff>12337</xdr:rowOff>
    </xdr:to>
    <xdr:cxnSp macro="">
      <xdr:nvCxnSpPr>
        <xdr:cNvPr id="299" name="直線コネクタ 298">
          <a:extLst>
            <a:ext uri="{FF2B5EF4-FFF2-40B4-BE49-F238E27FC236}">
              <a16:creationId xmlns:a16="http://schemas.microsoft.com/office/drawing/2014/main" id="{00000000-0008-0000-0700-00002B010000}"/>
            </a:ext>
          </a:extLst>
        </xdr:cNvPr>
        <xdr:cNvCxnSpPr/>
      </xdr:nvCxnSpPr>
      <xdr:spPr>
        <a:xfrm>
          <a:off x="10388600" y="51558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97899</xdr:rowOff>
    </xdr:from>
    <xdr:to>
      <xdr:col>55</xdr:col>
      <xdr:colOff>0</xdr:colOff>
      <xdr:row>39</xdr:row>
      <xdr:rowOff>98226</xdr:rowOff>
    </xdr:to>
    <xdr:cxnSp macro="">
      <xdr:nvCxnSpPr>
        <xdr:cNvPr id="300" name="直線コネクタ 299">
          <a:extLst>
            <a:ext uri="{FF2B5EF4-FFF2-40B4-BE49-F238E27FC236}">
              <a16:creationId xmlns:a16="http://schemas.microsoft.com/office/drawing/2014/main" id="{00000000-0008-0000-0700-00002C010000}"/>
            </a:ext>
          </a:extLst>
        </xdr:cNvPr>
        <xdr:cNvCxnSpPr/>
      </xdr:nvCxnSpPr>
      <xdr:spPr>
        <a:xfrm>
          <a:off x="9639300" y="6784449"/>
          <a:ext cx="838200" cy="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75854</xdr:rowOff>
    </xdr:from>
    <xdr:ext cx="378565" cy="259045"/>
    <xdr:sp macro="" textlink="">
      <xdr:nvSpPr>
        <xdr:cNvPr id="301" name="労働費平均値テキスト">
          <a:extLst>
            <a:ext uri="{FF2B5EF4-FFF2-40B4-BE49-F238E27FC236}">
              <a16:creationId xmlns:a16="http://schemas.microsoft.com/office/drawing/2014/main" id="{00000000-0008-0000-0700-00002D010000}"/>
            </a:ext>
          </a:extLst>
        </xdr:cNvPr>
        <xdr:cNvSpPr txBox="1"/>
      </xdr:nvSpPr>
      <xdr:spPr>
        <a:xfrm>
          <a:off x="10528300" y="6419504"/>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52977</xdr:rowOff>
    </xdr:from>
    <xdr:to>
      <xdr:col>55</xdr:col>
      <xdr:colOff>50800</xdr:colOff>
      <xdr:row>38</xdr:row>
      <xdr:rowOff>154577</xdr:rowOff>
    </xdr:to>
    <xdr:sp macro="" textlink="">
      <xdr:nvSpPr>
        <xdr:cNvPr id="302" name="フローチャート: 判断 301">
          <a:extLst>
            <a:ext uri="{FF2B5EF4-FFF2-40B4-BE49-F238E27FC236}">
              <a16:creationId xmlns:a16="http://schemas.microsoft.com/office/drawing/2014/main" id="{00000000-0008-0000-0700-00002E010000}"/>
            </a:ext>
          </a:extLst>
        </xdr:cNvPr>
        <xdr:cNvSpPr/>
      </xdr:nvSpPr>
      <xdr:spPr>
        <a:xfrm>
          <a:off x="10426700" y="6568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97246</xdr:rowOff>
    </xdr:from>
    <xdr:to>
      <xdr:col>50</xdr:col>
      <xdr:colOff>114300</xdr:colOff>
      <xdr:row>39</xdr:row>
      <xdr:rowOff>97899</xdr:rowOff>
    </xdr:to>
    <xdr:cxnSp macro="">
      <xdr:nvCxnSpPr>
        <xdr:cNvPr id="303" name="直線コネクタ 302">
          <a:extLst>
            <a:ext uri="{FF2B5EF4-FFF2-40B4-BE49-F238E27FC236}">
              <a16:creationId xmlns:a16="http://schemas.microsoft.com/office/drawing/2014/main" id="{00000000-0008-0000-0700-00002F010000}"/>
            </a:ext>
          </a:extLst>
        </xdr:cNvPr>
        <xdr:cNvCxnSpPr/>
      </xdr:nvCxnSpPr>
      <xdr:spPr>
        <a:xfrm>
          <a:off x="8750300" y="6783796"/>
          <a:ext cx="889000" cy="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55916</xdr:rowOff>
    </xdr:from>
    <xdr:to>
      <xdr:col>50</xdr:col>
      <xdr:colOff>165100</xdr:colOff>
      <xdr:row>38</xdr:row>
      <xdr:rowOff>157516</xdr:rowOff>
    </xdr:to>
    <xdr:sp macro="" textlink="">
      <xdr:nvSpPr>
        <xdr:cNvPr id="304" name="フローチャート: 判断 303">
          <a:extLst>
            <a:ext uri="{FF2B5EF4-FFF2-40B4-BE49-F238E27FC236}">
              <a16:creationId xmlns:a16="http://schemas.microsoft.com/office/drawing/2014/main" id="{00000000-0008-0000-0700-000030010000}"/>
            </a:ext>
          </a:extLst>
        </xdr:cNvPr>
        <xdr:cNvSpPr/>
      </xdr:nvSpPr>
      <xdr:spPr>
        <a:xfrm>
          <a:off x="9588500" y="6571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2593</xdr:rowOff>
    </xdr:from>
    <xdr:ext cx="378565"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9450017" y="63462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52832</xdr:rowOff>
    </xdr:from>
    <xdr:to>
      <xdr:col>45</xdr:col>
      <xdr:colOff>177800</xdr:colOff>
      <xdr:row>39</xdr:row>
      <xdr:rowOff>97246</xdr:rowOff>
    </xdr:to>
    <xdr:cxnSp macro="">
      <xdr:nvCxnSpPr>
        <xdr:cNvPr id="306" name="直線コネクタ 305">
          <a:extLst>
            <a:ext uri="{FF2B5EF4-FFF2-40B4-BE49-F238E27FC236}">
              <a16:creationId xmlns:a16="http://schemas.microsoft.com/office/drawing/2014/main" id="{00000000-0008-0000-0700-000032010000}"/>
            </a:ext>
          </a:extLst>
        </xdr:cNvPr>
        <xdr:cNvCxnSpPr/>
      </xdr:nvCxnSpPr>
      <xdr:spPr>
        <a:xfrm>
          <a:off x="7861300" y="6739382"/>
          <a:ext cx="889000" cy="44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86940</xdr:rowOff>
    </xdr:from>
    <xdr:to>
      <xdr:col>46</xdr:col>
      <xdr:colOff>38100</xdr:colOff>
      <xdr:row>39</xdr:row>
      <xdr:rowOff>17090</xdr:rowOff>
    </xdr:to>
    <xdr:sp macro="" textlink="">
      <xdr:nvSpPr>
        <xdr:cNvPr id="307" name="フローチャート: 判断 306">
          <a:extLst>
            <a:ext uri="{FF2B5EF4-FFF2-40B4-BE49-F238E27FC236}">
              <a16:creationId xmlns:a16="http://schemas.microsoft.com/office/drawing/2014/main" id="{00000000-0008-0000-0700-000033010000}"/>
            </a:ext>
          </a:extLst>
        </xdr:cNvPr>
        <xdr:cNvSpPr/>
      </xdr:nvSpPr>
      <xdr:spPr>
        <a:xfrm>
          <a:off x="8699500" y="6602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33617</xdr:rowOff>
    </xdr:from>
    <xdr:ext cx="378565"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8561017" y="637726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52832</xdr:rowOff>
    </xdr:from>
    <xdr:to>
      <xdr:col>41</xdr:col>
      <xdr:colOff>50800</xdr:colOff>
      <xdr:row>39</xdr:row>
      <xdr:rowOff>78958</xdr:rowOff>
    </xdr:to>
    <xdr:cxnSp macro="">
      <xdr:nvCxnSpPr>
        <xdr:cNvPr id="309" name="直線コネクタ 308">
          <a:extLst>
            <a:ext uri="{FF2B5EF4-FFF2-40B4-BE49-F238E27FC236}">
              <a16:creationId xmlns:a16="http://schemas.microsoft.com/office/drawing/2014/main" id="{00000000-0008-0000-0700-000035010000}"/>
            </a:ext>
          </a:extLst>
        </xdr:cNvPr>
        <xdr:cNvCxnSpPr/>
      </xdr:nvCxnSpPr>
      <xdr:spPr>
        <a:xfrm flipV="1">
          <a:off x="6972300" y="6739382"/>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44813</xdr:rowOff>
    </xdr:from>
    <xdr:to>
      <xdr:col>41</xdr:col>
      <xdr:colOff>101600</xdr:colOff>
      <xdr:row>38</xdr:row>
      <xdr:rowOff>146413</xdr:rowOff>
    </xdr:to>
    <xdr:sp macro="" textlink="">
      <xdr:nvSpPr>
        <xdr:cNvPr id="310" name="フローチャート: 判断 309">
          <a:extLst>
            <a:ext uri="{FF2B5EF4-FFF2-40B4-BE49-F238E27FC236}">
              <a16:creationId xmlns:a16="http://schemas.microsoft.com/office/drawing/2014/main" id="{00000000-0008-0000-0700-000036010000}"/>
            </a:ext>
          </a:extLst>
        </xdr:cNvPr>
        <xdr:cNvSpPr/>
      </xdr:nvSpPr>
      <xdr:spPr>
        <a:xfrm>
          <a:off x="7810500" y="6559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162940</xdr:rowOff>
    </xdr:from>
    <xdr:ext cx="378565"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7672017" y="633514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92492</xdr:rowOff>
    </xdr:from>
    <xdr:to>
      <xdr:col>36</xdr:col>
      <xdr:colOff>165100</xdr:colOff>
      <xdr:row>39</xdr:row>
      <xdr:rowOff>22642</xdr:rowOff>
    </xdr:to>
    <xdr:sp macro="" textlink="">
      <xdr:nvSpPr>
        <xdr:cNvPr id="312" name="フローチャート: 判断 311">
          <a:extLst>
            <a:ext uri="{FF2B5EF4-FFF2-40B4-BE49-F238E27FC236}">
              <a16:creationId xmlns:a16="http://schemas.microsoft.com/office/drawing/2014/main" id="{00000000-0008-0000-0700-000038010000}"/>
            </a:ext>
          </a:extLst>
        </xdr:cNvPr>
        <xdr:cNvSpPr/>
      </xdr:nvSpPr>
      <xdr:spPr>
        <a:xfrm>
          <a:off x="6921500" y="6607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39169</xdr:rowOff>
    </xdr:from>
    <xdr:ext cx="378565"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6783017" y="638281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8" name="テキスト ボックス 317">
          <a:extLst>
            <a:ext uri="{FF2B5EF4-FFF2-40B4-BE49-F238E27FC236}">
              <a16:creationId xmlns:a16="http://schemas.microsoft.com/office/drawing/2014/main" id="{00000000-0008-0000-0700-00003E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47426</xdr:rowOff>
    </xdr:from>
    <xdr:to>
      <xdr:col>55</xdr:col>
      <xdr:colOff>50800</xdr:colOff>
      <xdr:row>39</xdr:row>
      <xdr:rowOff>149026</xdr:rowOff>
    </xdr:to>
    <xdr:sp macro="" textlink="">
      <xdr:nvSpPr>
        <xdr:cNvPr id="319" name="楕円 318">
          <a:extLst>
            <a:ext uri="{FF2B5EF4-FFF2-40B4-BE49-F238E27FC236}">
              <a16:creationId xmlns:a16="http://schemas.microsoft.com/office/drawing/2014/main" id="{00000000-0008-0000-0700-00003F010000}"/>
            </a:ext>
          </a:extLst>
        </xdr:cNvPr>
        <xdr:cNvSpPr/>
      </xdr:nvSpPr>
      <xdr:spPr>
        <a:xfrm>
          <a:off x="10426700" y="6733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133803</xdr:rowOff>
    </xdr:from>
    <xdr:ext cx="249299" cy="259045"/>
    <xdr:sp macro="" textlink="">
      <xdr:nvSpPr>
        <xdr:cNvPr id="320" name="労働費該当値テキスト">
          <a:extLst>
            <a:ext uri="{FF2B5EF4-FFF2-40B4-BE49-F238E27FC236}">
              <a16:creationId xmlns:a16="http://schemas.microsoft.com/office/drawing/2014/main" id="{00000000-0008-0000-0700-000040010000}"/>
            </a:ext>
          </a:extLst>
        </xdr:cNvPr>
        <xdr:cNvSpPr txBox="1"/>
      </xdr:nvSpPr>
      <xdr:spPr>
        <a:xfrm>
          <a:off x="10528300" y="664890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47099</xdr:rowOff>
    </xdr:from>
    <xdr:to>
      <xdr:col>50</xdr:col>
      <xdr:colOff>165100</xdr:colOff>
      <xdr:row>39</xdr:row>
      <xdr:rowOff>148699</xdr:rowOff>
    </xdr:to>
    <xdr:sp macro="" textlink="">
      <xdr:nvSpPr>
        <xdr:cNvPr id="321" name="楕円 320">
          <a:extLst>
            <a:ext uri="{FF2B5EF4-FFF2-40B4-BE49-F238E27FC236}">
              <a16:creationId xmlns:a16="http://schemas.microsoft.com/office/drawing/2014/main" id="{00000000-0008-0000-0700-000041010000}"/>
            </a:ext>
          </a:extLst>
        </xdr:cNvPr>
        <xdr:cNvSpPr/>
      </xdr:nvSpPr>
      <xdr:spPr>
        <a:xfrm>
          <a:off x="9588500" y="6733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139826</xdr:rowOff>
    </xdr:from>
    <xdr:ext cx="249299" cy="259045"/>
    <xdr:sp macro="" textlink="">
      <xdr:nvSpPr>
        <xdr:cNvPr id="322" name="テキスト ボックス 321">
          <a:extLst>
            <a:ext uri="{FF2B5EF4-FFF2-40B4-BE49-F238E27FC236}">
              <a16:creationId xmlns:a16="http://schemas.microsoft.com/office/drawing/2014/main" id="{00000000-0008-0000-0700-000042010000}"/>
            </a:ext>
          </a:extLst>
        </xdr:cNvPr>
        <xdr:cNvSpPr txBox="1"/>
      </xdr:nvSpPr>
      <xdr:spPr>
        <a:xfrm>
          <a:off x="9514650" y="682637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46446</xdr:rowOff>
    </xdr:from>
    <xdr:to>
      <xdr:col>46</xdr:col>
      <xdr:colOff>38100</xdr:colOff>
      <xdr:row>39</xdr:row>
      <xdr:rowOff>148046</xdr:rowOff>
    </xdr:to>
    <xdr:sp macro="" textlink="">
      <xdr:nvSpPr>
        <xdr:cNvPr id="323" name="楕円 322">
          <a:extLst>
            <a:ext uri="{FF2B5EF4-FFF2-40B4-BE49-F238E27FC236}">
              <a16:creationId xmlns:a16="http://schemas.microsoft.com/office/drawing/2014/main" id="{00000000-0008-0000-0700-000043010000}"/>
            </a:ext>
          </a:extLst>
        </xdr:cNvPr>
        <xdr:cNvSpPr/>
      </xdr:nvSpPr>
      <xdr:spPr>
        <a:xfrm>
          <a:off x="8699500" y="6732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139173</xdr:rowOff>
    </xdr:from>
    <xdr:ext cx="249299" cy="259045"/>
    <xdr:sp macro="" textlink="">
      <xdr:nvSpPr>
        <xdr:cNvPr id="324" name="テキスト ボックス 323">
          <a:extLst>
            <a:ext uri="{FF2B5EF4-FFF2-40B4-BE49-F238E27FC236}">
              <a16:creationId xmlns:a16="http://schemas.microsoft.com/office/drawing/2014/main" id="{00000000-0008-0000-0700-000044010000}"/>
            </a:ext>
          </a:extLst>
        </xdr:cNvPr>
        <xdr:cNvSpPr txBox="1"/>
      </xdr:nvSpPr>
      <xdr:spPr>
        <a:xfrm>
          <a:off x="8625650" y="682572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39</xdr:row>
      <xdr:rowOff>2032</xdr:rowOff>
    </xdr:from>
    <xdr:to>
      <xdr:col>41</xdr:col>
      <xdr:colOff>101600</xdr:colOff>
      <xdr:row>39</xdr:row>
      <xdr:rowOff>103632</xdr:rowOff>
    </xdr:to>
    <xdr:sp macro="" textlink="">
      <xdr:nvSpPr>
        <xdr:cNvPr id="325" name="楕円 324">
          <a:extLst>
            <a:ext uri="{FF2B5EF4-FFF2-40B4-BE49-F238E27FC236}">
              <a16:creationId xmlns:a16="http://schemas.microsoft.com/office/drawing/2014/main" id="{00000000-0008-0000-0700-000045010000}"/>
            </a:ext>
          </a:extLst>
        </xdr:cNvPr>
        <xdr:cNvSpPr/>
      </xdr:nvSpPr>
      <xdr:spPr>
        <a:xfrm>
          <a:off x="7810500" y="6688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39</xdr:row>
      <xdr:rowOff>94759</xdr:rowOff>
    </xdr:from>
    <xdr:ext cx="378565" cy="259045"/>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7672017" y="678130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39</xdr:row>
      <xdr:rowOff>28158</xdr:rowOff>
    </xdr:from>
    <xdr:to>
      <xdr:col>36</xdr:col>
      <xdr:colOff>165100</xdr:colOff>
      <xdr:row>39</xdr:row>
      <xdr:rowOff>129758</xdr:rowOff>
    </xdr:to>
    <xdr:sp macro="" textlink="">
      <xdr:nvSpPr>
        <xdr:cNvPr id="327" name="楕円 326">
          <a:extLst>
            <a:ext uri="{FF2B5EF4-FFF2-40B4-BE49-F238E27FC236}">
              <a16:creationId xmlns:a16="http://schemas.microsoft.com/office/drawing/2014/main" id="{00000000-0008-0000-0700-000047010000}"/>
            </a:ext>
          </a:extLst>
        </xdr:cNvPr>
        <xdr:cNvSpPr/>
      </xdr:nvSpPr>
      <xdr:spPr>
        <a:xfrm>
          <a:off x="6921500" y="6714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147833</xdr:colOff>
      <xdr:row>39</xdr:row>
      <xdr:rowOff>120885</xdr:rowOff>
    </xdr:from>
    <xdr:ext cx="313932"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815333" y="680743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9" name="正方形/長方形 328">
          <a:extLst>
            <a:ext uri="{FF2B5EF4-FFF2-40B4-BE49-F238E27FC236}">
              <a16:creationId xmlns:a16="http://schemas.microsoft.com/office/drawing/2014/main" id="{00000000-0008-0000-0700-000049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30" name="正方形/長方形 329">
          <a:extLst>
            <a:ext uri="{FF2B5EF4-FFF2-40B4-BE49-F238E27FC236}">
              <a16:creationId xmlns:a16="http://schemas.microsoft.com/office/drawing/2014/main" id="{00000000-0008-0000-0700-00004A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31" name="正方形/長方形 330">
          <a:extLst>
            <a:ext uri="{FF2B5EF4-FFF2-40B4-BE49-F238E27FC236}">
              <a16:creationId xmlns:a16="http://schemas.microsoft.com/office/drawing/2014/main" id="{00000000-0008-0000-0700-00004B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32" name="正方形/長方形 331">
          <a:extLst>
            <a:ext uri="{FF2B5EF4-FFF2-40B4-BE49-F238E27FC236}">
              <a16:creationId xmlns:a16="http://schemas.microsoft.com/office/drawing/2014/main" id="{00000000-0008-0000-0700-00004C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33" name="正方形/長方形 332">
          <a:extLst>
            <a:ext uri="{FF2B5EF4-FFF2-40B4-BE49-F238E27FC236}">
              <a16:creationId xmlns:a16="http://schemas.microsoft.com/office/drawing/2014/main" id="{00000000-0008-0000-0700-00004D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34" name="正方形/長方形 333">
          <a:extLst>
            <a:ext uri="{FF2B5EF4-FFF2-40B4-BE49-F238E27FC236}">
              <a16:creationId xmlns:a16="http://schemas.microsoft.com/office/drawing/2014/main" id="{00000000-0008-0000-0700-00004E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5" name="正方形/長方形 334">
          <a:extLst>
            <a:ext uri="{FF2B5EF4-FFF2-40B4-BE49-F238E27FC236}">
              <a16:creationId xmlns:a16="http://schemas.microsoft.com/office/drawing/2014/main" id="{00000000-0008-0000-0700-00004F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6" name="正方形/長方形 335">
          <a:extLst>
            <a:ext uri="{FF2B5EF4-FFF2-40B4-BE49-F238E27FC236}">
              <a16:creationId xmlns:a16="http://schemas.microsoft.com/office/drawing/2014/main" id="{00000000-0008-0000-0700-000050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60</xdr:row>
      <xdr:rowOff>111777</xdr:rowOff>
    </xdr:from>
    <xdr:ext cx="248786"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6355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44450</xdr:rowOff>
    </xdr:from>
    <xdr:to>
      <xdr:col>59</xdr:col>
      <xdr:colOff>50800</xdr:colOff>
      <xdr:row>59</xdr:row>
      <xdr:rowOff>44450</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58</xdr:row>
      <xdr:rowOff>73677</xdr:rowOff>
    </xdr:from>
    <xdr:ext cx="531299" cy="259045"/>
    <xdr:sp macro="" textlink="">
      <xdr:nvSpPr>
        <xdr:cNvPr id="341" name="テキスト ボックス 340">
          <a:extLst>
            <a:ext uri="{FF2B5EF4-FFF2-40B4-BE49-F238E27FC236}">
              <a16:creationId xmlns:a16="http://schemas.microsoft.com/office/drawing/2014/main" id="{00000000-0008-0000-0700-000055010000}"/>
            </a:ext>
          </a:extLst>
        </xdr:cNvPr>
        <xdr:cNvSpPr txBox="1"/>
      </xdr:nvSpPr>
      <xdr:spPr>
        <a:xfrm>
          <a:off x="6072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43" name="テキスト ボックス 342">
          <a:extLst>
            <a:ext uri="{FF2B5EF4-FFF2-40B4-BE49-F238E27FC236}">
              <a16:creationId xmlns:a16="http://schemas.microsoft.com/office/drawing/2014/main" id="{00000000-0008-0000-0700-000057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45" name="テキスト ボックス 344">
          <a:extLst>
            <a:ext uri="{FF2B5EF4-FFF2-40B4-BE49-F238E27FC236}">
              <a16:creationId xmlns:a16="http://schemas.microsoft.com/office/drawing/2014/main" id="{00000000-0008-0000-0700-000059010000}"/>
            </a:ext>
          </a:extLst>
        </xdr:cNvPr>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47" name="テキスト ボックス 346">
          <a:extLst>
            <a:ext uri="{FF2B5EF4-FFF2-40B4-BE49-F238E27FC236}">
              <a16:creationId xmlns:a16="http://schemas.microsoft.com/office/drawing/2014/main" id="{00000000-0008-0000-0700-00005B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49" name="テキスト ボックス 348">
          <a:extLst>
            <a:ext uri="{FF2B5EF4-FFF2-40B4-BE49-F238E27FC236}">
              <a16:creationId xmlns:a16="http://schemas.microsoft.com/office/drawing/2014/main" id="{00000000-0008-0000-0700-00005D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50" name="直線コネクタ 349">
          <a:extLst>
            <a:ext uri="{FF2B5EF4-FFF2-40B4-BE49-F238E27FC236}">
              <a16:creationId xmlns:a16="http://schemas.microsoft.com/office/drawing/2014/main" id="{00000000-0008-0000-0700-00005E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52" name="農林水産業費グラフ枠">
          <a:extLst>
            <a:ext uri="{FF2B5EF4-FFF2-40B4-BE49-F238E27FC236}">
              <a16:creationId xmlns:a16="http://schemas.microsoft.com/office/drawing/2014/main" id="{00000000-0008-0000-0700-000060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132741</xdr:rowOff>
    </xdr:from>
    <xdr:to>
      <xdr:col>54</xdr:col>
      <xdr:colOff>189865</xdr:colOff>
      <xdr:row>59</xdr:row>
      <xdr:rowOff>123978</xdr:rowOff>
    </xdr:to>
    <xdr:cxnSp macro="">
      <xdr:nvCxnSpPr>
        <xdr:cNvPr id="353" name="直線コネクタ 352">
          <a:extLst>
            <a:ext uri="{FF2B5EF4-FFF2-40B4-BE49-F238E27FC236}">
              <a16:creationId xmlns:a16="http://schemas.microsoft.com/office/drawing/2014/main" id="{00000000-0008-0000-0700-000061010000}"/>
            </a:ext>
          </a:extLst>
        </xdr:cNvPr>
        <xdr:cNvCxnSpPr/>
      </xdr:nvCxnSpPr>
      <xdr:spPr>
        <a:xfrm flipV="1">
          <a:off x="10475595" y="8876691"/>
          <a:ext cx="1270" cy="13628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127805</xdr:rowOff>
    </xdr:from>
    <xdr:ext cx="534377" cy="259045"/>
    <xdr:sp macro="" textlink="">
      <xdr:nvSpPr>
        <xdr:cNvPr id="354" name="農林水産業費最小値テキスト">
          <a:extLst>
            <a:ext uri="{FF2B5EF4-FFF2-40B4-BE49-F238E27FC236}">
              <a16:creationId xmlns:a16="http://schemas.microsoft.com/office/drawing/2014/main" id="{00000000-0008-0000-0700-000062010000}"/>
            </a:ext>
          </a:extLst>
        </xdr:cNvPr>
        <xdr:cNvSpPr txBox="1"/>
      </xdr:nvSpPr>
      <xdr:spPr>
        <a:xfrm>
          <a:off x="10528300" y="102433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23,738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123978</xdr:rowOff>
    </xdr:from>
    <xdr:to>
      <xdr:col>55</xdr:col>
      <xdr:colOff>88900</xdr:colOff>
      <xdr:row>59</xdr:row>
      <xdr:rowOff>123978</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a:off x="10388600" y="102395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79418</xdr:rowOff>
    </xdr:from>
    <xdr:ext cx="599010" cy="259045"/>
    <xdr:sp macro="" textlink="">
      <xdr:nvSpPr>
        <xdr:cNvPr id="356" name="農林水産業費最大値テキスト">
          <a:extLst>
            <a:ext uri="{FF2B5EF4-FFF2-40B4-BE49-F238E27FC236}">
              <a16:creationId xmlns:a16="http://schemas.microsoft.com/office/drawing/2014/main" id="{00000000-0008-0000-0700-000064010000}"/>
            </a:ext>
          </a:extLst>
        </xdr:cNvPr>
        <xdr:cNvSpPr txBox="1"/>
      </xdr:nvSpPr>
      <xdr:spPr>
        <a:xfrm>
          <a:off x="10528300" y="86519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131,048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132741</xdr:rowOff>
    </xdr:from>
    <xdr:to>
      <xdr:col>55</xdr:col>
      <xdr:colOff>88900</xdr:colOff>
      <xdr:row>51</xdr:row>
      <xdr:rowOff>132741</xdr:rowOff>
    </xdr:to>
    <xdr:cxnSp macro="">
      <xdr:nvCxnSpPr>
        <xdr:cNvPr id="357" name="直線コネクタ 356">
          <a:extLst>
            <a:ext uri="{FF2B5EF4-FFF2-40B4-BE49-F238E27FC236}">
              <a16:creationId xmlns:a16="http://schemas.microsoft.com/office/drawing/2014/main" id="{00000000-0008-0000-0700-000065010000}"/>
            </a:ext>
          </a:extLst>
        </xdr:cNvPr>
        <xdr:cNvCxnSpPr/>
      </xdr:nvCxnSpPr>
      <xdr:spPr>
        <a:xfrm>
          <a:off x="10388600" y="88766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51</xdr:row>
      <xdr:rowOff>132741</xdr:rowOff>
    </xdr:from>
    <xdr:to>
      <xdr:col>55</xdr:col>
      <xdr:colOff>0</xdr:colOff>
      <xdr:row>53</xdr:row>
      <xdr:rowOff>38189</xdr:rowOff>
    </xdr:to>
    <xdr:cxnSp macro="">
      <xdr:nvCxnSpPr>
        <xdr:cNvPr id="358" name="直線コネクタ 357">
          <a:extLst>
            <a:ext uri="{FF2B5EF4-FFF2-40B4-BE49-F238E27FC236}">
              <a16:creationId xmlns:a16="http://schemas.microsoft.com/office/drawing/2014/main" id="{00000000-0008-0000-0700-000066010000}"/>
            </a:ext>
          </a:extLst>
        </xdr:cNvPr>
        <xdr:cNvCxnSpPr/>
      </xdr:nvCxnSpPr>
      <xdr:spPr>
        <a:xfrm flipV="1">
          <a:off x="9639300" y="8876691"/>
          <a:ext cx="838200" cy="2483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58996</xdr:rowOff>
    </xdr:from>
    <xdr:ext cx="534377" cy="259045"/>
    <xdr:sp macro="" textlink="">
      <xdr:nvSpPr>
        <xdr:cNvPr id="359" name="農林水産業費平均値テキスト">
          <a:extLst>
            <a:ext uri="{FF2B5EF4-FFF2-40B4-BE49-F238E27FC236}">
              <a16:creationId xmlns:a16="http://schemas.microsoft.com/office/drawing/2014/main" id="{00000000-0008-0000-0700-000067010000}"/>
            </a:ext>
          </a:extLst>
        </xdr:cNvPr>
        <xdr:cNvSpPr txBox="1"/>
      </xdr:nvSpPr>
      <xdr:spPr>
        <a:xfrm>
          <a:off x="10528300" y="966019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80569</xdr:rowOff>
    </xdr:from>
    <xdr:to>
      <xdr:col>55</xdr:col>
      <xdr:colOff>50800</xdr:colOff>
      <xdr:row>57</xdr:row>
      <xdr:rowOff>10719</xdr:rowOff>
    </xdr:to>
    <xdr:sp macro="" textlink="">
      <xdr:nvSpPr>
        <xdr:cNvPr id="360" name="フローチャート: 判断 359">
          <a:extLst>
            <a:ext uri="{FF2B5EF4-FFF2-40B4-BE49-F238E27FC236}">
              <a16:creationId xmlns:a16="http://schemas.microsoft.com/office/drawing/2014/main" id="{00000000-0008-0000-0700-000068010000}"/>
            </a:ext>
          </a:extLst>
        </xdr:cNvPr>
        <xdr:cNvSpPr/>
      </xdr:nvSpPr>
      <xdr:spPr>
        <a:xfrm>
          <a:off x="10426700" y="96817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50</xdr:row>
      <xdr:rowOff>84150</xdr:rowOff>
    </xdr:from>
    <xdr:to>
      <xdr:col>50</xdr:col>
      <xdr:colOff>114300</xdr:colOff>
      <xdr:row>53</xdr:row>
      <xdr:rowOff>38189</xdr:rowOff>
    </xdr:to>
    <xdr:cxnSp macro="">
      <xdr:nvCxnSpPr>
        <xdr:cNvPr id="361" name="直線コネクタ 360">
          <a:extLst>
            <a:ext uri="{FF2B5EF4-FFF2-40B4-BE49-F238E27FC236}">
              <a16:creationId xmlns:a16="http://schemas.microsoft.com/office/drawing/2014/main" id="{00000000-0008-0000-0700-000069010000}"/>
            </a:ext>
          </a:extLst>
        </xdr:cNvPr>
        <xdr:cNvCxnSpPr/>
      </xdr:nvCxnSpPr>
      <xdr:spPr>
        <a:xfrm>
          <a:off x="8750300" y="8656650"/>
          <a:ext cx="889000" cy="468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144373</xdr:rowOff>
    </xdr:from>
    <xdr:to>
      <xdr:col>50</xdr:col>
      <xdr:colOff>165100</xdr:colOff>
      <xdr:row>57</xdr:row>
      <xdr:rowOff>74523</xdr:rowOff>
    </xdr:to>
    <xdr:sp macro="" textlink="">
      <xdr:nvSpPr>
        <xdr:cNvPr id="362" name="フローチャート: 判断 361">
          <a:extLst>
            <a:ext uri="{FF2B5EF4-FFF2-40B4-BE49-F238E27FC236}">
              <a16:creationId xmlns:a16="http://schemas.microsoft.com/office/drawing/2014/main" id="{00000000-0008-0000-0700-00006A010000}"/>
            </a:ext>
          </a:extLst>
        </xdr:cNvPr>
        <xdr:cNvSpPr/>
      </xdr:nvSpPr>
      <xdr:spPr>
        <a:xfrm>
          <a:off x="9588500" y="9745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65650</xdr:rowOff>
    </xdr:from>
    <xdr:ext cx="534377"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9372111" y="98383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50</xdr:row>
      <xdr:rowOff>84150</xdr:rowOff>
    </xdr:from>
    <xdr:to>
      <xdr:col>45</xdr:col>
      <xdr:colOff>177800</xdr:colOff>
      <xdr:row>54</xdr:row>
      <xdr:rowOff>40284</xdr:rowOff>
    </xdr:to>
    <xdr:cxnSp macro="">
      <xdr:nvCxnSpPr>
        <xdr:cNvPr id="364" name="直線コネクタ 363">
          <a:extLst>
            <a:ext uri="{FF2B5EF4-FFF2-40B4-BE49-F238E27FC236}">
              <a16:creationId xmlns:a16="http://schemas.microsoft.com/office/drawing/2014/main" id="{00000000-0008-0000-0700-00006C010000}"/>
            </a:ext>
          </a:extLst>
        </xdr:cNvPr>
        <xdr:cNvCxnSpPr/>
      </xdr:nvCxnSpPr>
      <xdr:spPr>
        <a:xfrm flipV="1">
          <a:off x="7861300" y="8656650"/>
          <a:ext cx="889000" cy="6419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65430</xdr:rowOff>
    </xdr:from>
    <xdr:to>
      <xdr:col>46</xdr:col>
      <xdr:colOff>38100</xdr:colOff>
      <xdr:row>56</xdr:row>
      <xdr:rowOff>167030</xdr:rowOff>
    </xdr:to>
    <xdr:sp macro="" textlink="">
      <xdr:nvSpPr>
        <xdr:cNvPr id="365" name="フローチャート: 判断 364">
          <a:extLst>
            <a:ext uri="{FF2B5EF4-FFF2-40B4-BE49-F238E27FC236}">
              <a16:creationId xmlns:a16="http://schemas.microsoft.com/office/drawing/2014/main" id="{00000000-0008-0000-0700-00006D010000}"/>
            </a:ext>
          </a:extLst>
        </xdr:cNvPr>
        <xdr:cNvSpPr/>
      </xdr:nvSpPr>
      <xdr:spPr>
        <a:xfrm>
          <a:off x="8699500" y="9666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56</xdr:row>
      <xdr:rowOff>158157</xdr:rowOff>
    </xdr:from>
    <xdr:ext cx="534377"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8483111" y="97593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53</xdr:row>
      <xdr:rowOff>63830</xdr:rowOff>
    </xdr:from>
    <xdr:to>
      <xdr:col>41</xdr:col>
      <xdr:colOff>50800</xdr:colOff>
      <xdr:row>54</xdr:row>
      <xdr:rowOff>40284</xdr:rowOff>
    </xdr:to>
    <xdr:cxnSp macro="">
      <xdr:nvCxnSpPr>
        <xdr:cNvPr id="367" name="直線コネクタ 366">
          <a:extLst>
            <a:ext uri="{FF2B5EF4-FFF2-40B4-BE49-F238E27FC236}">
              <a16:creationId xmlns:a16="http://schemas.microsoft.com/office/drawing/2014/main" id="{00000000-0008-0000-0700-00006F010000}"/>
            </a:ext>
          </a:extLst>
        </xdr:cNvPr>
        <xdr:cNvCxnSpPr/>
      </xdr:nvCxnSpPr>
      <xdr:spPr>
        <a:xfrm>
          <a:off x="6972300" y="9150680"/>
          <a:ext cx="889000" cy="1479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55</xdr:row>
      <xdr:rowOff>45301</xdr:rowOff>
    </xdr:from>
    <xdr:to>
      <xdr:col>41</xdr:col>
      <xdr:colOff>101600</xdr:colOff>
      <xdr:row>55</xdr:row>
      <xdr:rowOff>146901</xdr:rowOff>
    </xdr:to>
    <xdr:sp macro="" textlink="">
      <xdr:nvSpPr>
        <xdr:cNvPr id="368" name="フローチャート: 判断 367">
          <a:extLst>
            <a:ext uri="{FF2B5EF4-FFF2-40B4-BE49-F238E27FC236}">
              <a16:creationId xmlns:a16="http://schemas.microsoft.com/office/drawing/2014/main" id="{00000000-0008-0000-0700-000070010000}"/>
            </a:ext>
          </a:extLst>
        </xdr:cNvPr>
        <xdr:cNvSpPr/>
      </xdr:nvSpPr>
      <xdr:spPr>
        <a:xfrm>
          <a:off x="7810500" y="94750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138028</xdr:rowOff>
    </xdr:from>
    <xdr:ext cx="534377"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7594111" y="9567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100635</xdr:rowOff>
    </xdr:from>
    <xdr:to>
      <xdr:col>36</xdr:col>
      <xdr:colOff>165100</xdr:colOff>
      <xdr:row>56</xdr:row>
      <xdr:rowOff>30785</xdr:rowOff>
    </xdr:to>
    <xdr:sp macro="" textlink="">
      <xdr:nvSpPr>
        <xdr:cNvPr id="370" name="フローチャート: 判断 369">
          <a:extLst>
            <a:ext uri="{FF2B5EF4-FFF2-40B4-BE49-F238E27FC236}">
              <a16:creationId xmlns:a16="http://schemas.microsoft.com/office/drawing/2014/main" id="{00000000-0008-0000-0700-000072010000}"/>
            </a:ext>
          </a:extLst>
        </xdr:cNvPr>
        <xdr:cNvSpPr/>
      </xdr:nvSpPr>
      <xdr:spPr>
        <a:xfrm>
          <a:off x="6921500" y="9530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21912</xdr:rowOff>
    </xdr:from>
    <xdr:ext cx="534377"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6705111" y="96231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5" name="テキスト ボックス 374">
          <a:extLst>
            <a:ext uri="{FF2B5EF4-FFF2-40B4-BE49-F238E27FC236}">
              <a16:creationId xmlns:a16="http://schemas.microsoft.com/office/drawing/2014/main" id="{00000000-0008-0000-0700-000077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51</xdr:row>
      <xdr:rowOff>81941</xdr:rowOff>
    </xdr:from>
    <xdr:to>
      <xdr:col>55</xdr:col>
      <xdr:colOff>50800</xdr:colOff>
      <xdr:row>52</xdr:row>
      <xdr:rowOff>12091</xdr:rowOff>
    </xdr:to>
    <xdr:sp macro="" textlink="">
      <xdr:nvSpPr>
        <xdr:cNvPr id="377" name="楕円 376">
          <a:extLst>
            <a:ext uri="{FF2B5EF4-FFF2-40B4-BE49-F238E27FC236}">
              <a16:creationId xmlns:a16="http://schemas.microsoft.com/office/drawing/2014/main" id="{00000000-0008-0000-0700-000079010000}"/>
            </a:ext>
          </a:extLst>
        </xdr:cNvPr>
        <xdr:cNvSpPr/>
      </xdr:nvSpPr>
      <xdr:spPr>
        <a:xfrm>
          <a:off x="10426700" y="8825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51</xdr:row>
      <xdr:rowOff>34968</xdr:rowOff>
    </xdr:from>
    <xdr:ext cx="599010" cy="259045"/>
    <xdr:sp macro="" textlink="">
      <xdr:nvSpPr>
        <xdr:cNvPr id="378" name="農林水産業費該当値テキスト">
          <a:extLst>
            <a:ext uri="{FF2B5EF4-FFF2-40B4-BE49-F238E27FC236}">
              <a16:creationId xmlns:a16="http://schemas.microsoft.com/office/drawing/2014/main" id="{00000000-0008-0000-0700-00007A010000}"/>
            </a:ext>
          </a:extLst>
        </xdr:cNvPr>
        <xdr:cNvSpPr txBox="1"/>
      </xdr:nvSpPr>
      <xdr:spPr>
        <a:xfrm>
          <a:off x="10528300" y="87789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131,048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52</xdr:row>
      <xdr:rowOff>158839</xdr:rowOff>
    </xdr:from>
    <xdr:to>
      <xdr:col>50</xdr:col>
      <xdr:colOff>165100</xdr:colOff>
      <xdr:row>53</xdr:row>
      <xdr:rowOff>88989</xdr:rowOff>
    </xdr:to>
    <xdr:sp macro="" textlink="">
      <xdr:nvSpPr>
        <xdr:cNvPr id="379" name="楕円 378">
          <a:extLst>
            <a:ext uri="{FF2B5EF4-FFF2-40B4-BE49-F238E27FC236}">
              <a16:creationId xmlns:a16="http://schemas.microsoft.com/office/drawing/2014/main" id="{00000000-0008-0000-0700-00007B010000}"/>
            </a:ext>
          </a:extLst>
        </xdr:cNvPr>
        <xdr:cNvSpPr/>
      </xdr:nvSpPr>
      <xdr:spPr>
        <a:xfrm>
          <a:off x="9588500" y="9074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51</xdr:row>
      <xdr:rowOff>105516</xdr:rowOff>
    </xdr:from>
    <xdr:ext cx="599010" cy="259045"/>
    <xdr:sp macro="" textlink="">
      <xdr:nvSpPr>
        <xdr:cNvPr id="380" name="テキスト ボックス 379">
          <a:extLst>
            <a:ext uri="{FF2B5EF4-FFF2-40B4-BE49-F238E27FC236}">
              <a16:creationId xmlns:a16="http://schemas.microsoft.com/office/drawing/2014/main" id="{00000000-0008-0000-0700-00007C010000}"/>
            </a:ext>
          </a:extLst>
        </xdr:cNvPr>
        <xdr:cNvSpPr txBox="1"/>
      </xdr:nvSpPr>
      <xdr:spPr>
        <a:xfrm>
          <a:off x="9339795" y="88494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50</xdr:row>
      <xdr:rowOff>33350</xdr:rowOff>
    </xdr:from>
    <xdr:to>
      <xdr:col>46</xdr:col>
      <xdr:colOff>38100</xdr:colOff>
      <xdr:row>50</xdr:row>
      <xdr:rowOff>134950</xdr:rowOff>
    </xdr:to>
    <xdr:sp macro="" textlink="">
      <xdr:nvSpPr>
        <xdr:cNvPr id="381" name="楕円 380">
          <a:extLst>
            <a:ext uri="{FF2B5EF4-FFF2-40B4-BE49-F238E27FC236}">
              <a16:creationId xmlns:a16="http://schemas.microsoft.com/office/drawing/2014/main" id="{00000000-0008-0000-0700-00007D010000}"/>
            </a:ext>
          </a:extLst>
        </xdr:cNvPr>
        <xdr:cNvSpPr/>
      </xdr:nvSpPr>
      <xdr:spPr>
        <a:xfrm>
          <a:off x="8699500" y="8605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48</xdr:row>
      <xdr:rowOff>151477</xdr:rowOff>
    </xdr:from>
    <xdr:ext cx="599010" cy="259045"/>
    <xdr:sp macro="" textlink="">
      <xdr:nvSpPr>
        <xdr:cNvPr id="382" name="テキスト ボックス 381">
          <a:extLst>
            <a:ext uri="{FF2B5EF4-FFF2-40B4-BE49-F238E27FC236}">
              <a16:creationId xmlns:a16="http://schemas.microsoft.com/office/drawing/2014/main" id="{00000000-0008-0000-0700-00007E010000}"/>
            </a:ext>
          </a:extLst>
        </xdr:cNvPr>
        <xdr:cNvSpPr txBox="1"/>
      </xdr:nvSpPr>
      <xdr:spPr>
        <a:xfrm>
          <a:off x="8450795" y="83810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148,374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53</xdr:row>
      <xdr:rowOff>160934</xdr:rowOff>
    </xdr:from>
    <xdr:to>
      <xdr:col>41</xdr:col>
      <xdr:colOff>101600</xdr:colOff>
      <xdr:row>54</xdr:row>
      <xdr:rowOff>91084</xdr:rowOff>
    </xdr:to>
    <xdr:sp macro="" textlink="">
      <xdr:nvSpPr>
        <xdr:cNvPr id="383" name="楕円 382">
          <a:extLst>
            <a:ext uri="{FF2B5EF4-FFF2-40B4-BE49-F238E27FC236}">
              <a16:creationId xmlns:a16="http://schemas.microsoft.com/office/drawing/2014/main" id="{00000000-0008-0000-0700-00007F010000}"/>
            </a:ext>
          </a:extLst>
        </xdr:cNvPr>
        <xdr:cNvSpPr/>
      </xdr:nvSpPr>
      <xdr:spPr>
        <a:xfrm>
          <a:off x="7810500" y="92477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52</xdr:row>
      <xdr:rowOff>107611</xdr:rowOff>
    </xdr:from>
    <xdr:ext cx="534377" cy="259045"/>
    <xdr:sp macro="" textlink="">
      <xdr:nvSpPr>
        <xdr:cNvPr id="384" name="テキスト ボックス 383">
          <a:extLst>
            <a:ext uri="{FF2B5EF4-FFF2-40B4-BE49-F238E27FC236}">
              <a16:creationId xmlns:a16="http://schemas.microsoft.com/office/drawing/2014/main" id="{00000000-0008-0000-0700-000080010000}"/>
            </a:ext>
          </a:extLst>
        </xdr:cNvPr>
        <xdr:cNvSpPr txBox="1"/>
      </xdr:nvSpPr>
      <xdr:spPr>
        <a:xfrm>
          <a:off x="7594111" y="90230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53</xdr:row>
      <xdr:rowOff>13030</xdr:rowOff>
    </xdr:from>
    <xdr:to>
      <xdr:col>36</xdr:col>
      <xdr:colOff>165100</xdr:colOff>
      <xdr:row>53</xdr:row>
      <xdr:rowOff>114630</xdr:rowOff>
    </xdr:to>
    <xdr:sp macro="" textlink="">
      <xdr:nvSpPr>
        <xdr:cNvPr id="385" name="楕円 384">
          <a:extLst>
            <a:ext uri="{FF2B5EF4-FFF2-40B4-BE49-F238E27FC236}">
              <a16:creationId xmlns:a16="http://schemas.microsoft.com/office/drawing/2014/main" id="{00000000-0008-0000-0700-000081010000}"/>
            </a:ext>
          </a:extLst>
        </xdr:cNvPr>
        <xdr:cNvSpPr/>
      </xdr:nvSpPr>
      <xdr:spPr>
        <a:xfrm>
          <a:off x="6921500" y="9099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51</xdr:row>
      <xdr:rowOff>131157</xdr:rowOff>
    </xdr:from>
    <xdr:ext cx="599010" cy="259045"/>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672795" y="8875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7" name="正方形/長方形 386">
          <a:extLst>
            <a:ext uri="{FF2B5EF4-FFF2-40B4-BE49-F238E27FC236}">
              <a16:creationId xmlns:a16="http://schemas.microsoft.com/office/drawing/2014/main" id="{00000000-0008-0000-0700-000083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8" name="正方形/長方形 387">
          <a:extLst>
            <a:ext uri="{FF2B5EF4-FFF2-40B4-BE49-F238E27FC236}">
              <a16:creationId xmlns:a16="http://schemas.microsoft.com/office/drawing/2014/main" id="{00000000-0008-0000-0700-000084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9" name="正方形/長方形 388">
          <a:extLst>
            <a:ext uri="{FF2B5EF4-FFF2-40B4-BE49-F238E27FC236}">
              <a16:creationId xmlns:a16="http://schemas.microsoft.com/office/drawing/2014/main" id="{00000000-0008-0000-0700-000085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90" name="正方形/長方形 389">
          <a:extLst>
            <a:ext uri="{FF2B5EF4-FFF2-40B4-BE49-F238E27FC236}">
              <a16:creationId xmlns:a16="http://schemas.microsoft.com/office/drawing/2014/main" id="{00000000-0008-0000-0700-000086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91" name="正方形/長方形 390">
          <a:extLst>
            <a:ext uri="{FF2B5EF4-FFF2-40B4-BE49-F238E27FC236}">
              <a16:creationId xmlns:a16="http://schemas.microsoft.com/office/drawing/2014/main" id="{00000000-0008-0000-0700-000087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92" name="正方形/長方形 391">
          <a:extLst>
            <a:ext uri="{FF2B5EF4-FFF2-40B4-BE49-F238E27FC236}">
              <a16:creationId xmlns:a16="http://schemas.microsoft.com/office/drawing/2014/main" id="{00000000-0008-0000-0700-000088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93" name="正方形/長方形 392">
          <a:extLst>
            <a:ext uri="{FF2B5EF4-FFF2-40B4-BE49-F238E27FC236}">
              <a16:creationId xmlns:a16="http://schemas.microsoft.com/office/drawing/2014/main" id="{00000000-0008-0000-0700-000089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94" name="正方形/長方形 393">
          <a:extLst>
            <a:ext uri="{FF2B5EF4-FFF2-40B4-BE49-F238E27FC236}">
              <a16:creationId xmlns:a16="http://schemas.microsoft.com/office/drawing/2014/main" id="{00000000-0008-0000-0700-00008A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80</xdr:row>
      <xdr:rowOff>111777</xdr:rowOff>
    </xdr:from>
    <xdr:ext cx="248786" cy="259045"/>
    <xdr:sp macro="" textlink="">
      <xdr:nvSpPr>
        <xdr:cNvPr id="397" name="テキスト ボックス 396">
          <a:extLst>
            <a:ext uri="{FF2B5EF4-FFF2-40B4-BE49-F238E27FC236}">
              <a16:creationId xmlns:a16="http://schemas.microsoft.com/office/drawing/2014/main" id="{00000000-0008-0000-0700-00008D010000}"/>
            </a:ext>
          </a:extLst>
        </xdr:cNvPr>
        <xdr:cNvSpPr txBox="1"/>
      </xdr:nvSpPr>
      <xdr:spPr>
        <a:xfrm>
          <a:off x="6355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44450</xdr:rowOff>
    </xdr:from>
    <xdr:to>
      <xdr:col>59</xdr:col>
      <xdr:colOff>50800</xdr:colOff>
      <xdr:row>79</xdr:row>
      <xdr:rowOff>44450</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78</xdr:row>
      <xdr:rowOff>73677</xdr:rowOff>
    </xdr:from>
    <xdr:ext cx="531299" cy="259045"/>
    <xdr:sp macro="" textlink="">
      <xdr:nvSpPr>
        <xdr:cNvPr id="399" name="テキスト ボックス 398">
          <a:extLst>
            <a:ext uri="{FF2B5EF4-FFF2-40B4-BE49-F238E27FC236}">
              <a16:creationId xmlns:a16="http://schemas.microsoft.com/office/drawing/2014/main" id="{00000000-0008-0000-0700-00008F010000}"/>
            </a:ext>
          </a:extLst>
        </xdr:cNvPr>
        <xdr:cNvSpPr txBox="1"/>
      </xdr:nvSpPr>
      <xdr:spPr>
        <a:xfrm>
          <a:off x="6072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401" name="テキスト ボックス 400">
          <a:extLst>
            <a:ext uri="{FF2B5EF4-FFF2-40B4-BE49-F238E27FC236}">
              <a16:creationId xmlns:a16="http://schemas.microsoft.com/office/drawing/2014/main" id="{00000000-0008-0000-0700-000091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403" name="テキスト ボックス 402">
          <a:extLst>
            <a:ext uri="{FF2B5EF4-FFF2-40B4-BE49-F238E27FC236}">
              <a16:creationId xmlns:a16="http://schemas.microsoft.com/office/drawing/2014/main" id="{00000000-0008-0000-0700-000093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405" name="テキスト ボックス 404">
          <a:extLst>
            <a:ext uri="{FF2B5EF4-FFF2-40B4-BE49-F238E27FC236}">
              <a16:creationId xmlns:a16="http://schemas.microsoft.com/office/drawing/2014/main" id="{00000000-0008-0000-0700-000095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67</xdr:row>
      <xdr:rowOff>54627</xdr:rowOff>
    </xdr:from>
    <xdr:ext cx="531299" cy="259045"/>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6072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10" name="商工費グラフ枠">
          <a:extLst>
            <a:ext uri="{FF2B5EF4-FFF2-40B4-BE49-F238E27FC236}">
              <a16:creationId xmlns:a16="http://schemas.microsoft.com/office/drawing/2014/main" id="{00000000-0008-0000-0700-00009A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144081</xdr:rowOff>
    </xdr:from>
    <xdr:to>
      <xdr:col>54</xdr:col>
      <xdr:colOff>189865</xdr:colOff>
      <xdr:row>78</xdr:row>
      <xdr:rowOff>116763</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flipV="1">
          <a:off x="10475595" y="12145581"/>
          <a:ext cx="1270" cy="13442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120590</xdr:rowOff>
    </xdr:from>
    <xdr:ext cx="534377" cy="259045"/>
    <xdr:sp macro="" textlink="">
      <xdr:nvSpPr>
        <xdr:cNvPr id="412" name="商工費最小値テキスト">
          <a:extLst>
            <a:ext uri="{FF2B5EF4-FFF2-40B4-BE49-F238E27FC236}">
              <a16:creationId xmlns:a16="http://schemas.microsoft.com/office/drawing/2014/main" id="{00000000-0008-0000-0700-00009C010000}"/>
            </a:ext>
          </a:extLst>
        </xdr:cNvPr>
        <xdr:cNvSpPr txBox="1"/>
      </xdr:nvSpPr>
      <xdr:spPr>
        <a:xfrm>
          <a:off x="10528300" y="134936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116763</xdr:rowOff>
    </xdr:from>
    <xdr:to>
      <xdr:col>55</xdr:col>
      <xdr:colOff>88900</xdr:colOff>
      <xdr:row>78</xdr:row>
      <xdr:rowOff>116763</xdr:rowOff>
    </xdr:to>
    <xdr:cxnSp macro="">
      <xdr:nvCxnSpPr>
        <xdr:cNvPr id="413" name="直線コネクタ 412">
          <a:extLst>
            <a:ext uri="{FF2B5EF4-FFF2-40B4-BE49-F238E27FC236}">
              <a16:creationId xmlns:a16="http://schemas.microsoft.com/office/drawing/2014/main" id="{00000000-0008-0000-0700-00009D010000}"/>
            </a:ext>
          </a:extLst>
        </xdr:cNvPr>
        <xdr:cNvCxnSpPr/>
      </xdr:nvCxnSpPr>
      <xdr:spPr>
        <a:xfrm>
          <a:off x="10388600" y="134898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90758</xdr:rowOff>
    </xdr:from>
    <xdr:ext cx="534377" cy="259045"/>
    <xdr:sp macro="" textlink="">
      <xdr:nvSpPr>
        <xdr:cNvPr id="414" name="商工費最大値テキスト">
          <a:extLst>
            <a:ext uri="{FF2B5EF4-FFF2-40B4-BE49-F238E27FC236}">
              <a16:creationId xmlns:a16="http://schemas.microsoft.com/office/drawing/2014/main" id="{00000000-0008-0000-0700-00009E010000}"/>
            </a:ext>
          </a:extLst>
        </xdr:cNvPr>
        <xdr:cNvSpPr txBox="1"/>
      </xdr:nvSpPr>
      <xdr:spPr>
        <a:xfrm>
          <a:off x="10528300" y="119208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47,885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144081</xdr:rowOff>
    </xdr:from>
    <xdr:to>
      <xdr:col>55</xdr:col>
      <xdr:colOff>88900</xdr:colOff>
      <xdr:row>70</xdr:row>
      <xdr:rowOff>144081</xdr:rowOff>
    </xdr:to>
    <xdr:cxnSp macro="">
      <xdr:nvCxnSpPr>
        <xdr:cNvPr id="415" name="直線コネクタ 414">
          <a:extLst>
            <a:ext uri="{FF2B5EF4-FFF2-40B4-BE49-F238E27FC236}">
              <a16:creationId xmlns:a16="http://schemas.microsoft.com/office/drawing/2014/main" id="{00000000-0008-0000-0700-00009F010000}"/>
            </a:ext>
          </a:extLst>
        </xdr:cNvPr>
        <xdr:cNvCxnSpPr/>
      </xdr:nvCxnSpPr>
      <xdr:spPr>
        <a:xfrm>
          <a:off x="10388600" y="121455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72</xdr:row>
      <xdr:rowOff>140881</xdr:rowOff>
    </xdr:from>
    <xdr:to>
      <xdr:col>55</xdr:col>
      <xdr:colOff>0</xdr:colOff>
      <xdr:row>74</xdr:row>
      <xdr:rowOff>2997</xdr:rowOff>
    </xdr:to>
    <xdr:cxnSp macro="">
      <xdr:nvCxnSpPr>
        <xdr:cNvPr id="416" name="直線コネクタ 415">
          <a:extLst>
            <a:ext uri="{FF2B5EF4-FFF2-40B4-BE49-F238E27FC236}">
              <a16:creationId xmlns:a16="http://schemas.microsoft.com/office/drawing/2014/main" id="{00000000-0008-0000-0700-0000A0010000}"/>
            </a:ext>
          </a:extLst>
        </xdr:cNvPr>
        <xdr:cNvCxnSpPr/>
      </xdr:nvCxnSpPr>
      <xdr:spPr>
        <a:xfrm>
          <a:off x="9639300" y="12485281"/>
          <a:ext cx="838200" cy="205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74</xdr:row>
      <xdr:rowOff>73461</xdr:rowOff>
    </xdr:from>
    <xdr:ext cx="534377" cy="259045"/>
    <xdr:sp macro="" textlink="">
      <xdr:nvSpPr>
        <xdr:cNvPr id="417" name="商工費平均値テキスト">
          <a:extLst>
            <a:ext uri="{FF2B5EF4-FFF2-40B4-BE49-F238E27FC236}">
              <a16:creationId xmlns:a16="http://schemas.microsoft.com/office/drawing/2014/main" id="{00000000-0008-0000-0700-0000A1010000}"/>
            </a:ext>
          </a:extLst>
        </xdr:cNvPr>
        <xdr:cNvSpPr txBox="1"/>
      </xdr:nvSpPr>
      <xdr:spPr>
        <a:xfrm>
          <a:off x="10528300" y="1276076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29,839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74</xdr:row>
      <xdr:rowOff>95034</xdr:rowOff>
    </xdr:from>
    <xdr:to>
      <xdr:col>55</xdr:col>
      <xdr:colOff>50800</xdr:colOff>
      <xdr:row>75</xdr:row>
      <xdr:rowOff>25184</xdr:rowOff>
    </xdr:to>
    <xdr:sp macro="" textlink="">
      <xdr:nvSpPr>
        <xdr:cNvPr id="418" name="フローチャート: 判断 417">
          <a:extLst>
            <a:ext uri="{FF2B5EF4-FFF2-40B4-BE49-F238E27FC236}">
              <a16:creationId xmlns:a16="http://schemas.microsoft.com/office/drawing/2014/main" id="{00000000-0008-0000-0700-0000A2010000}"/>
            </a:ext>
          </a:extLst>
        </xdr:cNvPr>
        <xdr:cNvSpPr/>
      </xdr:nvSpPr>
      <xdr:spPr>
        <a:xfrm>
          <a:off x="10426700" y="12782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71</xdr:row>
      <xdr:rowOff>149187</xdr:rowOff>
    </xdr:from>
    <xdr:to>
      <xdr:col>50</xdr:col>
      <xdr:colOff>114300</xdr:colOff>
      <xdr:row>72</xdr:row>
      <xdr:rowOff>140881</xdr:rowOff>
    </xdr:to>
    <xdr:cxnSp macro="">
      <xdr:nvCxnSpPr>
        <xdr:cNvPr id="419" name="直線コネクタ 418">
          <a:extLst>
            <a:ext uri="{FF2B5EF4-FFF2-40B4-BE49-F238E27FC236}">
              <a16:creationId xmlns:a16="http://schemas.microsoft.com/office/drawing/2014/main" id="{00000000-0008-0000-0700-0000A3010000}"/>
            </a:ext>
          </a:extLst>
        </xdr:cNvPr>
        <xdr:cNvCxnSpPr/>
      </xdr:nvCxnSpPr>
      <xdr:spPr>
        <a:xfrm>
          <a:off x="8750300" y="12322137"/>
          <a:ext cx="889000" cy="163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74</xdr:row>
      <xdr:rowOff>77241</xdr:rowOff>
    </xdr:from>
    <xdr:to>
      <xdr:col>50</xdr:col>
      <xdr:colOff>165100</xdr:colOff>
      <xdr:row>75</xdr:row>
      <xdr:rowOff>7391</xdr:rowOff>
    </xdr:to>
    <xdr:sp macro="" textlink="">
      <xdr:nvSpPr>
        <xdr:cNvPr id="420" name="フローチャート: 判断 419">
          <a:extLst>
            <a:ext uri="{FF2B5EF4-FFF2-40B4-BE49-F238E27FC236}">
              <a16:creationId xmlns:a16="http://schemas.microsoft.com/office/drawing/2014/main" id="{00000000-0008-0000-0700-0000A4010000}"/>
            </a:ext>
          </a:extLst>
        </xdr:cNvPr>
        <xdr:cNvSpPr/>
      </xdr:nvSpPr>
      <xdr:spPr>
        <a:xfrm>
          <a:off x="9588500" y="127645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74</xdr:row>
      <xdr:rowOff>169968</xdr:rowOff>
    </xdr:from>
    <xdr:ext cx="534377"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9372111" y="128572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30,306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70</xdr:row>
      <xdr:rowOff>70815</xdr:rowOff>
    </xdr:from>
    <xdr:to>
      <xdr:col>45</xdr:col>
      <xdr:colOff>177800</xdr:colOff>
      <xdr:row>71</xdr:row>
      <xdr:rowOff>149187</xdr:rowOff>
    </xdr:to>
    <xdr:cxnSp macro="">
      <xdr:nvCxnSpPr>
        <xdr:cNvPr id="422" name="直線コネクタ 421">
          <a:extLst>
            <a:ext uri="{FF2B5EF4-FFF2-40B4-BE49-F238E27FC236}">
              <a16:creationId xmlns:a16="http://schemas.microsoft.com/office/drawing/2014/main" id="{00000000-0008-0000-0700-0000A6010000}"/>
            </a:ext>
          </a:extLst>
        </xdr:cNvPr>
        <xdr:cNvCxnSpPr/>
      </xdr:nvCxnSpPr>
      <xdr:spPr>
        <a:xfrm>
          <a:off x="7861300" y="12072315"/>
          <a:ext cx="889000" cy="2498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74</xdr:row>
      <xdr:rowOff>165633</xdr:rowOff>
    </xdr:from>
    <xdr:to>
      <xdr:col>46</xdr:col>
      <xdr:colOff>38100</xdr:colOff>
      <xdr:row>75</xdr:row>
      <xdr:rowOff>95783</xdr:rowOff>
    </xdr:to>
    <xdr:sp macro="" textlink="">
      <xdr:nvSpPr>
        <xdr:cNvPr id="423" name="フローチャート: 判断 422">
          <a:extLst>
            <a:ext uri="{FF2B5EF4-FFF2-40B4-BE49-F238E27FC236}">
              <a16:creationId xmlns:a16="http://schemas.microsoft.com/office/drawing/2014/main" id="{00000000-0008-0000-0700-0000A7010000}"/>
            </a:ext>
          </a:extLst>
        </xdr:cNvPr>
        <xdr:cNvSpPr/>
      </xdr:nvSpPr>
      <xdr:spPr>
        <a:xfrm>
          <a:off x="8699500" y="12852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86910</xdr:rowOff>
    </xdr:from>
    <xdr:ext cx="534377"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8483111" y="129456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70</xdr:row>
      <xdr:rowOff>70815</xdr:rowOff>
    </xdr:from>
    <xdr:to>
      <xdr:col>41</xdr:col>
      <xdr:colOff>50800</xdr:colOff>
      <xdr:row>75</xdr:row>
      <xdr:rowOff>20256</xdr:rowOff>
    </xdr:to>
    <xdr:cxnSp macro="">
      <xdr:nvCxnSpPr>
        <xdr:cNvPr id="425" name="直線コネクタ 424">
          <a:extLst>
            <a:ext uri="{FF2B5EF4-FFF2-40B4-BE49-F238E27FC236}">
              <a16:creationId xmlns:a16="http://schemas.microsoft.com/office/drawing/2014/main" id="{00000000-0008-0000-0700-0000A9010000}"/>
            </a:ext>
          </a:extLst>
        </xdr:cNvPr>
        <xdr:cNvCxnSpPr/>
      </xdr:nvCxnSpPr>
      <xdr:spPr>
        <a:xfrm flipV="1">
          <a:off x="6972300" y="12072315"/>
          <a:ext cx="889000" cy="8066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74</xdr:row>
      <xdr:rowOff>132067</xdr:rowOff>
    </xdr:from>
    <xdr:to>
      <xdr:col>41</xdr:col>
      <xdr:colOff>101600</xdr:colOff>
      <xdr:row>75</xdr:row>
      <xdr:rowOff>62217</xdr:rowOff>
    </xdr:to>
    <xdr:sp macro="" textlink="">
      <xdr:nvSpPr>
        <xdr:cNvPr id="426" name="フローチャート: 判断 425">
          <a:extLst>
            <a:ext uri="{FF2B5EF4-FFF2-40B4-BE49-F238E27FC236}">
              <a16:creationId xmlns:a16="http://schemas.microsoft.com/office/drawing/2014/main" id="{00000000-0008-0000-0700-0000AA010000}"/>
            </a:ext>
          </a:extLst>
        </xdr:cNvPr>
        <xdr:cNvSpPr/>
      </xdr:nvSpPr>
      <xdr:spPr>
        <a:xfrm>
          <a:off x="7810500" y="12819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53344</xdr:rowOff>
    </xdr:from>
    <xdr:ext cx="534377"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7594111" y="129120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28,867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160032</xdr:rowOff>
    </xdr:from>
    <xdr:to>
      <xdr:col>36</xdr:col>
      <xdr:colOff>165100</xdr:colOff>
      <xdr:row>76</xdr:row>
      <xdr:rowOff>90182</xdr:rowOff>
    </xdr:to>
    <xdr:sp macro="" textlink="">
      <xdr:nvSpPr>
        <xdr:cNvPr id="428" name="フローチャート: 判断 427">
          <a:extLst>
            <a:ext uri="{FF2B5EF4-FFF2-40B4-BE49-F238E27FC236}">
              <a16:creationId xmlns:a16="http://schemas.microsoft.com/office/drawing/2014/main" id="{00000000-0008-0000-0700-0000AC010000}"/>
            </a:ext>
          </a:extLst>
        </xdr:cNvPr>
        <xdr:cNvSpPr/>
      </xdr:nvSpPr>
      <xdr:spPr>
        <a:xfrm>
          <a:off x="6921500" y="13018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81309</xdr:rowOff>
    </xdr:from>
    <xdr:ext cx="534377"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6705111" y="131115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32" name="テキスト ボックス 431">
          <a:extLst>
            <a:ext uri="{FF2B5EF4-FFF2-40B4-BE49-F238E27FC236}">
              <a16:creationId xmlns:a16="http://schemas.microsoft.com/office/drawing/2014/main" id="{00000000-0008-0000-0700-0000B0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34" name="テキスト ボックス 433">
          <a:extLst>
            <a:ext uri="{FF2B5EF4-FFF2-40B4-BE49-F238E27FC236}">
              <a16:creationId xmlns:a16="http://schemas.microsoft.com/office/drawing/2014/main" id="{00000000-0008-0000-0700-0000B2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73</xdr:row>
      <xdr:rowOff>123647</xdr:rowOff>
    </xdr:from>
    <xdr:to>
      <xdr:col>55</xdr:col>
      <xdr:colOff>50800</xdr:colOff>
      <xdr:row>74</xdr:row>
      <xdr:rowOff>53797</xdr:rowOff>
    </xdr:to>
    <xdr:sp macro="" textlink="">
      <xdr:nvSpPr>
        <xdr:cNvPr id="435" name="楕円 434">
          <a:extLst>
            <a:ext uri="{FF2B5EF4-FFF2-40B4-BE49-F238E27FC236}">
              <a16:creationId xmlns:a16="http://schemas.microsoft.com/office/drawing/2014/main" id="{00000000-0008-0000-0700-0000B3010000}"/>
            </a:ext>
          </a:extLst>
        </xdr:cNvPr>
        <xdr:cNvSpPr/>
      </xdr:nvSpPr>
      <xdr:spPr>
        <a:xfrm>
          <a:off x="10426700" y="126394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72</xdr:row>
      <xdr:rowOff>146524</xdr:rowOff>
    </xdr:from>
    <xdr:ext cx="534377" cy="259045"/>
    <xdr:sp macro="" textlink="">
      <xdr:nvSpPr>
        <xdr:cNvPr id="436" name="商工費該当値テキスト">
          <a:extLst>
            <a:ext uri="{FF2B5EF4-FFF2-40B4-BE49-F238E27FC236}">
              <a16:creationId xmlns:a16="http://schemas.microsoft.com/office/drawing/2014/main" id="{00000000-0008-0000-0700-0000B4010000}"/>
            </a:ext>
          </a:extLst>
        </xdr:cNvPr>
        <xdr:cNvSpPr txBox="1"/>
      </xdr:nvSpPr>
      <xdr:spPr>
        <a:xfrm>
          <a:off x="10528300" y="124909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72</xdr:row>
      <xdr:rowOff>90081</xdr:rowOff>
    </xdr:from>
    <xdr:to>
      <xdr:col>50</xdr:col>
      <xdr:colOff>165100</xdr:colOff>
      <xdr:row>73</xdr:row>
      <xdr:rowOff>20231</xdr:rowOff>
    </xdr:to>
    <xdr:sp macro="" textlink="">
      <xdr:nvSpPr>
        <xdr:cNvPr id="437" name="楕円 436">
          <a:extLst>
            <a:ext uri="{FF2B5EF4-FFF2-40B4-BE49-F238E27FC236}">
              <a16:creationId xmlns:a16="http://schemas.microsoft.com/office/drawing/2014/main" id="{00000000-0008-0000-0700-0000B5010000}"/>
            </a:ext>
          </a:extLst>
        </xdr:cNvPr>
        <xdr:cNvSpPr/>
      </xdr:nvSpPr>
      <xdr:spPr>
        <a:xfrm>
          <a:off x="9588500" y="12434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71</xdr:row>
      <xdr:rowOff>36758</xdr:rowOff>
    </xdr:from>
    <xdr:ext cx="534377" cy="259045"/>
    <xdr:sp macro=""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9372111" y="12209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71</xdr:row>
      <xdr:rowOff>98387</xdr:rowOff>
    </xdr:from>
    <xdr:to>
      <xdr:col>46</xdr:col>
      <xdr:colOff>38100</xdr:colOff>
      <xdr:row>72</xdr:row>
      <xdr:rowOff>28537</xdr:rowOff>
    </xdr:to>
    <xdr:sp macro="" textlink="">
      <xdr:nvSpPr>
        <xdr:cNvPr id="439" name="楕円 438">
          <a:extLst>
            <a:ext uri="{FF2B5EF4-FFF2-40B4-BE49-F238E27FC236}">
              <a16:creationId xmlns:a16="http://schemas.microsoft.com/office/drawing/2014/main" id="{00000000-0008-0000-0700-0000B7010000}"/>
            </a:ext>
          </a:extLst>
        </xdr:cNvPr>
        <xdr:cNvSpPr/>
      </xdr:nvSpPr>
      <xdr:spPr>
        <a:xfrm>
          <a:off x="8699500" y="12271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70</xdr:row>
      <xdr:rowOff>45064</xdr:rowOff>
    </xdr:from>
    <xdr:ext cx="534377" cy="259045"/>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8483111" y="12046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70</xdr:row>
      <xdr:rowOff>20015</xdr:rowOff>
    </xdr:from>
    <xdr:to>
      <xdr:col>41</xdr:col>
      <xdr:colOff>101600</xdr:colOff>
      <xdr:row>70</xdr:row>
      <xdr:rowOff>121615</xdr:rowOff>
    </xdr:to>
    <xdr:sp macro="" textlink="">
      <xdr:nvSpPr>
        <xdr:cNvPr id="441" name="楕円 440">
          <a:extLst>
            <a:ext uri="{FF2B5EF4-FFF2-40B4-BE49-F238E27FC236}">
              <a16:creationId xmlns:a16="http://schemas.microsoft.com/office/drawing/2014/main" id="{00000000-0008-0000-0700-0000B9010000}"/>
            </a:ext>
          </a:extLst>
        </xdr:cNvPr>
        <xdr:cNvSpPr/>
      </xdr:nvSpPr>
      <xdr:spPr>
        <a:xfrm>
          <a:off x="7810500" y="12021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68</xdr:row>
      <xdr:rowOff>138142</xdr:rowOff>
    </xdr:from>
    <xdr:ext cx="534377"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7594111" y="117967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74</xdr:row>
      <xdr:rowOff>140906</xdr:rowOff>
    </xdr:from>
    <xdr:to>
      <xdr:col>36</xdr:col>
      <xdr:colOff>165100</xdr:colOff>
      <xdr:row>75</xdr:row>
      <xdr:rowOff>71056</xdr:rowOff>
    </xdr:to>
    <xdr:sp macro="" textlink="">
      <xdr:nvSpPr>
        <xdr:cNvPr id="443" name="楕円 442">
          <a:extLst>
            <a:ext uri="{FF2B5EF4-FFF2-40B4-BE49-F238E27FC236}">
              <a16:creationId xmlns:a16="http://schemas.microsoft.com/office/drawing/2014/main" id="{00000000-0008-0000-0700-0000BB010000}"/>
            </a:ext>
          </a:extLst>
        </xdr:cNvPr>
        <xdr:cNvSpPr/>
      </xdr:nvSpPr>
      <xdr:spPr>
        <a:xfrm>
          <a:off x="6921500" y="12828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73</xdr:row>
      <xdr:rowOff>87583</xdr:rowOff>
    </xdr:from>
    <xdr:ext cx="534377"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705111" y="126034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45" name="正方形/長方形 444">
          <a:extLst>
            <a:ext uri="{FF2B5EF4-FFF2-40B4-BE49-F238E27FC236}">
              <a16:creationId xmlns:a16="http://schemas.microsoft.com/office/drawing/2014/main" id="{00000000-0008-0000-0700-0000BD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46" name="正方形/長方形 445">
          <a:extLst>
            <a:ext uri="{FF2B5EF4-FFF2-40B4-BE49-F238E27FC236}">
              <a16:creationId xmlns:a16="http://schemas.microsoft.com/office/drawing/2014/main" id="{00000000-0008-0000-0700-0000BE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7" name="正方形/長方形 446">
          <a:extLst>
            <a:ext uri="{FF2B5EF4-FFF2-40B4-BE49-F238E27FC236}">
              <a16:creationId xmlns:a16="http://schemas.microsoft.com/office/drawing/2014/main" id="{00000000-0008-0000-0700-0000BF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8" name="正方形/長方形 447">
          <a:extLst>
            <a:ext uri="{FF2B5EF4-FFF2-40B4-BE49-F238E27FC236}">
              <a16:creationId xmlns:a16="http://schemas.microsoft.com/office/drawing/2014/main" id="{00000000-0008-0000-0700-0000C0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9" name="正方形/長方形 448">
          <a:extLst>
            <a:ext uri="{FF2B5EF4-FFF2-40B4-BE49-F238E27FC236}">
              <a16:creationId xmlns:a16="http://schemas.microsoft.com/office/drawing/2014/main" id="{00000000-0008-0000-0700-0000C1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50" name="正方形/長方形 449">
          <a:extLst>
            <a:ext uri="{FF2B5EF4-FFF2-40B4-BE49-F238E27FC236}">
              <a16:creationId xmlns:a16="http://schemas.microsoft.com/office/drawing/2014/main" id="{00000000-0008-0000-0700-0000C2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51" name="正方形/長方形 450">
          <a:extLst>
            <a:ext uri="{FF2B5EF4-FFF2-40B4-BE49-F238E27FC236}">
              <a16:creationId xmlns:a16="http://schemas.microsoft.com/office/drawing/2014/main" id="{00000000-0008-0000-0700-0000C3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52" name="正方形/長方形 451">
          <a:extLst>
            <a:ext uri="{FF2B5EF4-FFF2-40B4-BE49-F238E27FC236}">
              <a16:creationId xmlns:a16="http://schemas.microsoft.com/office/drawing/2014/main" id="{00000000-0008-0000-0700-0000C4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56" name="テキスト ボックス 455">
          <a:extLst>
            <a:ext uri="{FF2B5EF4-FFF2-40B4-BE49-F238E27FC236}">
              <a16:creationId xmlns:a16="http://schemas.microsoft.com/office/drawing/2014/main" id="{00000000-0008-0000-0700-0000C8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58" name="テキスト ボックス 457">
          <a:extLst>
            <a:ext uri="{FF2B5EF4-FFF2-40B4-BE49-F238E27FC236}">
              <a16:creationId xmlns:a16="http://schemas.microsoft.com/office/drawing/2014/main" id="{00000000-0008-0000-0700-0000CA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60" name="テキスト ボックス 459">
          <a:extLst>
            <a:ext uri="{FF2B5EF4-FFF2-40B4-BE49-F238E27FC236}">
              <a16:creationId xmlns:a16="http://schemas.microsoft.com/office/drawing/2014/main" id="{00000000-0008-0000-0700-0000CC010000}"/>
            </a:ext>
          </a:extLst>
        </xdr:cNvPr>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91</xdr:row>
      <xdr:rowOff>130827</xdr:rowOff>
    </xdr:from>
    <xdr:ext cx="531299" cy="259045"/>
    <xdr:sp macro="" textlink="">
      <xdr:nvSpPr>
        <xdr:cNvPr id="462" name="テキスト ボックス 461">
          <a:extLst>
            <a:ext uri="{FF2B5EF4-FFF2-40B4-BE49-F238E27FC236}">
              <a16:creationId xmlns:a16="http://schemas.microsoft.com/office/drawing/2014/main" id="{00000000-0008-0000-0700-0000CE010000}"/>
            </a:ext>
          </a:extLst>
        </xdr:cNvPr>
        <xdr:cNvSpPr txBox="1"/>
      </xdr:nvSpPr>
      <xdr:spPr>
        <a:xfrm>
          <a:off x="6072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64" name="テキスト ボックス 463">
          <a:extLst>
            <a:ext uri="{FF2B5EF4-FFF2-40B4-BE49-F238E27FC236}">
              <a16:creationId xmlns:a16="http://schemas.microsoft.com/office/drawing/2014/main" id="{00000000-0008-0000-0700-0000D0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7" name="土木費グラフ枠">
          <a:extLst>
            <a:ext uri="{FF2B5EF4-FFF2-40B4-BE49-F238E27FC236}">
              <a16:creationId xmlns:a16="http://schemas.microsoft.com/office/drawing/2014/main" id="{00000000-0008-0000-0700-0000D3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89</xdr:row>
      <xdr:rowOff>156211</xdr:rowOff>
    </xdr:from>
    <xdr:to>
      <xdr:col>54</xdr:col>
      <xdr:colOff>189865</xdr:colOff>
      <xdr:row>98</xdr:row>
      <xdr:rowOff>19774</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flipV="1">
          <a:off x="10475595" y="15415261"/>
          <a:ext cx="1270" cy="14066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23601</xdr:rowOff>
    </xdr:from>
    <xdr:ext cx="534377" cy="259045"/>
    <xdr:sp macro="" textlink="">
      <xdr:nvSpPr>
        <xdr:cNvPr id="469" name="土木費最小値テキスト">
          <a:extLst>
            <a:ext uri="{FF2B5EF4-FFF2-40B4-BE49-F238E27FC236}">
              <a16:creationId xmlns:a16="http://schemas.microsoft.com/office/drawing/2014/main" id="{00000000-0008-0000-0700-0000D5010000}"/>
            </a:ext>
          </a:extLst>
        </xdr:cNvPr>
        <xdr:cNvSpPr txBox="1"/>
      </xdr:nvSpPr>
      <xdr:spPr>
        <a:xfrm>
          <a:off x="10528300" y="16825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19774</xdr:rowOff>
    </xdr:from>
    <xdr:to>
      <xdr:col>55</xdr:col>
      <xdr:colOff>88900</xdr:colOff>
      <xdr:row>98</xdr:row>
      <xdr:rowOff>19774</xdr:rowOff>
    </xdr:to>
    <xdr:cxnSp macro="">
      <xdr:nvCxnSpPr>
        <xdr:cNvPr id="470" name="直線コネクタ 469">
          <a:extLst>
            <a:ext uri="{FF2B5EF4-FFF2-40B4-BE49-F238E27FC236}">
              <a16:creationId xmlns:a16="http://schemas.microsoft.com/office/drawing/2014/main" id="{00000000-0008-0000-0700-0000D6010000}"/>
            </a:ext>
          </a:extLst>
        </xdr:cNvPr>
        <xdr:cNvCxnSpPr/>
      </xdr:nvCxnSpPr>
      <xdr:spPr>
        <a:xfrm>
          <a:off x="10388600" y="168218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102888</xdr:rowOff>
    </xdr:from>
    <xdr:ext cx="599010" cy="259045"/>
    <xdr:sp macro="" textlink="">
      <xdr:nvSpPr>
        <xdr:cNvPr id="471" name="土木費最大値テキスト">
          <a:extLst>
            <a:ext uri="{FF2B5EF4-FFF2-40B4-BE49-F238E27FC236}">
              <a16:creationId xmlns:a16="http://schemas.microsoft.com/office/drawing/2014/main" id="{00000000-0008-0000-0700-0000D7010000}"/>
            </a:ext>
          </a:extLst>
        </xdr:cNvPr>
        <xdr:cNvSpPr txBox="1"/>
      </xdr:nvSpPr>
      <xdr:spPr>
        <a:xfrm>
          <a:off x="10528300" y="151904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126,200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89</xdr:row>
      <xdr:rowOff>156211</xdr:rowOff>
    </xdr:from>
    <xdr:to>
      <xdr:col>55</xdr:col>
      <xdr:colOff>88900</xdr:colOff>
      <xdr:row>89</xdr:row>
      <xdr:rowOff>156211</xdr:rowOff>
    </xdr:to>
    <xdr:cxnSp macro="">
      <xdr:nvCxnSpPr>
        <xdr:cNvPr id="472" name="直線コネクタ 471">
          <a:extLst>
            <a:ext uri="{FF2B5EF4-FFF2-40B4-BE49-F238E27FC236}">
              <a16:creationId xmlns:a16="http://schemas.microsoft.com/office/drawing/2014/main" id="{00000000-0008-0000-0700-0000D8010000}"/>
            </a:ext>
          </a:extLst>
        </xdr:cNvPr>
        <xdr:cNvCxnSpPr/>
      </xdr:nvCxnSpPr>
      <xdr:spPr>
        <a:xfrm>
          <a:off x="10388600" y="154152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89</xdr:row>
      <xdr:rowOff>156211</xdr:rowOff>
    </xdr:from>
    <xdr:to>
      <xdr:col>55</xdr:col>
      <xdr:colOff>0</xdr:colOff>
      <xdr:row>91</xdr:row>
      <xdr:rowOff>45238</xdr:rowOff>
    </xdr:to>
    <xdr:cxnSp macro="">
      <xdr:nvCxnSpPr>
        <xdr:cNvPr id="473" name="直線コネクタ 472">
          <a:extLst>
            <a:ext uri="{FF2B5EF4-FFF2-40B4-BE49-F238E27FC236}">
              <a16:creationId xmlns:a16="http://schemas.microsoft.com/office/drawing/2014/main" id="{00000000-0008-0000-0700-0000D9010000}"/>
            </a:ext>
          </a:extLst>
        </xdr:cNvPr>
        <xdr:cNvCxnSpPr/>
      </xdr:nvCxnSpPr>
      <xdr:spPr>
        <a:xfrm flipV="1">
          <a:off x="9639300" y="15415261"/>
          <a:ext cx="838200" cy="2319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93</xdr:row>
      <xdr:rowOff>95775</xdr:rowOff>
    </xdr:from>
    <xdr:ext cx="534377" cy="259045"/>
    <xdr:sp macro="" textlink="">
      <xdr:nvSpPr>
        <xdr:cNvPr id="474" name="土木費平均値テキスト">
          <a:extLst>
            <a:ext uri="{FF2B5EF4-FFF2-40B4-BE49-F238E27FC236}">
              <a16:creationId xmlns:a16="http://schemas.microsoft.com/office/drawing/2014/main" id="{00000000-0008-0000-0700-0000DA010000}"/>
            </a:ext>
          </a:extLst>
        </xdr:cNvPr>
        <xdr:cNvSpPr txBox="1"/>
      </xdr:nvSpPr>
      <xdr:spPr>
        <a:xfrm>
          <a:off x="10528300" y="1604062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71,260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93</xdr:row>
      <xdr:rowOff>117348</xdr:rowOff>
    </xdr:from>
    <xdr:to>
      <xdr:col>55</xdr:col>
      <xdr:colOff>50800</xdr:colOff>
      <xdr:row>94</xdr:row>
      <xdr:rowOff>47498</xdr:rowOff>
    </xdr:to>
    <xdr:sp macro="" textlink="">
      <xdr:nvSpPr>
        <xdr:cNvPr id="475" name="フローチャート: 判断 474">
          <a:extLst>
            <a:ext uri="{FF2B5EF4-FFF2-40B4-BE49-F238E27FC236}">
              <a16:creationId xmlns:a16="http://schemas.microsoft.com/office/drawing/2014/main" id="{00000000-0008-0000-0700-0000DB010000}"/>
            </a:ext>
          </a:extLst>
        </xdr:cNvPr>
        <xdr:cNvSpPr/>
      </xdr:nvSpPr>
      <xdr:spPr>
        <a:xfrm>
          <a:off x="10426700" y="16062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91</xdr:row>
      <xdr:rowOff>45238</xdr:rowOff>
    </xdr:from>
    <xdr:to>
      <xdr:col>50</xdr:col>
      <xdr:colOff>114300</xdr:colOff>
      <xdr:row>91</xdr:row>
      <xdr:rowOff>155360</xdr:rowOff>
    </xdr:to>
    <xdr:cxnSp macro="">
      <xdr:nvCxnSpPr>
        <xdr:cNvPr id="476" name="直線コネクタ 475">
          <a:extLst>
            <a:ext uri="{FF2B5EF4-FFF2-40B4-BE49-F238E27FC236}">
              <a16:creationId xmlns:a16="http://schemas.microsoft.com/office/drawing/2014/main" id="{00000000-0008-0000-0700-0000DC010000}"/>
            </a:ext>
          </a:extLst>
        </xdr:cNvPr>
        <xdr:cNvCxnSpPr/>
      </xdr:nvCxnSpPr>
      <xdr:spPr>
        <a:xfrm flipV="1">
          <a:off x="8750300" y="15647188"/>
          <a:ext cx="889000" cy="1101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94</xdr:row>
      <xdr:rowOff>23113</xdr:rowOff>
    </xdr:from>
    <xdr:to>
      <xdr:col>50</xdr:col>
      <xdr:colOff>165100</xdr:colOff>
      <xdr:row>94</xdr:row>
      <xdr:rowOff>124713</xdr:rowOff>
    </xdr:to>
    <xdr:sp macro="" textlink="">
      <xdr:nvSpPr>
        <xdr:cNvPr id="477" name="フローチャート: 判断 476">
          <a:extLst>
            <a:ext uri="{FF2B5EF4-FFF2-40B4-BE49-F238E27FC236}">
              <a16:creationId xmlns:a16="http://schemas.microsoft.com/office/drawing/2014/main" id="{00000000-0008-0000-0700-0000DD010000}"/>
            </a:ext>
          </a:extLst>
        </xdr:cNvPr>
        <xdr:cNvSpPr/>
      </xdr:nvSpPr>
      <xdr:spPr>
        <a:xfrm>
          <a:off x="9588500" y="16139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115840</xdr:rowOff>
    </xdr:from>
    <xdr:ext cx="534377"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9372111" y="162321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90</xdr:row>
      <xdr:rowOff>139205</xdr:rowOff>
    </xdr:from>
    <xdr:to>
      <xdr:col>45</xdr:col>
      <xdr:colOff>177800</xdr:colOff>
      <xdr:row>91</xdr:row>
      <xdr:rowOff>155360</xdr:rowOff>
    </xdr:to>
    <xdr:cxnSp macro="">
      <xdr:nvCxnSpPr>
        <xdr:cNvPr id="479" name="直線コネクタ 478">
          <a:extLst>
            <a:ext uri="{FF2B5EF4-FFF2-40B4-BE49-F238E27FC236}">
              <a16:creationId xmlns:a16="http://schemas.microsoft.com/office/drawing/2014/main" id="{00000000-0008-0000-0700-0000DF010000}"/>
            </a:ext>
          </a:extLst>
        </xdr:cNvPr>
        <xdr:cNvCxnSpPr/>
      </xdr:nvCxnSpPr>
      <xdr:spPr>
        <a:xfrm>
          <a:off x="7861300" y="15569705"/>
          <a:ext cx="889000" cy="187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94</xdr:row>
      <xdr:rowOff>47143</xdr:rowOff>
    </xdr:from>
    <xdr:to>
      <xdr:col>46</xdr:col>
      <xdr:colOff>38100</xdr:colOff>
      <xdr:row>94</xdr:row>
      <xdr:rowOff>148743</xdr:rowOff>
    </xdr:to>
    <xdr:sp macro="" textlink="">
      <xdr:nvSpPr>
        <xdr:cNvPr id="480" name="フローチャート: 判断 479">
          <a:extLst>
            <a:ext uri="{FF2B5EF4-FFF2-40B4-BE49-F238E27FC236}">
              <a16:creationId xmlns:a16="http://schemas.microsoft.com/office/drawing/2014/main" id="{00000000-0008-0000-0700-0000E0010000}"/>
            </a:ext>
          </a:extLst>
        </xdr:cNvPr>
        <xdr:cNvSpPr/>
      </xdr:nvSpPr>
      <xdr:spPr>
        <a:xfrm>
          <a:off x="8699500" y="16163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139870</xdr:rowOff>
    </xdr:from>
    <xdr:ext cx="534377"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8483111" y="162561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90</xdr:row>
      <xdr:rowOff>139205</xdr:rowOff>
    </xdr:from>
    <xdr:to>
      <xdr:col>41</xdr:col>
      <xdr:colOff>50800</xdr:colOff>
      <xdr:row>92</xdr:row>
      <xdr:rowOff>95035</xdr:rowOff>
    </xdr:to>
    <xdr:cxnSp macro="">
      <xdr:nvCxnSpPr>
        <xdr:cNvPr id="482" name="直線コネクタ 481">
          <a:extLst>
            <a:ext uri="{FF2B5EF4-FFF2-40B4-BE49-F238E27FC236}">
              <a16:creationId xmlns:a16="http://schemas.microsoft.com/office/drawing/2014/main" id="{00000000-0008-0000-0700-0000E2010000}"/>
            </a:ext>
          </a:extLst>
        </xdr:cNvPr>
        <xdr:cNvCxnSpPr/>
      </xdr:nvCxnSpPr>
      <xdr:spPr>
        <a:xfrm flipV="1">
          <a:off x="6972300" y="15569705"/>
          <a:ext cx="889000" cy="298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94</xdr:row>
      <xdr:rowOff>109322</xdr:rowOff>
    </xdr:from>
    <xdr:to>
      <xdr:col>41</xdr:col>
      <xdr:colOff>101600</xdr:colOff>
      <xdr:row>95</xdr:row>
      <xdr:rowOff>39472</xdr:rowOff>
    </xdr:to>
    <xdr:sp macro="" textlink="">
      <xdr:nvSpPr>
        <xdr:cNvPr id="483" name="フローチャート: 判断 482">
          <a:extLst>
            <a:ext uri="{FF2B5EF4-FFF2-40B4-BE49-F238E27FC236}">
              <a16:creationId xmlns:a16="http://schemas.microsoft.com/office/drawing/2014/main" id="{00000000-0008-0000-0700-0000E3010000}"/>
            </a:ext>
          </a:extLst>
        </xdr:cNvPr>
        <xdr:cNvSpPr/>
      </xdr:nvSpPr>
      <xdr:spPr>
        <a:xfrm>
          <a:off x="7810500" y="162256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30599</xdr:rowOff>
    </xdr:from>
    <xdr:ext cx="534377"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7594111" y="163183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94</xdr:row>
      <xdr:rowOff>100597</xdr:rowOff>
    </xdr:from>
    <xdr:to>
      <xdr:col>36</xdr:col>
      <xdr:colOff>165100</xdr:colOff>
      <xdr:row>95</xdr:row>
      <xdr:rowOff>30747</xdr:rowOff>
    </xdr:to>
    <xdr:sp macro="" textlink="">
      <xdr:nvSpPr>
        <xdr:cNvPr id="485" name="フローチャート: 判断 484">
          <a:extLst>
            <a:ext uri="{FF2B5EF4-FFF2-40B4-BE49-F238E27FC236}">
              <a16:creationId xmlns:a16="http://schemas.microsoft.com/office/drawing/2014/main" id="{00000000-0008-0000-0700-0000E5010000}"/>
            </a:ext>
          </a:extLst>
        </xdr:cNvPr>
        <xdr:cNvSpPr/>
      </xdr:nvSpPr>
      <xdr:spPr>
        <a:xfrm>
          <a:off x="6921500" y="16216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21874</xdr:rowOff>
    </xdr:from>
    <xdr:ext cx="534377"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6705111" y="16309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7" name="テキスト ボックス 486">
          <a:extLst>
            <a:ext uri="{FF2B5EF4-FFF2-40B4-BE49-F238E27FC236}">
              <a16:creationId xmlns:a16="http://schemas.microsoft.com/office/drawing/2014/main" id="{00000000-0008-0000-0700-0000E7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9" name="テキスト ボックス 488">
          <a:extLst>
            <a:ext uri="{FF2B5EF4-FFF2-40B4-BE49-F238E27FC236}">
              <a16:creationId xmlns:a16="http://schemas.microsoft.com/office/drawing/2014/main" id="{00000000-0008-0000-0700-0000E9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91" name="テキスト ボックス 490">
          <a:extLst>
            <a:ext uri="{FF2B5EF4-FFF2-40B4-BE49-F238E27FC236}">
              <a16:creationId xmlns:a16="http://schemas.microsoft.com/office/drawing/2014/main" id="{00000000-0008-0000-0700-0000EB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89</xdr:row>
      <xdr:rowOff>105411</xdr:rowOff>
    </xdr:from>
    <xdr:to>
      <xdr:col>55</xdr:col>
      <xdr:colOff>50800</xdr:colOff>
      <xdr:row>90</xdr:row>
      <xdr:rowOff>35561</xdr:rowOff>
    </xdr:to>
    <xdr:sp macro="" textlink="">
      <xdr:nvSpPr>
        <xdr:cNvPr id="492" name="楕円 491">
          <a:extLst>
            <a:ext uri="{FF2B5EF4-FFF2-40B4-BE49-F238E27FC236}">
              <a16:creationId xmlns:a16="http://schemas.microsoft.com/office/drawing/2014/main" id="{00000000-0008-0000-0700-0000EC010000}"/>
            </a:ext>
          </a:extLst>
        </xdr:cNvPr>
        <xdr:cNvSpPr/>
      </xdr:nvSpPr>
      <xdr:spPr>
        <a:xfrm>
          <a:off x="10426700" y="15364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89</xdr:row>
      <xdr:rowOff>58438</xdr:rowOff>
    </xdr:from>
    <xdr:ext cx="599010" cy="259045"/>
    <xdr:sp macro="" textlink="">
      <xdr:nvSpPr>
        <xdr:cNvPr id="493" name="土木費該当値テキスト">
          <a:extLst>
            <a:ext uri="{FF2B5EF4-FFF2-40B4-BE49-F238E27FC236}">
              <a16:creationId xmlns:a16="http://schemas.microsoft.com/office/drawing/2014/main" id="{00000000-0008-0000-0700-0000ED010000}"/>
            </a:ext>
          </a:extLst>
        </xdr:cNvPr>
        <xdr:cNvSpPr txBox="1"/>
      </xdr:nvSpPr>
      <xdr:spPr>
        <a:xfrm>
          <a:off x="10528300" y="153174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126,200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90</xdr:row>
      <xdr:rowOff>165888</xdr:rowOff>
    </xdr:from>
    <xdr:to>
      <xdr:col>50</xdr:col>
      <xdr:colOff>165100</xdr:colOff>
      <xdr:row>91</xdr:row>
      <xdr:rowOff>96038</xdr:rowOff>
    </xdr:to>
    <xdr:sp macro="" textlink="">
      <xdr:nvSpPr>
        <xdr:cNvPr id="494" name="楕円 493">
          <a:extLst>
            <a:ext uri="{FF2B5EF4-FFF2-40B4-BE49-F238E27FC236}">
              <a16:creationId xmlns:a16="http://schemas.microsoft.com/office/drawing/2014/main" id="{00000000-0008-0000-0700-0000EE010000}"/>
            </a:ext>
          </a:extLst>
        </xdr:cNvPr>
        <xdr:cNvSpPr/>
      </xdr:nvSpPr>
      <xdr:spPr>
        <a:xfrm>
          <a:off x="9588500" y="15596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89</xdr:row>
      <xdr:rowOff>112565</xdr:rowOff>
    </xdr:from>
    <xdr:ext cx="599010" cy="259045"/>
    <xdr:sp macro=""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9339795" y="153716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107,938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91</xdr:row>
      <xdr:rowOff>104560</xdr:rowOff>
    </xdr:from>
    <xdr:to>
      <xdr:col>46</xdr:col>
      <xdr:colOff>38100</xdr:colOff>
      <xdr:row>92</xdr:row>
      <xdr:rowOff>34710</xdr:rowOff>
    </xdr:to>
    <xdr:sp macro="" textlink="">
      <xdr:nvSpPr>
        <xdr:cNvPr id="496" name="楕円 495">
          <a:extLst>
            <a:ext uri="{FF2B5EF4-FFF2-40B4-BE49-F238E27FC236}">
              <a16:creationId xmlns:a16="http://schemas.microsoft.com/office/drawing/2014/main" id="{00000000-0008-0000-0700-0000F0010000}"/>
            </a:ext>
          </a:extLst>
        </xdr:cNvPr>
        <xdr:cNvSpPr/>
      </xdr:nvSpPr>
      <xdr:spPr>
        <a:xfrm>
          <a:off x="8699500" y="15706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90</xdr:row>
      <xdr:rowOff>51237</xdr:rowOff>
    </xdr:from>
    <xdr:ext cx="534377"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8483111" y="154817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90</xdr:row>
      <xdr:rowOff>88405</xdr:rowOff>
    </xdr:from>
    <xdr:to>
      <xdr:col>41</xdr:col>
      <xdr:colOff>101600</xdr:colOff>
      <xdr:row>91</xdr:row>
      <xdr:rowOff>18555</xdr:rowOff>
    </xdr:to>
    <xdr:sp macro="" textlink="">
      <xdr:nvSpPr>
        <xdr:cNvPr id="498" name="楕円 497">
          <a:extLst>
            <a:ext uri="{FF2B5EF4-FFF2-40B4-BE49-F238E27FC236}">
              <a16:creationId xmlns:a16="http://schemas.microsoft.com/office/drawing/2014/main" id="{00000000-0008-0000-0700-0000F2010000}"/>
            </a:ext>
          </a:extLst>
        </xdr:cNvPr>
        <xdr:cNvSpPr/>
      </xdr:nvSpPr>
      <xdr:spPr>
        <a:xfrm>
          <a:off x="7810500" y="15518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89</xdr:row>
      <xdr:rowOff>35082</xdr:rowOff>
    </xdr:from>
    <xdr:ext cx="599010"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7561795" y="152941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92</xdr:row>
      <xdr:rowOff>44235</xdr:rowOff>
    </xdr:from>
    <xdr:to>
      <xdr:col>36</xdr:col>
      <xdr:colOff>165100</xdr:colOff>
      <xdr:row>92</xdr:row>
      <xdr:rowOff>145835</xdr:rowOff>
    </xdr:to>
    <xdr:sp macro="" textlink="">
      <xdr:nvSpPr>
        <xdr:cNvPr id="500" name="楕円 499">
          <a:extLst>
            <a:ext uri="{FF2B5EF4-FFF2-40B4-BE49-F238E27FC236}">
              <a16:creationId xmlns:a16="http://schemas.microsoft.com/office/drawing/2014/main" id="{00000000-0008-0000-0700-0000F4010000}"/>
            </a:ext>
          </a:extLst>
        </xdr:cNvPr>
        <xdr:cNvSpPr/>
      </xdr:nvSpPr>
      <xdr:spPr>
        <a:xfrm>
          <a:off x="6921500" y="15817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90</xdr:row>
      <xdr:rowOff>162362</xdr:rowOff>
    </xdr:from>
    <xdr:ext cx="534377"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6705111" y="15592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502" name="正方形/長方形 501">
          <a:extLst>
            <a:ext uri="{FF2B5EF4-FFF2-40B4-BE49-F238E27FC236}">
              <a16:creationId xmlns:a16="http://schemas.microsoft.com/office/drawing/2014/main" id="{00000000-0008-0000-0700-0000F6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503" name="正方形/長方形 502">
          <a:extLst>
            <a:ext uri="{FF2B5EF4-FFF2-40B4-BE49-F238E27FC236}">
              <a16:creationId xmlns:a16="http://schemas.microsoft.com/office/drawing/2014/main" id="{00000000-0008-0000-0700-0000F7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504" name="正方形/長方形 503">
          <a:extLst>
            <a:ext uri="{FF2B5EF4-FFF2-40B4-BE49-F238E27FC236}">
              <a16:creationId xmlns:a16="http://schemas.microsoft.com/office/drawing/2014/main" id="{00000000-0008-0000-0700-0000F8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505" name="正方形/長方形 504">
          <a:extLst>
            <a:ext uri="{FF2B5EF4-FFF2-40B4-BE49-F238E27FC236}">
              <a16:creationId xmlns:a16="http://schemas.microsoft.com/office/drawing/2014/main" id="{00000000-0008-0000-0700-0000F9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506" name="正方形/長方形 505">
          <a:extLst>
            <a:ext uri="{FF2B5EF4-FFF2-40B4-BE49-F238E27FC236}">
              <a16:creationId xmlns:a16="http://schemas.microsoft.com/office/drawing/2014/main" id="{00000000-0008-0000-0700-0000FA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7" name="正方形/長方形 506">
          <a:extLst>
            <a:ext uri="{FF2B5EF4-FFF2-40B4-BE49-F238E27FC236}">
              <a16:creationId xmlns:a16="http://schemas.microsoft.com/office/drawing/2014/main" id="{00000000-0008-0000-0700-0000FB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8" name="正方形/長方形 507">
          <a:extLst>
            <a:ext uri="{FF2B5EF4-FFF2-40B4-BE49-F238E27FC236}">
              <a16:creationId xmlns:a16="http://schemas.microsoft.com/office/drawing/2014/main" id="{00000000-0008-0000-0700-0000FC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9" name="正方形/長方形 508">
          <a:extLst>
            <a:ext uri="{FF2B5EF4-FFF2-40B4-BE49-F238E27FC236}">
              <a16:creationId xmlns:a16="http://schemas.microsoft.com/office/drawing/2014/main" id="{00000000-0008-0000-0700-0000FD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40</xdr:row>
      <xdr:rowOff>111777</xdr:rowOff>
    </xdr:from>
    <xdr:ext cx="248786" cy="259045"/>
    <xdr:sp macro="" textlink="">
      <xdr:nvSpPr>
        <xdr:cNvPr id="512" name="テキスト ボックス 511">
          <a:extLst>
            <a:ext uri="{FF2B5EF4-FFF2-40B4-BE49-F238E27FC236}">
              <a16:creationId xmlns:a16="http://schemas.microsoft.com/office/drawing/2014/main" id="{00000000-0008-0000-0700-000000020000}"/>
            </a:ext>
          </a:extLst>
        </xdr:cNvPr>
        <xdr:cNvSpPr txBox="1"/>
      </xdr:nvSpPr>
      <xdr:spPr>
        <a:xfrm>
          <a:off x="12197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44450</xdr:rowOff>
    </xdr:from>
    <xdr:to>
      <xdr:col>89</xdr:col>
      <xdr:colOff>177800</xdr:colOff>
      <xdr:row>39</xdr:row>
      <xdr:rowOff>44450</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38</xdr:row>
      <xdr:rowOff>73677</xdr:rowOff>
    </xdr:from>
    <xdr:ext cx="531299" cy="259045"/>
    <xdr:sp macro="" textlink="">
      <xdr:nvSpPr>
        <xdr:cNvPr id="514" name="テキスト ボックス 513">
          <a:extLst>
            <a:ext uri="{FF2B5EF4-FFF2-40B4-BE49-F238E27FC236}">
              <a16:creationId xmlns:a16="http://schemas.microsoft.com/office/drawing/2014/main" id="{00000000-0008-0000-0700-000002020000}"/>
            </a:ext>
          </a:extLst>
        </xdr:cNvPr>
        <xdr:cNvSpPr txBox="1"/>
      </xdr:nvSpPr>
      <xdr:spPr>
        <a:xfrm>
          <a:off x="11914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15" name="直線コネクタ 514">
          <a:extLst>
            <a:ext uri="{FF2B5EF4-FFF2-40B4-BE49-F238E27FC236}">
              <a16:creationId xmlns:a16="http://schemas.microsoft.com/office/drawing/2014/main" id="{00000000-0008-0000-0700-00000302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16" name="テキスト ボックス 515">
          <a:extLst>
            <a:ext uri="{FF2B5EF4-FFF2-40B4-BE49-F238E27FC236}">
              <a16:creationId xmlns:a16="http://schemas.microsoft.com/office/drawing/2014/main" id="{00000000-0008-0000-0700-00000402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18" name="テキスト ボックス 517">
          <a:extLst>
            <a:ext uri="{FF2B5EF4-FFF2-40B4-BE49-F238E27FC236}">
              <a16:creationId xmlns:a16="http://schemas.microsoft.com/office/drawing/2014/main" id="{00000000-0008-0000-0700-00000602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20" name="テキスト ボックス 519">
          <a:extLst>
            <a:ext uri="{FF2B5EF4-FFF2-40B4-BE49-F238E27FC236}">
              <a16:creationId xmlns:a16="http://schemas.microsoft.com/office/drawing/2014/main" id="{00000000-0008-0000-0700-000008020000}"/>
            </a:ext>
          </a:extLst>
        </xdr:cNvPr>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22" name="テキスト ボックス 521">
          <a:extLst>
            <a:ext uri="{FF2B5EF4-FFF2-40B4-BE49-F238E27FC236}">
              <a16:creationId xmlns:a16="http://schemas.microsoft.com/office/drawing/2014/main" id="{00000000-0008-0000-0700-00000A02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25" name="消防費グラフ枠">
          <a:extLst>
            <a:ext uri="{FF2B5EF4-FFF2-40B4-BE49-F238E27FC236}">
              <a16:creationId xmlns:a16="http://schemas.microsoft.com/office/drawing/2014/main" id="{00000000-0008-0000-0700-00000D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36</xdr:row>
      <xdr:rowOff>31363</xdr:rowOff>
    </xdr:from>
    <xdr:to>
      <xdr:col>85</xdr:col>
      <xdr:colOff>126364</xdr:colOff>
      <xdr:row>39</xdr:row>
      <xdr:rowOff>74111</xdr:rowOff>
    </xdr:to>
    <xdr:cxnSp macro="">
      <xdr:nvCxnSpPr>
        <xdr:cNvPr id="526" name="直線コネクタ 525">
          <a:extLst>
            <a:ext uri="{FF2B5EF4-FFF2-40B4-BE49-F238E27FC236}">
              <a16:creationId xmlns:a16="http://schemas.microsoft.com/office/drawing/2014/main" id="{00000000-0008-0000-0700-00000E020000}"/>
            </a:ext>
          </a:extLst>
        </xdr:cNvPr>
        <xdr:cNvCxnSpPr/>
      </xdr:nvCxnSpPr>
      <xdr:spPr>
        <a:xfrm flipV="1">
          <a:off x="16317595" y="6203563"/>
          <a:ext cx="1269" cy="5570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77938</xdr:rowOff>
    </xdr:from>
    <xdr:ext cx="534377" cy="259045"/>
    <xdr:sp macro="" textlink="">
      <xdr:nvSpPr>
        <xdr:cNvPr id="527" name="消防費最小値テキスト">
          <a:extLst>
            <a:ext uri="{FF2B5EF4-FFF2-40B4-BE49-F238E27FC236}">
              <a16:creationId xmlns:a16="http://schemas.microsoft.com/office/drawing/2014/main" id="{00000000-0008-0000-0700-00000F020000}"/>
            </a:ext>
          </a:extLst>
        </xdr:cNvPr>
        <xdr:cNvSpPr txBox="1"/>
      </xdr:nvSpPr>
      <xdr:spPr>
        <a:xfrm>
          <a:off x="16370300" y="67644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18,443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74111</xdr:rowOff>
    </xdr:from>
    <xdr:to>
      <xdr:col>86</xdr:col>
      <xdr:colOff>25400</xdr:colOff>
      <xdr:row>39</xdr:row>
      <xdr:rowOff>74111</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a:off x="16230600" y="67606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34</xdr:row>
      <xdr:rowOff>149490</xdr:rowOff>
    </xdr:from>
    <xdr:ext cx="534377" cy="259045"/>
    <xdr:sp macro="" textlink="">
      <xdr:nvSpPr>
        <xdr:cNvPr id="529" name="消防費最大値テキスト">
          <a:extLst>
            <a:ext uri="{FF2B5EF4-FFF2-40B4-BE49-F238E27FC236}">
              <a16:creationId xmlns:a16="http://schemas.microsoft.com/office/drawing/2014/main" id="{00000000-0008-0000-0700-000011020000}"/>
            </a:ext>
          </a:extLst>
        </xdr:cNvPr>
        <xdr:cNvSpPr txBox="1"/>
      </xdr:nvSpPr>
      <xdr:spPr>
        <a:xfrm>
          <a:off x="16370300" y="59787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47,687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36</xdr:row>
      <xdr:rowOff>31363</xdr:rowOff>
    </xdr:from>
    <xdr:to>
      <xdr:col>86</xdr:col>
      <xdr:colOff>25400</xdr:colOff>
      <xdr:row>36</xdr:row>
      <xdr:rowOff>31363</xdr:rowOff>
    </xdr:to>
    <xdr:cxnSp macro="">
      <xdr:nvCxnSpPr>
        <xdr:cNvPr id="530" name="直線コネクタ 529">
          <a:extLst>
            <a:ext uri="{FF2B5EF4-FFF2-40B4-BE49-F238E27FC236}">
              <a16:creationId xmlns:a16="http://schemas.microsoft.com/office/drawing/2014/main" id="{00000000-0008-0000-0700-000012020000}"/>
            </a:ext>
          </a:extLst>
        </xdr:cNvPr>
        <xdr:cNvCxnSpPr/>
      </xdr:nvCxnSpPr>
      <xdr:spPr>
        <a:xfrm>
          <a:off x="16230600" y="62035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35</xdr:row>
      <xdr:rowOff>170332</xdr:rowOff>
    </xdr:from>
    <xdr:to>
      <xdr:col>85</xdr:col>
      <xdr:colOff>127000</xdr:colOff>
      <xdr:row>36</xdr:row>
      <xdr:rowOff>31363</xdr:rowOff>
    </xdr:to>
    <xdr:cxnSp macro="">
      <xdr:nvCxnSpPr>
        <xdr:cNvPr id="531" name="直線コネクタ 530">
          <a:extLst>
            <a:ext uri="{FF2B5EF4-FFF2-40B4-BE49-F238E27FC236}">
              <a16:creationId xmlns:a16="http://schemas.microsoft.com/office/drawing/2014/main" id="{00000000-0008-0000-0700-000013020000}"/>
            </a:ext>
          </a:extLst>
        </xdr:cNvPr>
        <xdr:cNvCxnSpPr/>
      </xdr:nvCxnSpPr>
      <xdr:spPr>
        <a:xfrm>
          <a:off x="15481300" y="6171082"/>
          <a:ext cx="838200" cy="32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102398</xdr:rowOff>
    </xdr:from>
    <xdr:ext cx="534377" cy="259045"/>
    <xdr:sp macro="" textlink="">
      <xdr:nvSpPr>
        <xdr:cNvPr id="532" name="消防費平均値テキスト">
          <a:extLst>
            <a:ext uri="{FF2B5EF4-FFF2-40B4-BE49-F238E27FC236}">
              <a16:creationId xmlns:a16="http://schemas.microsoft.com/office/drawing/2014/main" id="{00000000-0008-0000-0700-000014020000}"/>
            </a:ext>
          </a:extLst>
        </xdr:cNvPr>
        <xdr:cNvSpPr txBox="1"/>
      </xdr:nvSpPr>
      <xdr:spPr>
        <a:xfrm>
          <a:off x="16370300" y="644604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123971</xdr:rowOff>
    </xdr:from>
    <xdr:to>
      <xdr:col>85</xdr:col>
      <xdr:colOff>177800</xdr:colOff>
      <xdr:row>38</xdr:row>
      <xdr:rowOff>54121</xdr:rowOff>
    </xdr:to>
    <xdr:sp macro="" textlink="">
      <xdr:nvSpPr>
        <xdr:cNvPr id="533" name="フローチャート: 判断 532">
          <a:extLst>
            <a:ext uri="{FF2B5EF4-FFF2-40B4-BE49-F238E27FC236}">
              <a16:creationId xmlns:a16="http://schemas.microsoft.com/office/drawing/2014/main" id="{00000000-0008-0000-0700-000015020000}"/>
            </a:ext>
          </a:extLst>
        </xdr:cNvPr>
        <xdr:cNvSpPr/>
      </xdr:nvSpPr>
      <xdr:spPr>
        <a:xfrm>
          <a:off x="16268700" y="6467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31</xdr:row>
      <xdr:rowOff>152502</xdr:rowOff>
    </xdr:from>
    <xdr:to>
      <xdr:col>81</xdr:col>
      <xdr:colOff>50800</xdr:colOff>
      <xdr:row>35</xdr:row>
      <xdr:rowOff>170332</xdr:rowOff>
    </xdr:to>
    <xdr:cxnSp macro="">
      <xdr:nvCxnSpPr>
        <xdr:cNvPr id="534" name="直線コネクタ 533">
          <a:extLst>
            <a:ext uri="{FF2B5EF4-FFF2-40B4-BE49-F238E27FC236}">
              <a16:creationId xmlns:a16="http://schemas.microsoft.com/office/drawing/2014/main" id="{00000000-0008-0000-0700-000016020000}"/>
            </a:ext>
          </a:extLst>
        </xdr:cNvPr>
        <xdr:cNvCxnSpPr/>
      </xdr:nvCxnSpPr>
      <xdr:spPr>
        <a:xfrm>
          <a:off x="14592300" y="5467452"/>
          <a:ext cx="889000" cy="703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148641</xdr:rowOff>
    </xdr:from>
    <xdr:to>
      <xdr:col>81</xdr:col>
      <xdr:colOff>101600</xdr:colOff>
      <xdr:row>38</xdr:row>
      <xdr:rowOff>78791</xdr:rowOff>
    </xdr:to>
    <xdr:sp macro="" textlink="">
      <xdr:nvSpPr>
        <xdr:cNvPr id="535" name="フローチャート: 判断 534">
          <a:extLst>
            <a:ext uri="{FF2B5EF4-FFF2-40B4-BE49-F238E27FC236}">
              <a16:creationId xmlns:a16="http://schemas.microsoft.com/office/drawing/2014/main" id="{00000000-0008-0000-0700-000017020000}"/>
            </a:ext>
          </a:extLst>
        </xdr:cNvPr>
        <xdr:cNvSpPr/>
      </xdr:nvSpPr>
      <xdr:spPr>
        <a:xfrm>
          <a:off x="15430500" y="6492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69918</xdr:rowOff>
    </xdr:from>
    <xdr:ext cx="534377"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5214111" y="65850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29,864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31</xdr:row>
      <xdr:rowOff>152502</xdr:rowOff>
    </xdr:from>
    <xdr:to>
      <xdr:col>76</xdr:col>
      <xdr:colOff>114300</xdr:colOff>
      <xdr:row>34</xdr:row>
      <xdr:rowOff>169228</xdr:rowOff>
    </xdr:to>
    <xdr:cxnSp macro="">
      <xdr:nvCxnSpPr>
        <xdr:cNvPr id="537" name="直線コネクタ 536">
          <a:extLst>
            <a:ext uri="{FF2B5EF4-FFF2-40B4-BE49-F238E27FC236}">
              <a16:creationId xmlns:a16="http://schemas.microsoft.com/office/drawing/2014/main" id="{00000000-0008-0000-0700-000019020000}"/>
            </a:ext>
          </a:extLst>
        </xdr:cNvPr>
        <xdr:cNvCxnSpPr/>
      </xdr:nvCxnSpPr>
      <xdr:spPr>
        <a:xfrm flipV="1">
          <a:off x="13703300" y="5467452"/>
          <a:ext cx="889000" cy="531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81242</xdr:rowOff>
    </xdr:from>
    <xdr:to>
      <xdr:col>76</xdr:col>
      <xdr:colOff>165100</xdr:colOff>
      <xdr:row>38</xdr:row>
      <xdr:rowOff>11392</xdr:rowOff>
    </xdr:to>
    <xdr:sp macro="" textlink="">
      <xdr:nvSpPr>
        <xdr:cNvPr id="538" name="フローチャート: 判断 537">
          <a:extLst>
            <a:ext uri="{FF2B5EF4-FFF2-40B4-BE49-F238E27FC236}">
              <a16:creationId xmlns:a16="http://schemas.microsoft.com/office/drawing/2014/main" id="{00000000-0008-0000-0700-00001A020000}"/>
            </a:ext>
          </a:extLst>
        </xdr:cNvPr>
        <xdr:cNvSpPr/>
      </xdr:nvSpPr>
      <xdr:spPr>
        <a:xfrm>
          <a:off x="14541500" y="6424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2519</xdr:rowOff>
    </xdr:from>
    <xdr:ext cx="534377"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4325111" y="65176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34</xdr:row>
      <xdr:rowOff>169228</xdr:rowOff>
    </xdr:from>
    <xdr:to>
      <xdr:col>71</xdr:col>
      <xdr:colOff>177800</xdr:colOff>
      <xdr:row>35</xdr:row>
      <xdr:rowOff>45060</xdr:rowOff>
    </xdr:to>
    <xdr:cxnSp macro="">
      <xdr:nvCxnSpPr>
        <xdr:cNvPr id="540" name="直線コネクタ 539">
          <a:extLst>
            <a:ext uri="{FF2B5EF4-FFF2-40B4-BE49-F238E27FC236}">
              <a16:creationId xmlns:a16="http://schemas.microsoft.com/office/drawing/2014/main" id="{00000000-0008-0000-0700-00001C020000}"/>
            </a:ext>
          </a:extLst>
        </xdr:cNvPr>
        <xdr:cNvCxnSpPr/>
      </xdr:nvCxnSpPr>
      <xdr:spPr>
        <a:xfrm flipV="1">
          <a:off x="12814300" y="5998528"/>
          <a:ext cx="889000" cy="472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130067</xdr:rowOff>
    </xdr:from>
    <xdr:to>
      <xdr:col>72</xdr:col>
      <xdr:colOff>38100</xdr:colOff>
      <xdr:row>38</xdr:row>
      <xdr:rowOff>60216</xdr:rowOff>
    </xdr:to>
    <xdr:sp macro="" textlink="">
      <xdr:nvSpPr>
        <xdr:cNvPr id="541" name="フローチャート: 判断 540">
          <a:extLst>
            <a:ext uri="{FF2B5EF4-FFF2-40B4-BE49-F238E27FC236}">
              <a16:creationId xmlns:a16="http://schemas.microsoft.com/office/drawing/2014/main" id="{00000000-0008-0000-0700-00001D020000}"/>
            </a:ext>
          </a:extLst>
        </xdr:cNvPr>
        <xdr:cNvSpPr/>
      </xdr:nvSpPr>
      <xdr:spPr>
        <a:xfrm>
          <a:off x="13652500" y="6473717"/>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51344</xdr:rowOff>
    </xdr:from>
    <xdr:ext cx="534377"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3436111" y="6566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30,839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132582</xdr:rowOff>
    </xdr:from>
    <xdr:to>
      <xdr:col>67</xdr:col>
      <xdr:colOff>101600</xdr:colOff>
      <xdr:row>38</xdr:row>
      <xdr:rowOff>62732</xdr:rowOff>
    </xdr:to>
    <xdr:sp macro="" textlink="">
      <xdr:nvSpPr>
        <xdr:cNvPr id="543" name="フローチャート: 判断 542">
          <a:extLst>
            <a:ext uri="{FF2B5EF4-FFF2-40B4-BE49-F238E27FC236}">
              <a16:creationId xmlns:a16="http://schemas.microsoft.com/office/drawing/2014/main" id="{00000000-0008-0000-0700-00001F020000}"/>
            </a:ext>
          </a:extLst>
        </xdr:cNvPr>
        <xdr:cNvSpPr/>
      </xdr:nvSpPr>
      <xdr:spPr>
        <a:xfrm>
          <a:off x="12763500" y="6476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53859</xdr:rowOff>
    </xdr:from>
    <xdr:ext cx="534377"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2547111" y="65689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9" name="テキスト ボックス 548">
          <a:extLst>
            <a:ext uri="{FF2B5EF4-FFF2-40B4-BE49-F238E27FC236}">
              <a16:creationId xmlns:a16="http://schemas.microsoft.com/office/drawing/2014/main" id="{00000000-0008-0000-0700-000025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152013</xdr:rowOff>
    </xdr:from>
    <xdr:to>
      <xdr:col>85</xdr:col>
      <xdr:colOff>177800</xdr:colOff>
      <xdr:row>36</xdr:row>
      <xdr:rowOff>82163</xdr:rowOff>
    </xdr:to>
    <xdr:sp macro="" textlink="">
      <xdr:nvSpPr>
        <xdr:cNvPr id="550" name="楕円 549">
          <a:extLst>
            <a:ext uri="{FF2B5EF4-FFF2-40B4-BE49-F238E27FC236}">
              <a16:creationId xmlns:a16="http://schemas.microsoft.com/office/drawing/2014/main" id="{00000000-0008-0000-0700-000026020000}"/>
            </a:ext>
          </a:extLst>
        </xdr:cNvPr>
        <xdr:cNvSpPr/>
      </xdr:nvSpPr>
      <xdr:spPr>
        <a:xfrm>
          <a:off x="16268700" y="6152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105040</xdr:rowOff>
    </xdr:from>
    <xdr:ext cx="534377" cy="259045"/>
    <xdr:sp macro="" textlink="">
      <xdr:nvSpPr>
        <xdr:cNvPr id="551" name="消防費該当値テキスト">
          <a:extLst>
            <a:ext uri="{FF2B5EF4-FFF2-40B4-BE49-F238E27FC236}">
              <a16:creationId xmlns:a16="http://schemas.microsoft.com/office/drawing/2014/main" id="{00000000-0008-0000-0700-000027020000}"/>
            </a:ext>
          </a:extLst>
        </xdr:cNvPr>
        <xdr:cNvSpPr txBox="1"/>
      </xdr:nvSpPr>
      <xdr:spPr>
        <a:xfrm>
          <a:off x="16370300" y="61057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119532</xdr:rowOff>
    </xdr:from>
    <xdr:to>
      <xdr:col>81</xdr:col>
      <xdr:colOff>101600</xdr:colOff>
      <xdr:row>36</xdr:row>
      <xdr:rowOff>49682</xdr:rowOff>
    </xdr:to>
    <xdr:sp macro="" textlink="">
      <xdr:nvSpPr>
        <xdr:cNvPr id="552" name="楕円 551">
          <a:extLst>
            <a:ext uri="{FF2B5EF4-FFF2-40B4-BE49-F238E27FC236}">
              <a16:creationId xmlns:a16="http://schemas.microsoft.com/office/drawing/2014/main" id="{00000000-0008-0000-0700-000028020000}"/>
            </a:ext>
          </a:extLst>
        </xdr:cNvPr>
        <xdr:cNvSpPr/>
      </xdr:nvSpPr>
      <xdr:spPr>
        <a:xfrm>
          <a:off x="15430500" y="6120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66209</xdr:rowOff>
    </xdr:from>
    <xdr:ext cx="534377" cy="259045"/>
    <xdr:sp macro="" textlink="">
      <xdr:nvSpPr>
        <xdr:cNvPr id="553" name="テキスト ボックス 552">
          <a:extLst>
            <a:ext uri="{FF2B5EF4-FFF2-40B4-BE49-F238E27FC236}">
              <a16:creationId xmlns:a16="http://schemas.microsoft.com/office/drawing/2014/main" id="{00000000-0008-0000-0700-000029020000}"/>
            </a:ext>
          </a:extLst>
        </xdr:cNvPr>
        <xdr:cNvSpPr txBox="1"/>
      </xdr:nvSpPr>
      <xdr:spPr>
        <a:xfrm>
          <a:off x="15214111" y="58955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49,392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31</xdr:row>
      <xdr:rowOff>101702</xdr:rowOff>
    </xdr:from>
    <xdr:to>
      <xdr:col>76</xdr:col>
      <xdr:colOff>165100</xdr:colOff>
      <xdr:row>32</xdr:row>
      <xdr:rowOff>31852</xdr:rowOff>
    </xdr:to>
    <xdr:sp macro="" textlink="">
      <xdr:nvSpPr>
        <xdr:cNvPr id="554" name="楕円 553">
          <a:extLst>
            <a:ext uri="{FF2B5EF4-FFF2-40B4-BE49-F238E27FC236}">
              <a16:creationId xmlns:a16="http://schemas.microsoft.com/office/drawing/2014/main" id="{00000000-0008-0000-0700-00002A020000}"/>
            </a:ext>
          </a:extLst>
        </xdr:cNvPr>
        <xdr:cNvSpPr/>
      </xdr:nvSpPr>
      <xdr:spPr>
        <a:xfrm>
          <a:off x="14541500" y="5416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30</xdr:row>
      <xdr:rowOff>48379</xdr:rowOff>
    </xdr:from>
    <xdr:ext cx="534377" cy="259045"/>
    <xdr:sp macro="" textlink="">
      <xdr:nvSpPr>
        <xdr:cNvPr id="555" name="テキスト ボックス 554">
          <a:extLst>
            <a:ext uri="{FF2B5EF4-FFF2-40B4-BE49-F238E27FC236}">
              <a16:creationId xmlns:a16="http://schemas.microsoft.com/office/drawing/2014/main" id="{00000000-0008-0000-0700-00002B020000}"/>
            </a:ext>
          </a:extLst>
        </xdr:cNvPr>
        <xdr:cNvSpPr txBox="1"/>
      </xdr:nvSpPr>
      <xdr:spPr>
        <a:xfrm>
          <a:off x="14325111" y="5191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34</xdr:row>
      <xdr:rowOff>118428</xdr:rowOff>
    </xdr:from>
    <xdr:to>
      <xdr:col>72</xdr:col>
      <xdr:colOff>38100</xdr:colOff>
      <xdr:row>35</xdr:row>
      <xdr:rowOff>48578</xdr:rowOff>
    </xdr:to>
    <xdr:sp macro="" textlink="">
      <xdr:nvSpPr>
        <xdr:cNvPr id="556" name="楕円 555">
          <a:extLst>
            <a:ext uri="{FF2B5EF4-FFF2-40B4-BE49-F238E27FC236}">
              <a16:creationId xmlns:a16="http://schemas.microsoft.com/office/drawing/2014/main" id="{00000000-0008-0000-0700-00002C020000}"/>
            </a:ext>
          </a:extLst>
        </xdr:cNvPr>
        <xdr:cNvSpPr/>
      </xdr:nvSpPr>
      <xdr:spPr>
        <a:xfrm>
          <a:off x="13652500" y="5947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33</xdr:row>
      <xdr:rowOff>65105</xdr:rowOff>
    </xdr:from>
    <xdr:ext cx="534377" cy="259045"/>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3436111" y="57229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34</xdr:row>
      <xdr:rowOff>165710</xdr:rowOff>
    </xdr:from>
    <xdr:to>
      <xdr:col>67</xdr:col>
      <xdr:colOff>101600</xdr:colOff>
      <xdr:row>35</xdr:row>
      <xdr:rowOff>95860</xdr:rowOff>
    </xdr:to>
    <xdr:sp macro="" textlink="">
      <xdr:nvSpPr>
        <xdr:cNvPr id="558" name="楕円 557">
          <a:extLst>
            <a:ext uri="{FF2B5EF4-FFF2-40B4-BE49-F238E27FC236}">
              <a16:creationId xmlns:a16="http://schemas.microsoft.com/office/drawing/2014/main" id="{00000000-0008-0000-0700-00002E020000}"/>
            </a:ext>
          </a:extLst>
        </xdr:cNvPr>
        <xdr:cNvSpPr/>
      </xdr:nvSpPr>
      <xdr:spPr>
        <a:xfrm>
          <a:off x="12763500" y="5995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33</xdr:row>
      <xdr:rowOff>112387</xdr:rowOff>
    </xdr:from>
    <xdr:ext cx="534377"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547111" y="5770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60" name="正方形/長方形 559">
          <a:extLst>
            <a:ext uri="{FF2B5EF4-FFF2-40B4-BE49-F238E27FC236}">
              <a16:creationId xmlns:a16="http://schemas.microsoft.com/office/drawing/2014/main" id="{00000000-0008-0000-0700-000030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61" name="正方形/長方形 560">
          <a:extLst>
            <a:ext uri="{FF2B5EF4-FFF2-40B4-BE49-F238E27FC236}">
              <a16:creationId xmlns:a16="http://schemas.microsoft.com/office/drawing/2014/main" id="{00000000-0008-0000-0700-000031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62" name="正方形/長方形 561">
          <a:extLst>
            <a:ext uri="{FF2B5EF4-FFF2-40B4-BE49-F238E27FC236}">
              <a16:creationId xmlns:a16="http://schemas.microsoft.com/office/drawing/2014/main" id="{00000000-0008-0000-0700-000032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63" name="正方形/長方形 562">
          <a:extLst>
            <a:ext uri="{FF2B5EF4-FFF2-40B4-BE49-F238E27FC236}">
              <a16:creationId xmlns:a16="http://schemas.microsoft.com/office/drawing/2014/main" id="{00000000-0008-0000-0700-000033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64" name="正方形/長方形 563">
          <a:extLst>
            <a:ext uri="{FF2B5EF4-FFF2-40B4-BE49-F238E27FC236}">
              <a16:creationId xmlns:a16="http://schemas.microsoft.com/office/drawing/2014/main" id="{00000000-0008-0000-0700-000034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65" name="正方形/長方形 564">
          <a:extLst>
            <a:ext uri="{FF2B5EF4-FFF2-40B4-BE49-F238E27FC236}">
              <a16:creationId xmlns:a16="http://schemas.microsoft.com/office/drawing/2014/main" id="{00000000-0008-0000-0700-000035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6" name="正方形/長方形 565">
          <a:extLst>
            <a:ext uri="{FF2B5EF4-FFF2-40B4-BE49-F238E27FC236}">
              <a16:creationId xmlns:a16="http://schemas.microsoft.com/office/drawing/2014/main" id="{00000000-0008-0000-0700-000036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7" name="正方形/長方形 566">
          <a:extLst>
            <a:ext uri="{FF2B5EF4-FFF2-40B4-BE49-F238E27FC236}">
              <a16:creationId xmlns:a16="http://schemas.microsoft.com/office/drawing/2014/main" id="{00000000-0008-0000-0700-000037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8" name="テキスト ボックス 567">
          <a:extLst>
            <a:ext uri="{FF2B5EF4-FFF2-40B4-BE49-F238E27FC236}">
              <a16:creationId xmlns:a16="http://schemas.microsoft.com/office/drawing/2014/main" id="{00000000-0008-0000-0700-000038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60</xdr:row>
      <xdr:rowOff>111777</xdr:rowOff>
    </xdr:from>
    <xdr:ext cx="248786" cy="259045"/>
    <xdr:sp macro="" textlink="">
      <xdr:nvSpPr>
        <xdr:cNvPr id="570" name="テキスト ボックス 569">
          <a:extLst>
            <a:ext uri="{FF2B5EF4-FFF2-40B4-BE49-F238E27FC236}">
              <a16:creationId xmlns:a16="http://schemas.microsoft.com/office/drawing/2014/main" id="{00000000-0008-0000-0700-00003A020000}"/>
            </a:ext>
          </a:extLst>
        </xdr:cNvPr>
        <xdr:cNvSpPr txBox="1"/>
      </xdr:nvSpPr>
      <xdr:spPr>
        <a:xfrm>
          <a:off x="12197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139700</xdr:rowOff>
    </xdr:from>
    <xdr:to>
      <xdr:col>89</xdr:col>
      <xdr:colOff>177800</xdr:colOff>
      <xdr:row>59</xdr:row>
      <xdr:rowOff>139700</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2446000" y="10255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58</xdr:row>
      <xdr:rowOff>168927</xdr:rowOff>
    </xdr:from>
    <xdr:ext cx="531299" cy="259045"/>
    <xdr:sp macro="" textlink="">
      <xdr:nvSpPr>
        <xdr:cNvPr id="572" name="テキスト ボックス 571">
          <a:extLst>
            <a:ext uri="{FF2B5EF4-FFF2-40B4-BE49-F238E27FC236}">
              <a16:creationId xmlns:a16="http://schemas.microsoft.com/office/drawing/2014/main" id="{00000000-0008-0000-0700-00003C020000}"/>
            </a:ext>
          </a:extLst>
        </xdr:cNvPr>
        <xdr:cNvSpPr txBox="1"/>
      </xdr:nvSpPr>
      <xdr:spPr>
        <a:xfrm>
          <a:off x="11914701" y="10113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25400</xdr:rowOff>
    </xdr:from>
    <xdr:to>
      <xdr:col>89</xdr:col>
      <xdr:colOff>177800</xdr:colOff>
      <xdr:row>58</xdr:row>
      <xdr:rowOff>25400</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2446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57</xdr:row>
      <xdr:rowOff>54627</xdr:rowOff>
    </xdr:from>
    <xdr:ext cx="531299" cy="259045"/>
    <xdr:sp macro="" textlink="">
      <xdr:nvSpPr>
        <xdr:cNvPr id="574" name="テキスト ボックス 573">
          <a:extLst>
            <a:ext uri="{FF2B5EF4-FFF2-40B4-BE49-F238E27FC236}">
              <a16:creationId xmlns:a16="http://schemas.microsoft.com/office/drawing/2014/main" id="{00000000-0008-0000-0700-00003E020000}"/>
            </a:ext>
          </a:extLst>
        </xdr:cNvPr>
        <xdr:cNvSpPr txBox="1"/>
      </xdr:nvSpPr>
      <xdr:spPr>
        <a:xfrm>
          <a:off x="11914701" y="9827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82550</xdr:rowOff>
    </xdr:from>
    <xdr:to>
      <xdr:col>89</xdr:col>
      <xdr:colOff>177800</xdr:colOff>
      <xdr:row>56</xdr:row>
      <xdr:rowOff>82550</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2446000" y="9683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55</xdr:row>
      <xdr:rowOff>111777</xdr:rowOff>
    </xdr:from>
    <xdr:ext cx="531299" cy="259045"/>
    <xdr:sp macro="" textlink="">
      <xdr:nvSpPr>
        <xdr:cNvPr id="576" name="テキスト ボックス 575">
          <a:extLst>
            <a:ext uri="{FF2B5EF4-FFF2-40B4-BE49-F238E27FC236}">
              <a16:creationId xmlns:a16="http://schemas.microsoft.com/office/drawing/2014/main" id="{00000000-0008-0000-0700-000040020000}"/>
            </a:ext>
          </a:extLst>
        </xdr:cNvPr>
        <xdr:cNvSpPr txBox="1"/>
      </xdr:nvSpPr>
      <xdr:spPr>
        <a:xfrm>
          <a:off x="11914701" y="9541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78" name="テキスト ボックス 577">
          <a:extLst>
            <a:ext uri="{FF2B5EF4-FFF2-40B4-BE49-F238E27FC236}">
              <a16:creationId xmlns:a16="http://schemas.microsoft.com/office/drawing/2014/main" id="{00000000-0008-0000-0700-000042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25400</xdr:rowOff>
    </xdr:from>
    <xdr:to>
      <xdr:col>89</xdr:col>
      <xdr:colOff>177800</xdr:colOff>
      <xdr:row>53</xdr:row>
      <xdr:rowOff>25400</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a:off x="12446000" y="9112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54627</xdr:rowOff>
    </xdr:from>
    <xdr:ext cx="595419" cy="259045"/>
    <xdr:sp macro=""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1850581" y="8970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82550</xdr:rowOff>
    </xdr:from>
    <xdr:to>
      <xdr:col>89</xdr:col>
      <xdr:colOff>177800</xdr:colOff>
      <xdr:row>51</xdr:row>
      <xdr:rowOff>82550</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a:off x="12446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50</xdr:row>
      <xdr:rowOff>111777</xdr:rowOff>
    </xdr:from>
    <xdr:ext cx="595419"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1850581" y="8684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49</xdr:row>
      <xdr:rowOff>139700</xdr:rowOff>
    </xdr:from>
    <xdr:to>
      <xdr:col>89</xdr:col>
      <xdr:colOff>177800</xdr:colOff>
      <xdr:row>49</xdr:row>
      <xdr:rowOff>139700</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a:off x="12446000" y="8540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48</xdr:row>
      <xdr:rowOff>168927</xdr:rowOff>
    </xdr:from>
    <xdr:ext cx="595419"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1850581" y="8398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85" name="直線コネクタ 584">
          <a:extLst>
            <a:ext uri="{FF2B5EF4-FFF2-40B4-BE49-F238E27FC236}">
              <a16:creationId xmlns:a16="http://schemas.microsoft.com/office/drawing/2014/main" id="{00000000-0008-0000-0700-00004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87" name="教育費グラフ枠">
          <a:extLst>
            <a:ext uri="{FF2B5EF4-FFF2-40B4-BE49-F238E27FC236}">
              <a16:creationId xmlns:a16="http://schemas.microsoft.com/office/drawing/2014/main" id="{00000000-0008-0000-0700-00004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118611</xdr:rowOff>
    </xdr:from>
    <xdr:to>
      <xdr:col>85</xdr:col>
      <xdr:colOff>126364</xdr:colOff>
      <xdr:row>58</xdr:row>
      <xdr:rowOff>157340</xdr:rowOff>
    </xdr:to>
    <xdr:cxnSp macro="">
      <xdr:nvCxnSpPr>
        <xdr:cNvPr id="588" name="直線コネクタ 587">
          <a:extLst>
            <a:ext uri="{FF2B5EF4-FFF2-40B4-BE49-F238E27FC236}">
              <a16:creationId xmlns:a16="http://schemas.microsoft.com/office/drawing/2014/main" id="{00000000-0008-0000-0700-00004C020000}"/>
            </a:ext>
          </a:extLst>
        </xdr:cNvPr>
        <xdr:cNvCxnSpPr/>
      </xdr:nvCxnSpPr>
      <xdr:spPr>
        <a:xfrm flipV="1">
          <a:off x="16317595" y="8691111"/>
          <a:ext cx="1269" cy="14103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161167</xdr:rowOff>
    </xdr:from>
    <xdr:ext cx="534377" cy="259045"/>
    <xdr:sp macro="" textlink="">
      <xdr:nvSpPr>
        <xdr:cNvPr id="589" name="教育費最小値テキスト">
          <a:extLst>
            <a:ext uri="{FF2B5EF4-FFF2-40B4-BE49-F238E27FC236}">
              <a16:creationId xmlns:a16="http://schemas.microsoft.com/office/drawing/2014/main" id="{00000000-0008-0000-0700-00004D020000}"/>
            </a:ext>
          </a:extLst>
        </xdr:cNvPr>
        <xdr:cNvSpPr txBox="1"/>
      </xdr:nvSpPr>
      <xdr:spPr>
        <a:xfrm>
          <a:off x="16370300" y="101052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46,148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157340</xdr:rowOff>
    </xdr:from>
    <xdr:to>
      <xdr:col>86</xdr:col>
      <xdr:colOff>25400</xdr:colOff>
      <xdr:row>58</xdr:row>
      <xdr:rowOff>157340</xdr:rowOff>
    </xdr:to>
    <xdr:cxnSp macro="">
      <xdr:nvCxnSpPr>
        <xdr:cNvPr id="590" name="直線コネクタ 589">
          <a:extLst>
            <a:ext uri="{FF2B5EF4-FFF2-40B4-BE49-F238E27FC236}">
              <a16:creationId xmlns:a16="http://schemas.microsoft.com/office/drawing/2014/main" id="{00000000-0008-0000-0700-00004E020000}"/>
            </a:ext>
          </a:extLst>
        </xdr:cNvPr>
        <xdr:cNvCxnSpPr/>
      </xdr:nvCxnSpPr>
      <xdr:spPr>
        <a:xfrm>
          <a:off x="16230600" y="101014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65288</xdr:rowOff>
    </xdr:from>
    <xdr:ext cx="599010" cy="259045"/>
    <xdr:sp macro="" textlink="">
      <xdr:nvSpPr>
        <xdr:cNvPr id="591" name="教育費最大値テキスト">
          <a:extLst>
            <a:ext uri="{FF2B5EF4-FFF2-40B4-BE49-F238E27FC236}">
              <a16:creationId xmlns:a16="http://schemas.microsoft.com/office/drawing/2014/main" id="{00000000-0008-0000-0700-00004F020000}"/>
            </a:ext>
          </a:extLst>
        </xdr:cNvPr>
        <xdr:cNvSpPr txBox="1"/>
      </xdr:nvSpPr>
      <xdr:spPr>
        <a:xfrm>
          <a:off x="16370300" y="84663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194,214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118611</xdr:rowOff>
    </xdr:from>
    <xdr:to>
      <xdr:col>86</xdr:col>
      <xdr:colOff>25400</xdr:colOff>
      <xdr:row>50</xdr:row>
      <xdr:rowOff>118611</xdr:rowOff>
    </xdr:to>
    <xdr:cxnSp macro="">
      <xdr:nvCxnSpPr>
        <xdr:cNvPr id="592" name="直線コネクタ 591">
          <a:extLst>
            <a:ext uri="{FF2B5EF4-FFF2-40B4-BE49-F238E27FC236}">
              <a16:creationId xmlns:a16="http://schemas.microsoft.com/office/drawing/2014/main" id="{00000000-0008-0000-0700-000050020000}"/>
            </a:ext>
          </a:extLst>
        </xdr:cNvPr>
        <xdr:cNvCxnSpPr/>
      </xdr:nvCxnSpPr>
      <xdr:spPr>
        <a:xfrm>
          <a:off x="16230600" y="86911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55</xdr:row>
      <xdr:rowOff>108734</xdr:rowOff>
    </xdr:from>
    <xdr:to>
      <xdr:col>85</xdr:col>
      <xdr:colOff>127000</xdr:colOff>
      <xdr:row>56</xdr:row>
      <xdr:rowOff>153845</xdr:rowOff>
    </xdr:to>
    <xdr:cxnSp macro="">
      <xdr:nvCxnSpPr>
        <xdr:cNvPr id="593" name="直線コネクタ 592">
          <a:extLst>
            <a:ext uri="{FF2B5EF4-FFF2-40B4-BE49-F238E27FC236}">
              <a16:creationId xmlns:a16="http://schemas.microsoft.com/office/drawing/2014/main" id="{00000000-0008-0000-0700-000051020000}"/>
            </a:ext>
          </a:extLst>
        </xdr:cNvPr>
        <xdr:cNvCxnSpPr/>
      </xdr:nvCxnSpPr>
      <xdr:spPr>
        <a:xfrm flipV="1">
          <a:off x="15481300" y="9538484"/>
          <a:ext cx="838200" cy="2165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165368</xdr:rowOff>
    </xdr:from>
    <xdr:ext cx="534377" cy="259045"/>
    <xdr:sp macro="" textlink="">
      <xdr:nvSpPr>
        <xdr:cNvPr id="594" name="教育費平均値テキスト">
          <a:extLst>
            <a:ext uri="{FF2B5EF4-FFF2-40B4-BE49-F238E27FC236}">
              <a16:creationId xmlns:a16="http://schemas.microsoft.com/office/drawing/2014/main" id="{00000000-0008-0000-0700-000052020000}"/>
            </a:ext>
          </a:extLst>
        </xdr:cNvPr>
        <xdr:cNvSpPr txBox="1"/>
      </xdr:nvSpPr>
      <xdr:spPr>
        <a:xfrm>
          <a:off x="16370300" y="959511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15491</xdr:rowOff>
    </xdr:from>
    <xdr:to>
      <xdr:col>85</xdr:col>
      <xdr:colOff>177800</xdr:colOff>
      <xdr:row>56</xdr:row>
      <xdr:rowOff>117091</xdr:rowOff>
    </xdr:to>
    <xdr:sp macro="" textlink="">
      <xdr:nvSpPr>
        <xdr:cNvPr id="595" name="フローチャート: 判断 594">
          <a:extLst>
            <a:ext uri="{FF2B5EF4-FFF2-40B4-BE49-F238E27FC236}">
              <a16:creationId xmlns:a16="http://schemas.microsoft.com/office/drawing/2014/main" id="{00000000-0008-0000-0700-000053020000}"/>
            </a:ext>
          </a:extLst>
        </xdr:cNvPr>
        <xdr:cNvSpPr/>
      </xdr:nvSpPr>
      <xdr:spPr>
        <a:xfrm>
          <a:off x="16268700" y="96166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56</xdr:row>
      <xdr:rowOff>153845</xdr:rowOff>
    </xdr:from>
    <xdr:to>
      <xdr:col>81</xdr:col>
      <xdr:colOff>50800</xdr:colOff>
      <xdr:row>57</xdr:row>
      <xdr:rowOff>57356</xdr:rowOff>
    </xdr:to>
    <xdr:cxnSp macro="">
      <xdr:nvCxnSpPr>
        <xdr:cNvPr id="596" name="直線コネクタ 595">
          <a:extLst>
            <a:ext uri="{FF2B5EF4-FFF2-40B4-BE49-F238E27FC236}">
              <a16:creationId xmlns:a16="http://schemas.microsoft.com/office/drawing/2014/main" id="{00000000-0008-0000-0700-000054020000}"/>
            </a:ext>
          </a:extLst>
        </xdr:cNvPr>
        <xdr:cNvCxnSpPr/>
      </xdr:nvCxnSpPr>
      <xdr:spPr>
        <a:xfrm flipV="1">
          <a:off x="14592300" y="9755045"/>
          <a:ext cx="889000" cy="74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87319</xdr:rowOff>
    </xdr:from>
    <xdr:to>
      <xdr:col>81</xdr:col>
      <xdr:colOff>101600</xdr:colOff>
      <xdr:row>58</xdr:row>
      <xdr:rowOff>17469</xdr:rowOff>
    </xdr:to>
    <xdr:sp macro="" textlink="">
      <xdr:nvSpPr>
        <xdr:cNvPr id="597" name="フローチャート: 判断 596">
          <a:extLst>
            <a:ext uri="{FF2B5EF4-FFF2-40B4-BE49-F238E27FC236}">
              <a16:creationId xmlns:a16="http://schemas.microsoft.com/office/drawing/2014/main" id="{00000000-0008-0000-0700-000055020000}"/>
            </a:ext>
          </a:extLst>
        </xdr:cNvPr>
        <xdr:cNvSpPr/>
      </xdr:nvSpPr>
      <xdr:spPr>
        <a:xfrm>
          <a:off x="15430500" y="9859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8596</xdr:rowOff>
    </xdr:from>
    <xdr:ext cx="534377"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5214111" y="9952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57356</xdr:rowOff>
    </xdr:from>
    <xdr:to>
      <xdr:col>76</xdr:col>
      <xdr:colOff>114300</xdr:colOff>
      <xdr:row>57</xdr:row>
      <xdr:rowOff>79616</xdr:rowOff>
    </xdr:to>
    <xdr:cxnSp macro="">
      <xdr:nvCxnSpPr>
        <xdr:cNvPr id="599" name="直線コネクタ 598">
          <a:extLst>
            <a:ext uri="{FF2B5EF4-FFF2-40B4-BE49-F238E27FC236}">
              <a16:creationId xmlns:a16="http://schemas.microsoft.com/office/drawing/2014/main" id="{00000000-0008-0000-0700-000057020000}"/>
            </a:ext>
          </a:extLst>
        </xdr:cNvPr>
        <xdr:cNvCxnSpPr/>
      </xdr:nvCxnSpPr>
      <xdr:spPr>
        <a:xfrm flipV="1">
          <a:off x="13703300" y="9830006"/>
          <a:ext cx="889000" cy="22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113541</xdr:rowOff>
    </xdr:from>
    <xdr:to>
      <xdr:col>76</xdr:col>
      <xdr:colOff>165100</xdr:colOff>
      <xdr:row>58</xdr:row>
      <xdr:rowOff>43691</xdr:rowOff>
    </xdr:to>
    <xdr:sp macro="" textlink="">
      <xdr:nvSpPr>
        <xdr:cNvPr id="600" name="フローチャート: 判断 599">
          <a:extLst>
            <a:ext uri="{FF2B5EF4-FFF2-40B4-BE49-F238E27FC236}">
              <a16:creationId xmlns:a16="http://schemas.microsoft.com/office/drawing/2014/main" id="{00000000-0008-0000-0700-000058020000}"/>
            </a:ext>
          </a:extLst>
        </xdr:cNvPr>
        <xdr:cNvSpPr/>
      </xdr:nvSpPr>
      <xdr:spPr>
        <a:xfrm>
          <a:off x="14541500" y="9886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34818</xdr:rowOff>
    </xdr:from>
    <xdr:ext cx="534377"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4325111" y="99789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79616</xdr:rowOff>
    </xdr:from>
    <xdr:to>
      <xdr:col>71</xdr:col>
      <xdr:colOff>177800</xdr:colOff>
      <xdr:row>57</xdr:row>
      <xdr:rowOff>99038</xdr:rowOff>
    </xdr:to>
    <xdr:cxnSp macro="">
      <xdr:nvCxnSpPr>
        <xdr:cNvPr id="602" name="直線コネクタ 601">
          <a:extLst>
            <a:ext uri="{FF2B5EF4-FFF2-40B4-BE49-F238E27FC236}">
              <a16:creationId xmlns:a16="http://schemas.microsoft.com/office/drawing/2014/main" id="{00000000-0008-0000-0700-00005A020000}"/>
            </a:ext>
          </a:extLst>
        </xdr:cNvPr>
        <xdr:cNvCxnSpPr/>
      </xdr:nvCxnSpPr>
      <xdr:spPr>
        <a:xfrm flipV="1">
          <a:off x="12814300" y="9852266"/>
          <a:ext cx="889000" cy="19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22682</xdr:rowOff>
    </xdr:from>
    <xdr:to>
      <xdr:col>72</xdr:col>
      <xdr:colOff>38100</xdr:colOff>
      <xdr:row>57</xdr:row>
      <xdr:rowOff>124282</xdr:rowOff>
    </xdr:to>
    <xdr:sp macro="" textlink="">
      <xdr:nvSpPr>
        <xdr:cNvPr id="603" name="フローチャート: 判断 602">
          <a:extLst>
            <a:ext uri="{FF2B5EF4-FFF2-40B4-BE49-F238E27FC236}">
              <a16:creationId xmlns:a16="http://schemas.microsoft.com/office/drawing/2014/main" id="{00000000-0008-0000-0700-00005B020000}"/>
            </a:ext>
          </a:extLst>
        </xdr:cNvPr>
        <xdr:cNvSpPr/>
      </xdr:nvSpPr>
      <xdr:spPr>
        <a:xfrm>
          <a:off x="13652500" y="97953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140809</xdr:rowOff>
    </xdr:from>
    <xdr:ext cx="534377"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3436111" y="95705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13881</xdr:rowOff>
    </xdr:from>
    <xdr:to>
      <xdr:col>67</xdr:col>
      <xdr:colOff>101600</xdr:colOff>
      <xdr:row>57</xdr:row>
      <xdr:rowOff>115481</xdr:rowOff>
    </xdr:to>
    <xdr:sp macro="" textlink="">
      <xdr:nvSpPr>
        <xdr:cNvPr id="605" name="フローチャート: 判断 604">
          <a:extLst>
            <a:ext uri="{FF2B5EF4-FFF2-40B4-BE49-F238E27FC236}">
              <a16:creationId xmlns:a16="http://schemas.microsoft.com/office/drawing/2014/main" id="{00000000-0008-0000-0700-00005D020000}"/>
            </a:ext>
          </a:extLst>
        </xdr:cNvPr>
        <xdr:cNvSpPr/>
      </xdr:nvSpPr>
      <xdr:spPr>
        <a:xfrm>
          <a:off x="12763500" y="97865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132008</xdr:rowOff>
    </xdr:from>
    <xdr:ext cx="534377" cy="259045"/>
    <xdr:sp macro="" textlink="">
      <xdr:nvSpPr>
        <xdr:cNvPr id="606" name="テキスト ボックス 605">
          <a:extLst>
            <a:ext uri="{FF2B5EF4-FFF2-40B4-BE49-F238E27FC236}">
              <a16:creationId xmlns:a16="http://schemas.microsoft.com/office/drawing/2014/main" id="{00000000-0008-0000-0700-00005E020000}"/>
            </a:ext>
          </a:extLst>
        </xdr:cNvPr>
        <xdr:cNvSpPr txBox="1"/>
      </xdr:nvSpPr>
      <xdr:spPr>
        <a:xfrm>
          <a:off x="12547111" y="95617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607" name="テキスト ボックス 606">
          <a:extLst>
            <a:ext uri="{FF2B5EF4-FFF2-40B4-BE49-F238E27FC236}">
              <a16:creationId xmlns:a16="http://schemas.microsoft.com/office/drawing/2014/main" id="{00000000-0008-0000-0700-00005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608" name="テキスト ボックス 607">
          <a:extLst>
            <a:ext uri="{FF2B5EF4-FFF2-40B4-BE49-F238E27FC236}">
              <a16:creationId xmlns:a16="http://schemas.microsoft.com/office/drawing/2014/main" id="{00000000-0008-0000-0700-00006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610" name="テキスト ボックス 609">
          <a:extLst>
            <a:ext uri="{FF2B5EF4-FFF2-40B4-BE49-F238E27FC236}">
              <a16:creationId xmlns:a16="http://schemas.microsoft.com/office/drawing/2014/main" id="{00000000-0008-0000-0700-00006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55</xdr:row>
      <xdr:rowOff>57934</xdr:rowOff>
    </xdr:from>
    <xdr:to>
      <xdr:col>85</xdr:col>
      <xdr:colOff>177800</xdr:colOff>
      <xdr:row>55</xdr:row>
      <xdr:rowOff>159534</xdr:rowOff>
    </xdr:to>
    <xdr:sp macro="" textlink="">
      <xdr:nvSpPr>
        <xdr:cNvPr id="612" name="楕円 611">
          <a:extLst>
            <a:ext uri="{FF2B5EF4-FFF2-40B4-BE49-F238E27FC236}">
              <a16:creationId xmlns:a16="http://schemas.microsoft.com/office/drawing/2014/main" id="{00000000-0008-0000-0700-000064020000}"/>
            </a:ext>
          </a:extLst>
        </xdr:cNvPr>
        <xdr:cNvSpPr/>
      </xdr:nvSpPr>
      <xdr:spPr>
        <a:xfrm>
          <a:off x="16268700" y="9487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54</xdr:row>
      <xdr:rowOff>80811</xdr:rowOff>
    </xdr:from>
    <xdr:ext cx="599010" cy="259045"/>
    <xdr:sp macro="" textlink="">
      <xdr:nvSpPr>
        <xdr:cNvPr id="613" name="教育費該当値テキスト">
          <a:extLst>
            <a:ext uri="{FF2B5EF4-FFF2-40B4-BE49-F238E27FC236}">
              <a16:creationId xmlns:a16="http://schemas.microsoft.com/office/drawing/2014/main" id="{00000000-0008-0000-0700-000065020000}"/>
            </a:ext>
          </a:extLst>
        </xdr:cNvPr>
        <xdr:cNvSpPr txBox="1"/>
      </xdr:nvSpPr>
      <xdr:spPr>
        <a:xfrm>
          <a:off x="16370300" y="93391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105,251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103045</xdr:rowOff>
    </xdr:from>
    <xdr:to>
      <xdr:col>81</xdr:col>
      <xdr:colOff>101600</xdr:colOff>
      <xdr:row>57</xdr:row>
      <xdr:rowOff>33195</xdr:rowOff>
    </xdr:to>
    <xdr:sp macro="" textlink="">
      <xdr:nvSpPr>
        <xdr:cNvPr id="614" name="楕円 613">
          <a:extLst>
            <a:ext uri="{FF2B5EF4-FFF2-40B4-BE49-F238E27FC236}">
              <a16:creationId xmlns:a16="http://schemas.microsoft.com/office/drawing/2014/main" id="{00000000-0008-0000-0700-000066020000}"/>
            </a:ext>
          </a:extLst>
        </xdr:cNvPr>
        <xdr:cNvSpPr/>
      </xdr:nvSpPr>
      <xdr:spPr>
        <a:xfrm>
          <a:off x="15430500" y="9704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49722</xdr:rowOff>
    </xdr:from>
    <xdr:ext cx="534377"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5214111" y="9479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6556</xdr:rowOff>
    </xdr:from>
    <xdr:to>
      <xdr:col>76</xdr:col>
      <xdr:colOff>165100</xdr:colOff>
      <xdr:row>57</xdr:row>
      <xdr:rowOff>108156</xdr:rowOff>
    </xdr:to>
    <xdr:sp macro="" textlink="">
      <xdr:nvSpPr>
        <xdr:cNvPr id="616" name="楕円 615">
          <a:extLst>
            <a:ext uri="{FF2B5EF4-FFF2-40B4-BE49-F238E27FC236}">
              <a16:creationId xmlns:a16="http://schemas.microsoft.com/office/drawing/2014/main" id="{00000000-0008-0000-0700-000068020000}"/>
            </a:ext>
          </a:extLst>
        </xdr:cNvPr>
        <xdr:cNvSpPr/>
      </xdr:nvSpPr>
      <xdr:spPr>
        <a:xfrm>
          <a:off x="14541500" y="9779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124683</xdr:rowOff>
    </xdr:from>
    <xdr:ext cx="534377"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4325111" y="95544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28816</xdr:rowOff>
    </xdr:from>
    <xdr:to>
      <xdr:col>72</xdr:col>
      <xdr:colOff>38100</xdr:colOff>
      <xdr:row>57</xdr:row>
      <xdr:rowOff>130416</xdr:rowOff>
    </xdr:to>
    <xdr:sp macro="" textlink="">
      <xdr:nvSpPr>
        <xdr:cNvPr id="618" name="楕円 617">
          <a:extLst>
            <a:ext uri="{FF2B5EF4-FFF2-40B4-BE49-F238E27FC236}">
              <a16:creationId xmlns:a16="http://schemas.microsoft.com/office/drawing/2014/main" id="{00000000-0008-0000-0700-00006A020000}"/>
            </a:ext>
          </a:extLst>
        </xdr:cNvPr>
        <xdr:cNvSpPr/>
      </xdr:nvSpPr>
      <xdr:spPr>
        <a:xfrm>
          <a:off x="13652500" y="9801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121543</xdr:rowOff>
    </xdr:from>
    <xdr:ext cx="534377"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3436111" y="98941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48238</xdr:rowOff>
    </xdr:from>
    <xdr:to>
      <xdr:col>67</xdr:col>
      <xdr:colOff>101600</xdr:colOff>
      <xdr:row>57</xdr:row>
      <xdr:rowOff>149838</xdr:rowOff>
    </xdr:to>
    <xdr:sp macro="" textlink="">
      <xdr:nvSpPr>
        <xdr:cNvPr id="620" name="楕円 619">
          <a:extLst>
            <a:ext uri="{FF2B5EF4-FFF2-40B4-BE49-F238E27FC236}">
              <a16:creationId xmlns:a16="http://schemas.microsoft.com/office/drawing/2014/main" id="{00000000-0008-0000-0700-00006C020000}"/>
            </a:ext>
          </a:extLst>
        </xdr:cNvPr>
        <xdr:cNvSpPr/>
      </xdr:nvSpPr>
      <xdr:spPr>
        <a:xfrm>
          <a:off x="12763500" y="9820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140965</xdr:rowOff>
    </xdr:from>
    <xdr:ext cx="534377"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2547111" y="99136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22" name="正方形/長方形 621">
          <a:extLst>
            <a:ext uri="{FF2B5EF4-FFF2-40B4-BE49-F238E27FC236}">
              <a16:creationId xmlns:a16="http://schemas.microsoft.com/office/drawing/2014/main" id="{00000000-0008-0000-0700-00006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23" name="正方形/長方形 622">
          <a:extLst>
            <a:ext uri="{FF2B5EF4-FFF2-40B4-BE49-F238E27FC236}">
              <a16:creationId xmlns:a16="http://schemas.microsoft.com/office/drawing/2014/main" id="{00000000-0008-0000-0700-00006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24" name="正方形/長方形 623">
          <a:extLst>
            <a:ext uri="{FF2B5EF4-FFF2-40B4-BE49-F238E27FC236}">
              <a16:creationId xmlns:a16="http://schemas.microsoft.com/office/drawing/2014/main" id="{00000000-0008-0000-0700-00007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25" name="正方形/長方形 624">
          <a:extLst>
            <a:ext uri="{FF2B5EF4-FFF2-40B4-BE49-F238E27FC236}">
              <a16:creationId xmlns:a16="http://schemas.microsoft.com/office/drawing/2014/main" id="{00000000-0008-0000-0700-00007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26" name="正方形/長方形 625">
          <a:extLst>
            <a:ext uri="{FF2B5EF4-FFF2-40B4-BE49-F238E27FC236}">
              <a16:creationId xmlns:a16="http://schemas.microsoft.com/office/drawing/2014/main" id="{00000000-0008-0000-0700-00007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27" name="正方形/長方形 626">
          <a:extLst>
            <a:ext uri="{FF2B5EF4-FFF2-40B4-BE49-F238E27FC236}">
              <a16:creationId xmlns:a16="http://schemas.microsoft.com/office/drawing/2014/main" id="{00000000-0008-0000-0700-00007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28" name="正方形/長方形 627">
          <a:extLst>
            <a:ext uri="{FF2B5EF4-FFF2-40B4-BE49-F238E27FC236}">
              <a16:creationId xmlns:a16="http://schemas.microsoft.com/office/drawing/2014/main" id="{00000000-0008-0000-0700-00007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29" name="正方形/長方形 628">
          <a:extLst>
            <a:ext uri="{FF2B5EF4-FFF2-40B4-BE49-F238E27FC236}">
              <a16:creationId xmlns:a16="http://schemas.microsoft.com/office/drawing/2014/main" id="{00000000-0008-0000-0700-00007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30" name="テキスト ボックス 629">
          <a:extLst>
            <a:ext uri="{FF2B5EF4-FFF2-40B4-BE49-F238E27FC236}">
              <a16:creationId xmlns:a16="http://schemas.microsoft.com/office/drawing/2014/main" id="{00000000-0008-0000-0700-00007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33" name="テキスト ボックス 632">
          <a:extLst>
            <a:ext uri="{FF2B5EF4-FFF2-40B4-BE49-F238E27FC236}">
              <a16:creationId xmlns:a16="http://schemas.microsoft.com/office/drawing/2014/main" id="{00000000-0008-0000-0700-000079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35" name="テキスト ボックス 634">
          <a:extLst>
            <a:ext uri="{FF2B5EF4-FFF2-40B4-BE49-F238E27FC236}">
              <a16:creationId xmlns:a16="http://schemas.microsoft.com/office/drawing/2014/main" id="{00000000-0008-0000-0700-00007B020000}"/>
            </a:ext>
          </a:extLst>
        </xdr:cNvPr>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130827</xdr:rowOff>
    </xdr:from>
    <xdr:ext cx="531299"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1914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40" name="直線コネクタ 639">
          <a:extLst>
            <a:ext uri="{FF2B5EF4-FFF2-40B4-BE49-F238E27FC236}">
              <a16:creationId xmlns:a16="http://schemas.microsoft.com/office/drawing/2014/main" id="{00000000-0008-0000-0700-000080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69</xdr:row>
      <xdr:rowOff>92727</xdr:rowOff>
    </xdr:from>
    <xdr:ext cx="531299"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1914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42" name="直線コネクタ 641">
          <a:extLst>
            <a:ext uri="{FF2B5EF4-FFF2-40B4-BE49-F238E27FC236}">
              <a16:creationId xmlns:a16="http://schemas.microsoft.com/office/drawing/2014/main" id="{00000000-0008-0000-0700-000082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67</xdr:row>
      <xdr:rowOff>54627</xdr:rowOff>
    </xdr:from>
    <xdr:ext cx="531299"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1914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44" name="災害復旧費グラフ枠">
          <a:extLst>
            <a:ext uri="{FF2B5EF4-FFF2-40B4-BE49-F238E27FC236}">
              <a16:creationId xmlns:a16="http://schemas.microsoft.com/office/drawing/2014/main" id="{00000000-0008-0000-0700-000084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73</xdr:row>
      <xdr:rowOff>21057</xdr:rowOff>
    </xdr:from>
    <xdr:to>
      <xdr:col>85</xdr:col>
      <xdr:colOff>126364</xdr:colOff>
      <xdr:row>79</xdr:row>
      <xdr:rowOff>44374</xdr:rowOff>
    </xdr:to>
    <xdr:cxnSp macro="">
      <xdr:nvCxnSpPr>
        <xdr:cNvPr id="645" name="直線コネクタ 644">
          <a:extLst>
            <a:ext uri="{FF2B5EF4-FFF2-40B4-BE49-F238E27FC236}">
              <a16:creationId xmlns:a16="http://schemas.microsoft.com/office/drawing/2014/main" id="{00000000-0008-0000-0700-000085020000}"/>
            </a:ext>
          </a:extLst>
        </xdr:cNvPr>
        <xdr:cNvCxnSpPr/>
      </xdr:nvCxnSpPr>
      <xdr:spPr>
        <a:xfrm flipV="1">
          <a:off x="16317595" y="12536907"/>
          <a:ext cx="1269" cy="10520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48201</xdr:rowOff>
    </xdr:from>
    <xdr:ext cx="249299" cy="259045"/>
    <xdr:sp macro="" textlink="">
      <xdr:nvSpPr>
        <xdr:cNvPr id="646" name="災害復旧費最小値テキスト">
          <a:extLst>
            <a:ext uri="{FF2B5EF4-FFF2-40B4-BE49-F238E27FC236}">
              <a16:creationId xmlns:a16="http://schemas.microsoft.com/office/drawing/2014/main" id="{00000000-0008-0000-0700-000086020000}"/>
            </a:ext>
          </a:extLst>
        </xdr:cNvPr>
        <xdr:cNvSpPr txBox="1"/>
      </xdr:nvSpPr>
      <xdr:spPr>
        <a:xfrm>
          <a:off x="16370300" y="1359275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44374</xdr:rowOff>
    </xdr:from>
    <xdr:to>
      <xdr:col>86</xdr:col>
      <xdr:colOff>25400</xdr:colOff>
      <xdr:row>79</xdr:row>
      <xdr:rowOff>44374</xdr:rowOff>
    </xdr:to>
    <xdr:cxnSp macro="">
      <xdr:nvCxnSpPr>
        <xdr:cNvPr id="647" name="直線コネクタ 646">
          <a:extLst>
            <a:ext uri="{FF2B5EF4-FFF2-40B4-BE49-F238E27FC236}">
              <a16:creationId xmlns:a16="http://schemas.microsoft.com/office/drawing/2014/main" id="{00000000-0008-0000-0700-000087020000}"/>
            </a:ext>
          </a:extLst>
        </xdr:cNvPr>
        <xdr:cNvCxnSpPr/>
      </xdr:nvCxnSpPr>
      <xdr:spPr>
        <a:xfrm>
          <a:off x="16230600" y="135889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71</xdr:row>
      <xdr:rowOff>139184</xdr:rowOff>
    </xdr:from>
    <xdr:ext cx="534377" cy="259045"/>
    <xdr:sp macro="" textlink="">
      <xdr:nvSpPr>
        <xdr:cNvPr id="648" name="災害復旧費最大値テキスト">
          <a:extLst>
            <a:ext uri="{FF2B5EF4-FFF2-40B4-BE49-F238E27FC236}">
              <a16:creationId xmlns:a16="http://schemas.microsoft.com/office/drawing/2014/main" id="{00000000-0008-0000-0700-000088020000}"/>
            </a:ext>
          </a:extLst>
        </xdr:cNvPr>
        <xdr:cNvSpPr txBox="1"/>
      </xdr:nvSpPr>
      <xdr:spPr>
        <a:xfrm>
          <a:off x="16370300" y="12312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27,614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73</xdr:row>
      <xdr:rowOff>21057</xdr:rowOff>
    </xdr:from>
    <xdr:to>
      <xdr:col>86</xdr:col>
      <xdr:colOff>25400</xdr:colOff>
      <xdr:row>73</xdr:row>
      <xdr:rowOff>21057</xdr:rowOff>
    </xdr:to>
    <xdr:cxnSp macro="">
      <xdr:nvCxnSpPr>
        <xdr:cNvPr id="649" name="直線コネクタ 648">
          <a:extLst>
            <a:ext uri="{FF2B5EF4-FFF2-40B4-BE49-F238E27FC236}">
              <a16:creationId xmlns:a16="http://schemas.microsoft.com/office/drawing/2014/main" id="{00000000-0008-0000-0700-000089020000}"/>
            </a:ext>
          </a:extLst>
        </xdr:cNvPr>
        <xdr:cNvCxnSpPr/>
      </xdr:nvCxnSpPr>
      <xdr:spPr>
        <a:xfrm>
          <a:off x="16230600" y="12536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70</xdr:row>
      <xdr:rowOff>86970</xdr:rowOff>
    </xdr:from>
    <xdr:to>
      <xdr:col>85</xdr:col>
      <xdr:colOff>127000</xdr:colOff>
      <xdr:row>74</xdr:row>
      <xdr:rowOff>58356</xdr:rowOff>
    </xdr:to>
    <xdr:cxnSp macro="">
      <xdr:nvCxnSpPr>
        <xdr:cNvPr id="650" name="直線コネクタ 649">
          <a:extLst>
            <a:ext uri="{FF2B5EF4-FFF2-40B4-BE49-F238E27FC236}">
              <a16:creationId xmlns:a16="http://schemas.microsoft.com/office/drawing/2014/main" id="{00000000-0008-0000-0700-00008A020000}"/>
            </a:ext>
          </a:extLst>
        </xdr:cNvPr>
        <xdr:cNvCxnSpPr/>
      </xdr:nvCxnSpPr>
      <xdr:spPr>
        <a:xfrm>
          <a:off x="15481300" y="12088470"/>
          <a:ext cx="838200" cy="6571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36656</xdr:rowOff>
    </xdr:from>
    <xdr:ext cx="469744" cy="259045"/>
    <xdr:sp macro="" textlink="">
      <xdr:nvSpPr>
        <xdr:cNvPr id="651" name="災害復旧費平均値テキスト">
          <a:extLst>
            <a:ext uri="{FF2B5EF4-FFF2-40B4-BE49-F238E27FC236}">
              <a16:creationId xmlns:a16="http://schemas.microsoft.com/office/drawing/2014/main" id="{00000000-0008-0000-0700-00008B020000}"/>
            </a:ext>
          </a:extLst>
        </xdr:cNvPr>
        <xdr:cNvSpPr txBox="1"/>
      </xdr:nvSpPr>
      <xdr:spPr>
        <a:xfrm>
          <a:off x="16370300" y="1323830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58229</xdr:rowOff>
    </xdr:from>
    <xdr:to>
      <xdr:col>85</xdr:col>
      <xdr:colOff>177800</xdr:colOff>
      <xdr:row>77</xdr:row>
      <xdr:rowOff>159829</xdr:rowOff>
    </xdr:to>
    <xdr:sp macro="" textlink="">
      <xdr:nvSpPr>
        <xdr:cNvPr id="652" name="フローチャート: 判断 651">
          <a:extLst>
            <a:ext uri="{FF2B5EF4-FFF2-40B4-BE49-F238E27FC236}">
              <a16:creationId xmlns:a16="http://schemas.microsoft.com/office/drawing/2014/main" id="{00000000-0008-0000-0700-00008C020000}"/>
            </a:ext>
          </a:extLst>
        </xdr:cNvPr>
        <xdr:cNvSpPr/>
      </xdr:nvSpPr>
      <xdr:spPr>
        <a:xfrm>
          <a:off x="16268700" y="132598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70</xdr:row>
      <xdr:rowOff>86970</xdr:rowOff>
    </xdr:from>
    <xdr:to>
      <xdr:col>81</xdr:col>
      <xdr:colOff>50800</xdr:colOff>
      <xdr:row>73</xdr:row>
      <xdr:rowOff>62243</xdr:rowOff>
    </xdr:to>
    <xdr:cxnSp macro="">
      <xdr:nvCxnSpPr>
        <xdr:cNvPr id="653" name="直線コネクタ 652">
          <a:extLst>
            <a:ext uri="{FF2B5EF4-FFF2-40B4-BE49-F238E27FC236}">
              <a16:creationId xmlns:a16="http://schemas.microsoft.com/office/drawing/2014/main" id="{00000000-0008-0000-0700-00008D020000}"/>
            </a:ext>
          </a:extLst>
        </xdr:cNvPr>
        <xdr:cNvCxnSpPr/>
      </xdr:nvCxnSpPr>
      <xdr:spPr>
        <a:xfrm flipV="1">
          <a:off x="14592300" y="12088470"/>
          <a:ext cx="889000" cy="489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51829</xdr:rowOff>
    </xdr:from>
    <xdr:to>
      <xdr:col>81</xdr:col>
      <xdr:colOff>101600</xdr:colOff>
      <xdr:row>77</xdr:row>
      <xdr:rowOff>153429</xdr:rowOff>
    </xdr:to>
    <xdr:sp macro="" textlink="">
      <xdr:nvSpPr>
        <xdr:cNvPr id="654" name="フローチャート: 判断 653">
          <a:extLst>
            <a:ext uri="{FF2B5EF4-FFF2-40B4-BE49-F238E27FC236}">
              <a16:creationId xmlns:a16="http://schemas.microsoft.com/office/drawing/2014/main" id="{00000000-0008-0000-0700-00008E020000}"/>
            </a:ext>
          </a:extLst>
        </xdr:cNvPr>
        <xdr:cNvSpPr/>
      </xdr:nvSpPr>
      <xdr:spPr>
        <a:xfrm>
          <a:off x="15430500" y="132534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77</xdr:row>
      <xdr:rowOff>144556</xdr:rowOff>
    </xdr:from>
    <xdr:ext cx="469744"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5246428" y="133462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73</xdr:row>
      <xdr:rowOff>62243</xdr:rowOff>
    </xdr:from>
    <xdr:to>
      <xdr:col>76</xdr:col>
      <xdr:colOff>114300</xdr:colOff>
      <xdr:row>74</xdr:row>
      <xdr:rowOff>88494</xdr:rowOff>
    </xdr:to>
    <xdr:cxnSp macro="">
      <xdr:nvCxnSpPr>
        <xdr:cNvPr id="656" name="直線コネクタ 655">
          <a:extLst>
            <a:ext uri="{FF2B5EF4-FFF2-40B4-BE49-F238E27FC236}">
              <a16:creationId xmlns:a16="http://schemas.microsoft.com/office/drawing/2014/main" id="{00000000-0008-0000-0700-000090020000}"/>
            </a:ext>
          </a:extLst>
        </xdr:cNvPr>
        <xdr:cNvCxnSpPr/>
      </xdr:nvCxnSpPr>
      <xdr:spPr>
        <a:xfrm flipV="1">
          <a:off x="13703300" y="12578093"/>
          <a:ext cx="889000" cy="1977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106883</xdr:rowOff>
    </xdr:from>
    <xdr:to>
      <xdr:col>76</xdr:col>
      <xdr:colOff>165100</xdr:colOff>
      <xdr:row>78</xdr:row>
      <xdr:rowOff>37033</xdr:rowOff>
    </xdr:to>
    <xdr:sp macro="" textlink="">
      <xdr:nvSpPr>
        <xdr:cNvPr id="657" name="フローチャート: 判断 656">
          <a:extLst>
            <a:ext uri="{FF2B5EF4-FFF2-40B4-BE49-F238E27FC236}">
              <a16:creationId xmlns:a16="http://schemas.microsoft.com/office/drawing/2014/main" id="{00000000-0008-0000-0700-000091020000}"/>
            </a:ext>
          </a:extLst>
        </xdr:cNvPr>
        <xdr:cNvSpPr/>
      </xdr:nvSpPr>
      <xdr:spPr>
        <a:xfrm>
          <a:off x="14541500" y="133085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78</xdr:row>
      <xdr:rowOff>28160</xdr:rowOff>
    </xdr:from>
    <xdr:ext cx="469744"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4357428" y="134012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74</xdr:row>
      <xdr:rowOff>88494</xdr:rowOff>
    </xdr:from>
    <xdr:to>
      <xdr:col>71</xdr:col>
      <xdr:colOff>177800</xdr:colOff>
      <xdr:row>75</xdr:row>
      <xdr:rowOff>32106</xdr:rowOff>
    </xdr:to>
    <xdr:cxnSp macro="">
      <xdr:nvCxnSpPr>
        <xdr:cNvPr id="659" name="直線コネクタ 658">
          <a:extLst>
            <a:ext uri="{FF2B5EF4-FFF2-40B4-BE49-F238E27FC236}">
              <a16:creationId xmlns:a16="http://schemas.microsoft.com/office/drawing/2014/main" id="{00000000-0008-0000-0700-000093020000}"/>
            </a:ext>
          </a:extLst>
        </xdr:cNvPr>
        <xdr:cNvCxnSpPr/>
      </xdr:nvCxnSpPr>
      <xdr:spPr>
        <a:xfrm flipV="1">
          <a:off x="12814300" y="12775794"/>
          <a:ext cx="889000" cy="115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58840</xdr:rowOff>
    </xdr:from>
    <xdr:to>
      <xdr:col>72</xdr:col>
      <xdr:colOff>38100</xdr:colOff>
      <xdr:row>77</xdr:row>
      <xdr:rowOff>160440</xdr:rowOff>
    </xdr:to>
    <xdr:sp macro="" textlink="">
      <xdr:nvSpPr>
        <xdr:cNvPr id="660" name="フローチャート: 判断 659">
          <a:extLst>
            <a:ext uri="{FF2B5EF4-FFF2-40B4-BE49-F238E27FC236}">
              <a16:creationId xmlns:a16="http://schemas.microsoft.com/office/drawing/2014/main" id="{00000000-0008-0000-0700-000094020000}"/>
            </a:ext>
          </a:extLst>
        </xdr:cNvPr>
        <xdr:cNvSpPr/>
      </xdr:nvSpPr>
      <xdr:spPr>
        <a:xfrm>
          <a:off x="13652500" y="1326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77</xdr:row>
      <xdr:rowOff>151567</xdr:rowOff>
    </xdr:from>
    <xdr:ext cx="469744"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3468428" y="133532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10337</xdr:rowOff>
    </xdr:from>
    <xdr:to>
      <xdr:col>67</xdr:col>
      <xdr:colOff>101600</xdr:colOff>
      <xdr:row>76</xdr:row>
      <xdr:rowOff>111937</xdr:rowOff>
    </xdr:to>
    <xdr:sp macro="" textlink="">
      <xdr:nvSpPr>
        <xdr:cNvPr id="662" name="フローチャート: 判断 661">
          <a:extLst>
            <a:ext uri="{FF2B5EF4-FFF2-40B4-BE49-F238E27FC236}">
              <a16:creationId xmlns:a16="http://schemas.microsoft.com/office/drawing/2014/main" id="{00000000-0008-0000-0700-000096020000}"/>
            </a:ext>
          </a:extLst>
        </xdr:cNvPr>
        <xdr:cNvSpPr/>
      </xdr:nvSpPr>
      <xdr:spPr>
        <a:xfrm>
          <a:off x="12763500" y="13040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103064</xdr:rowOff>
    </xdr:from>
    <xdr:ext cx="534377" cy="259045"/>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547111" y="131332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65" name="テキスト ボックス 664">
          <a:extLst>
            <a:ext uri="{FF2B5EF4-FFF2-40B4-BE49-F238E27FC236}">
              <a16:creationId xmlns:a16="http://schemas.microsoft.com/office/drawing/2014/main" id="{00000000-0008-0000-0700-000099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67" name="テキスト ボックス 666">
          <a:extLst>
            <a:ext uri="{FF2B5EF4-FFF2-40B4-BE49-F238E27FC236}">
              <a16:creationId xmlns:a16="http://schemas.microsoft.com/office/drawing/2014/main" id="{00000000-0008-0000-0700-00009B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74</xdr:row>
      <xdr:rowOff>7556</xdr:rowOff>
    </xdr:from>
    <xdr:to>
      <xdr:col>85</xdr:col>
      <xdr:colOff>177800</xdr:colOff>
      <xdr:row>74</xdr:row>
      <xdr:rowOff>109156</xdr:rowOff>
    </xdr:to>
    <xdr:sp macro="" textlink="">
      <xdr:nvSpPr>
        <xdr:cNvPr id="669" name="楕円 668">
          <a:extLst>
            <a:ext uri="{FF2B5EF4-FFF2-40B4-BE49-F238E27FC236}">
              <a16:creationId xmlns:a16="http://schemas.microsoft.com/office/drawing/2014/main" id="{00000000-0008-0000-0700-00009D020000}"/>
            </a:ext>
          </a:extLst>
        </xdr:cNvPr>
        <xdr:cNvSpPr/>
      </xdr:nvSpPr>
      <xdr:spPr>
        <a:xfrm>
          <a:off x="16268700" y="12694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73</xdr:row>
      <xdr:rowOff>30433</xdr:rowOff>
    </xdr:from>
    <xdr:ext cx="534377" cy="259045"/>
    <xdr:sp macro="" textlink="">
      <xdr:nvSpPr>
        <xdr:cNvPr id="670" name="災害復旧費該当値テキスト">
          <a:extLst>
            <a:ext uri="{FF2B5EF4-FFF2-40B4-BE49-F238E27FC236}">
              <a16:creationId xmlns:a16="http://schemas.microsoft.com/office/drawing/2014/main" id="{00000000-0008-0000-0700-00009E020000}"/>
            </a:ext>
          </a:extLst>
        </xdr:cNvPr>
        <xdr:cNvSpPr txBox="1"/>
      </xdr:nvSpPr>
      <xdr:spPr>
        <a:xfrm>
          <a:off x="16370300" y="12546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70</xdr:row>
      <xdr:rowOff>36170</xdr:rowOff>
    </xdr:from>
    <xdr:to>
      <xdr:col>81</xdr:col>
      <xdr:colOff>101600</xdr:colOff>
      <xdr:row>70</xdr:row>
      <xdr:rowOff>137770</xdr:rowOff>
    </xdr:to>
    <xdr:sp macro="" textlink="">
      <xdr:nvSpPr>
        <xdr:cNvPr id="671" name="楕円 670">
          <a:extLst>
            <a:ext uri="{FF2B5EF4-FFF2-40B4-BE49-F238E27FC236}">
              <a16:creationId xmlns:a16="http://schemas.microsoft.com/office/drawing/2014/main" id="{00000000-0008-0000-0700-00009F020000}"/>
            </a:ext>
          </a:extLst>
        </xdr:cNvPr>
        <xdr:cNvSpPr/>
      </xdr:nvSpPr>
      <xdr:spPr>
        <a:xfrm>
          <a:off x="15430500" y="12037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68</xdr:row>
      <xdr:rowOff>154297</xdr:rowOff>
    </xdr:from>
    <xdr:ext cx="534377"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5214111" y="118128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73</xdr:row>
      <xdr:rowOff>11443</xdr:rowOff>
    </xdr:from>
    <xdr:to>
      <xdr:col>76</xdr:col>
      <xdr:colOff>165100</xdr:colOff>
      <xdr:row>73</xdr:row>
      <xdr:rowOff>113043</xdr:rowOff>
    </xdr:to>
    <xdr:sp macro="" textlink="">
      <xdr:nvSpPr>
        <xdr:cNvPr id="673" name="楕円 672">
          <a:extLst>
            <a:ext uri="{FF2B5EF4-FFF2-40B4-BE49-F238E27FC236}">
              <a16:creationId xmlns:a16="http://schemas.microsoft.com/office/drawing/2014/main" id="{00000000-0008-0000-0700-0000A1020000}"/>
            </a:ext>
          </a:extLst>
        </xdr:cNvPr>
        <xdr:cNvSpPr/>
      </xdr:nvSpPr>
      <xdr:spPr>
        <a:xfrm>
          <a:off x="14541500" y="125272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71</xdr:row>
      <xdr:rowOff>129570</xdr:rowOff>
    </xdr:from>
    <xdr:ext cx="534377"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4325111" y="123025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74</xdr:row>
      <xdr:rowOff>37694</xdr:rowOff>
    </xdr:from>
    <xdr:to>
      <xdr:col>72</xdr:col>
      <xdr:colOff>38100</xdr:colOff>
      <xdr:row>74</xdr:row>
      <xdr:rowOff>139294</xdr:rowOff>
    </xdr:to>
    <xdr:sp macro="" textlink="">
      <xdr:nvSpPr>
        <xdr:cNvPr id="675" name="楕円 674">
          <a:extLst>
            <a:ext uri="{FF2B5EF4-FFF2-40B4-BE49-F238E27FC236}">
              <a16:creationId xmlns:a16="http://schemas.microsoft.com/office/drawing/2014/main" id="{00000000-0008-0000-0700-0000A3020000}"/>
            </a:ext>
          </a:extLst>
        </xdr:cNvPr>
        <xdr:cNvSpPr/>
      </xdr:nvSpPr>
      <xdr:spPr>
        <a:xfrm>
          <a:off x="13652500" y="12724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72</xdr:row>
      <xdr:rowOff>155821</xdr:rowOff>
    </xdr:from>
    <xdr:ext cx="534377"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3436111" y="125002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74</xdr:row>
      <xdr:rowOff>152756</xdr:rowOff>
    </xdr:from>
    <xdr:to>
      <xdr:col>67</xdr:col>
      <xdr:colOff>101600</xdr:colOff>
      <xdr:row>75</xdr:row>
      <xdr:rowOff>82906</xdr:rowOff>
    </xdr:to>
    <xdr:sp macro="" textlink="">
      <xdr:nvSpPr>
        <xdr:cNvPr id="677" name="楕円 676">
          <a:extLst>
            <a:ext uri="{FF2B5EF4-FFF2-40B4-BE49-F238E27FC236}">
              <a16:creationId xmlns:a16="http://schemas.microsoft.com/office/drawing/2014/main" id="{00000000-0008-0000-0700-0000A5020000}"/>
            </a:ext>
          </a:extLst>
        </xdr:cNvPr>
        <xdr:cNvSpPr/>
      </xdr:nvSpPr>
      <xdr:spPr>
        <a:xfrm>
          <a:off x="12763500" y="12840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73</xdr:row>
      <xdr:rowOff>99433</xdr:rowOff>
    </xdr:from>
    <xdr:ext cx="534377" cy="259045"/>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2547111" y="12615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79" name="正方形/長方形 678">
          <a:extLst>
            <a:ext uri="{FF2B5EF4-FFF2-40B4-BE49-F238E27FC236}">
              <a16:creationId xmlns:a16="http://schemas.microsoft.com/office/drawing/2014/main" id="{00000000-0008-0000-0700-0000A7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80" name="正方形/長方形 679">
          <a:extLst>
            <a:ext uri="{FF2B5EF4-FFF2-40B4-BE49-F238E27FC236}">
              <a16:creationId xmlns:a16="http://schemas.microsoft.com/office/drawing/2014/main" id="{00000000-0008-0000-0700-0000A8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81" name="正方形/長方形 680">
          <a:extLst>
            <a:ext uri="{FF2B5EF4-FFF2-40B4-BE49-F238E27FC236}">
              <a16:creationId xmlns:a16="http://schemas.microsoft.com/office/drawing/2014/main" id="{00000000-0008-0000-0700-0000A9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82" name="正方形/長方形 681">
          <a:extLst>
            <a:ext uri="{FF2B5EF4-FFF2-40B4-BE49-F238E27FC236}">
              <a16:creationId xmlns:a16="http://schemas.microsoft.com/office/drawing/2014/main" id="{00000000-0008-0000-0700-0000AA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83" name="正方形/長方形 682">
          <a:extLst>
            <a:ext uri="{FF2B5EF4-FFF2-40B4-BE49-F238E27FC236}">
              <a16:creationId xmlns:a16="http://schemas.microsoft.com/office/drawing/2014/main" id="{00000000-0008-0000-0700-0000AB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84" name="正方形/長方形 683">
          <a:extLst>
            <a:ext uri="{FF2B5EF4-FFF2-40B4-BE49-F238E27FC236}">
              <a16:creationId xmlns:a16="http://schemas.microsoft.com/office/drawing/2014/main" id="{00000000-0008-0000-0700-0000AC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85" name="正方形/長方形 684">
          <a:extLst>
            <a:ext uri="{FF2B5EF4-FFF2-40B4-BE49-F238E27FC236}">
              <a16:creationId xmlns:a16="http://schemas.microsoft.com/office/drawing/2014/main" id="{00000000-0008-0000-0700-0000AD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86" name="正方形/長方形 685">
          <a:extLst>
            <a:ext uri="{FF2B5EF4-FFF2-40B4-BE49-F238E27FC236}">
              <a16:creationId xmlns:a16="http://schemas.microsoft.com/office/drawing/2014/main" id="{00000000-0008-0000-0700-0000AE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87" name="テキスト ボックス 686">
          <a:extLst>
            <a:ext uri="{FF2B5EF4-FFF2-40B4-BE49-F238E27FC236}">
              <a16:creationId xmlns:a16="http://schemas.microsoft.com/office/drawing/2014/main" id="{00000000-0008-0000-0700-0000AF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100</xdr:row>
      <xdr:rowOff>111777</xdr:rowOff>
    </xdr:from>
    <xdr:ext cx="248786" cy="259045"/>
    <xdr:sp macro="" textlink="">
      <xdr:nvSpPr>
        <xdr:cNvPr id="689" name="テキスト ボックス 688">
          <a:extLst>
            <a:ext uri="{FF2B5EF4-FFF2-40B4-BE49-F238E27FC236}">
              <a16:creationId xmlns:a16="http://schemas.microsoft.com/office/drawing/2014/main" id="{00000000-0008-0000-0700-0000B1020000}"/>
            </a:ext>
          </a:extLst>
        </xdr:cNvPr>
        <xdr:cNvSpPr txBox="1"/>
      </xdr:nvSpPr>
      <xdr:spPr>
        <a:xfrm>
          <a:off x="12197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44450</xdr:rowOff>
    </xdr:from>
    <xdr:to>
      <xdr:col>89</xdr:col>
      <xdr:colOff>177800</xdr:colOff>
      <xdr:row>99</xdr:row>
      <xdr:rowOff>44450</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98</xdr:row>
      <xdr:rowOff>73677</xdr:rowOff>
    </xdr:from>
    <xdr:ext cx="531299" cy="259045"/>
    <xdr:sp macro="" textlink="">
      <xdr:nvSpPr>
        <xdr:cNvPr id="691" name="テキスト ボックス 690">
          <a:extLst>
            <a:ext uri="{FF2B5EF4-FFF2-40B4-BE49-F238E27FC236}">
              <a16:creationId xmlns:a16="http://schemas.microsoft.com/office/drawing/2014/main" id="{00000000-0008-0000-0700-0000B3020000}"/>
            </a:ext>
          </a:extLst>
        </xdr:cNvPr>
        <xdr:cNvSpPr txBox="1"/>
      </xdr:nvSpPr>
      <xdr:spPr>
        <a:xfrm>
          <a:off x="11914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macro="" textlink="">
      <xdr:nvSpPr>
        <xdr:cNvPr id="693" name="テキスト ボックス 692">
          <a:extLst>
            <a:ext uri="{FF2B5EF4-FFF2-40B4-BE49-F238E27FC236}">
              <a16:creationId xmlns:a16="http://schemas.microsoft.com/office/drawing/2014/main" id="{00000000-0008-0000-0700-0000B5020000}"/>
            </a:ext>
          </a:extLst>
        </xdr:cNvPr>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94" name="直線コネクタ 693">
          <a:extLst>
            <a:ext uri="{FF2B5EF4-FFF2-40B4-BE49-F238E27FC236}">
              <a16:creationId xmlns:a16="http://schemas.microsoft.com/office/drawing/2014/main" id="{00000000-0008-0000-0700-0000B6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168927</xdr:rowOff>
    </xdr:from>
    <xdr:ext cx="531299"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1914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98" name="直線コネクタ 697">
          <a:extLst>
            <a:ext uri="{FF2B5EF4-FFF2-40B4-BE49-F238E27FC236}">
              <a16:creationId xmlns:a16="http://schemas.microsoft.com/office/drawing/2014/main" id="{00000000-0008-0000-0700-0000BA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700" name="直線コネクタ 699">
          <a:extLst>
            <a:ext uri="{FF2B5EF4-FFF2-40B4-BE49-F238E27FC236}">
              <a16:creationId xmlns:a16="http://schemas.microsoft.com/office/drawing/2014/main" id="{00000000-0008-0000-0700-0000BC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702" name="公債費グラフ枠">
          <a:extLst>
            <a:ext uri="{FF2B5EF4-FFF2-40B4-BE49-F238E27FC236}">
              <a16:creationId xmlns:a16="http://schemas.microsoft.com/office/drawing/2014/main" id="{00000000-0008-0000-0700-0000BE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35737</xdr:rowOff>
    </xdr:from>
    <xdr:to>
      <xdr:col>85</xdr:col>
      <xdr:colOff>126364</xdr:colOff>
      <xdr:row>98</xdr:row>
      <xdr:rowOff>8865</xdr:rowOff>
    </xdr:to>
    <xdr:cxnSp macro="">
      <xdr:nvCxnSpPr>
        <xdr:cNvPr id="703" name="直線コネクタ 702">
          <a:extLst>
            <a:ext uri="{FF2B5EF4-FFF2-40B4-BE49-F238E27FC236}">
              <a16:creationId xmlns:a16="http://schemas.microsoft.com/office/drawing/2014/main" id="{00000000-0008-0000-0700-0000BF020000}"/>
            </a:ext>
          </a:extLst>
        </xdr:cNvPr>
        <xdr:cNvCxnSpPr/>
      </xdr:nvCxnSpPr>
      <xdr:spPr>
        <a:xfrm flipV="1">
          <a:off x="16317595" y="15809137"/>
          <a:ext cx="1269" cy="10018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12692</xdr:rowOff>
    </xdr:from>
    <xdr:ext cx="534377" cy="259045"/>
    <xdr:sp macro="" textlink="">
      <xdr:nvSpPr>
        <xdr:cNvPr id="704" name="公債費最小値テキスト">
          <a:extLst>
            <a:ext uri="{FF2B5EF4-FFF2-40B4-BE49-F238E27FC236}">
              <a16:creationId xmlns:a16="http://schemas.microsoft.com/office/drawing/2014/main" id="{00000000-0008-0000-0700-0000C0020000}"/>
            </a:ext>
          </a:extLst>
        </xdr:cNvPr>
        <xdr:cNvSpPr txBox="1"/>
      </xdr:nvSpPr>
      <xdr:spPr>
        <a:xfrm>
          <a:off x="16370300" y="168147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46,302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8865</xdr:rowOff>
    </xdr:from>
    <xdr:to>
      <xdr:col>86</xdr:col>
      <xdr:colOff>25400</xdr:colOff>
      <xdr:row>98</xdr:row>
      <xdr:rowOff>8865</xdr:rowOff>
    </xdr:to>
    <xdr:cxnSp macro="">
      <xdr:nvCxnSpPr>
        <xdr:cNvPr id="705" name="直線コネクタ 704">
          <a:extLst>
            <a:ext uri="{FF2B5EF4-FFF2-40B4-BE49-F238E27FC236}">
              <a16:creationId xmlns:a16="http://schemas.microsoft.com/office/drawing/2014/main" id="{00000000-0008-0000-0700-0000C1020000}"/>
            </a:ext>
          </a:extLst>
        </xdr:cNvPr>
        <xdr:cNvCxnSpPr/>
      </xdr:nvCxnSpPr>
      <xdr:spPr>
        <a:xfrm>
          <a:off x="16230600" y="168109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153864</xdr:rowOff>
    </xdr:from>
    <xdr:ext cx="599010" cy="259045"/>
    <xdr:sp macro="" textlink="">
      <xdr:nvSpPr>
        <xdr:cNvPr id="706" name="公債費最大値テキスト">
          <a:extLst>
            <a:ext uri="{FF2B5EF4-FFF2-40B4-BE49-F238E27FC236}">
              <a16:creationId xmlns:a16="http://schemas.microsoft.com/office/drawing/2014/main" id="{00000000-0008-0000-0700-0000C2020000}"/>
            </a:ext>
          </a:extLst>
        </xdr:cNvPr>
        <xdr:cNvSpPr txBox="1"/>
      </xdr:nvSpPr>
      <xdr:spPr>
        <a:xfrm>
          <a:off x="16370300" y="155843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125,186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92</xdr:row>
      <xdr:rowOff>35737</xdr:rowOff>
    </xdr:from>
    <xdr:to>
      <xdr:col>86</xdr:col>
      <xdr:colOff>25400</xdr:colOff>
      <xdr:row>92</xdr:row>
      <xdr:rowOff>35737</xdr:rowOff>
    </xdr:to>
    <xdr:cxnSp macro="">
      <xdr:nvCxnSpPr>
        <xdr:cNvPr id="707" name="直線コネクタ 706">
          <a:extLst>
            <a:ext uri="{FF2B5EF4-FFF2-40B4-BE49-F238E27FC236}">
              <a16:creationId xmlns:a16="http://schemas.microsoft.com/office/drawing/2014/main" id="{00000000-0008-0000-0700-0000C3020000}"/>
            </a:ext>
          </a:extLst>
        </xdr:cNvPr>
        <xdr:cNvCxnSpPr/>
      </xdr:nvCxnSpPr>
      <xdr:spPr>
        <a:xfrm>
          <a:off x="16230600" y="158091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92</xdr:row>
      <xdr:rowOff>35737</xdr:rowOff>
    </xdr:from>
    <xdr:to>
      <xdr:col>85</xdr:col>
      <xdr:colOff>127000</xdr:colOff>
      <xdr:row>92</xdr:row>
      <xdr:rowOff>138900</xdr:rowOff>
    </xdr:to>
    <xdr:cxnSp macro="">
      <xdr:nvCxnSpPr>
        <xdr:cNvPr id="708" name="直線コネクタ 707">
          <a:extLst>
            <a:ext uri="{FF2B5EF4-FFF2-40B4-BE49-F238E27FC236}">
              <a16:creationId xmlns:a16="http://schemas.microsoft.com/office/drawing/2014/main" id="{00000000-0008-0000-0700-0000C4020000}"/>
            </a:ext>
          </a:extLst>
        </xdr:cNvPr>
        <xdr:cNvCxnSpPr/>
      </xdr:nvCxnSpPr>
      <xdr:spPr>
        <a:xfrm flipV="1">
          <a:off x="15481300" y="15809137"/>
          <a:ext cx="838200" cy="103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94</xdr:row>
      <xdr:rowOff>167645</xdr:rowOff>
    </xdr:from>
    <xdr:ext cx="534377" cy="259045"/>
    <xdr:sp macro="" textlink="">
      <xdr:nvSpPr>
        <xdr:cNvPr id="709" name="公債費平均値テキスト">
          <a:extLst>
            <a:ext uri="{FF2B5EF4-FFF2-40B4-BE49-F238E27FC236}">
              <a16:creationId xmlns:a16="http://schemas.microsoft.com/office/drawing/2014/main" id="{00000000-0008-0000-0700-0000C5020000}"/>
            </a:ext>
          </a:extLst>
        </xdr:cNvPr>
        <xdr:cNvSpPr txBox="1"/>
      </xdr:nvSpPr>
      <xdr:spPr>
        <a:xfrm>
          <a:off x="16370300" y="1628394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82,101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17768</xdr:rowOff>
    </xdr:from>
    <xdr:to>
      <xdr:col>85</xdr:col>
      <xdr:colOff>177800</xdr:colOff>
      <xdr:row>95</xdr:row>
      <xdr:rowOff>119368</xdr:rowOff>
    </xdr:to>
    <xdr:sp macro="" textlink="">
      <xdr:nvSpPr>
        <xdr:cNvPr id="710" name="フローチャート: 判断 709">
          <a:extLst>
            <a:ext uri="{FF2B5EF4-FFF2-40B4-BE49-F238E27FC236}">
              <a16:creationId xmlns:a16="http://schemas.microsoft.com/office/drawing/2014/main" id="{00000000-0008-0000-0700-0000C6020000}"/>
            </a:ext>
          </a:extLst>
        </xdr:cNvPr>
        <xdr:cNvSpPr/>
      </xdr:nvSpPr>
      <xdr:spPr>
        <a:xfrm>
          <a:off x="16268700" y="163055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90</xdr:row>
      <xdr:rowOff>74943</xdr:rowOff>
    </xdr:from>
    <xdr:to>
      <xdr:col>81</xdr:col>
      <xdr:colOff>50800</xdr:colOff>
      <xdr:row>92</xdr:row>
      <xdr:rowOff>138900</xdr:rowOff>
    </xdr:to>
    <xdr:cxnSp macro="">
      <xdr:nvCxnSpPr>
        <xdr:cNvPr id="711" name="直線コネクタ 710">
          <a:extLst>
            <a:ext uri="{FF2B5EF4-FFF2-40B4-BE49-F238E27FC236}">
              <a16:creationId xmlns:a16="http://schemas.microsoft.com/office/drawing/2014/main" id="{00000000-0008-0000-0700-0000C7020000}"/>
            </a:ext>
          </a:extLst>
        </xdr:cNvPr>
        <xdr:cNvCxnSpPr/>
      </xdr:nvCxnSpPr>
      <xdr:spPr>
        <a:xfrm>
          <a:off x="14592300" y="15505443"/>
          <a:ext cx="889000" cy="406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56274</xdr:rowOff>
    </xdr:from>
    <xdr:to>
      <xdr:col>81</xdr:col>
      <xdr:colOff>101600</xdr:colOff>
      <xdr:row>95</xdr:row>
      <xdr:rowOff>157874</xdr:rowOff>
    </xdr:to>
    <xdr:sp macro="" textlink="">
      <xdr:nvSpPr>
        <xdr:cNvPr id="712" name="フローチャート: 判断 711">
          <a:extLst>
            <a:ext uri="{FF2B5EF4-FFF2-40B4-BE49-F238E27FC236}">
              <a16:creationId xmlns:a16="http://schemas.microsoft.com/office/drawing/2014/main" id="{00000000-0008-0000-0700-0000C8020000}"/>
            </a:ext>
          </a:extLst>
        </xdr:cNvPr>
        <xdr:cNvSpPr/>
      </xdr:nvSpPr>
      <xdr:spPr>
        <a:xfrm>
          <a:off x="15430500" y="16344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149001</xdr:rowOff>
    </xdr:from>
    <xdr:ext cx="534377"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5214111" y="164367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90</xdr:row>
      <xdr:rowOff>74943</xdr:rowOff>
    </xdr:from>
    <xdr:to>
      <xdr:col>76</xdr:col>
      <xdr:colOff>114300</xdr:colOff>
      <xdr:row>91</xdr:row>
      <xdr:rowOff>100940</xdr:rowOff>
    </xdr:to>
    <xdr:cxnSp macro="">
      <xdr:nvCxnSpPr>
        <xdr:cNvPr id="714" name="直線コネクタ 713">
          <a:extLst>
            <a:ext uri="{FF2B5EF4-FFF2-40B4-BE49-F238E27FC236}">
              <a16:creationId xmlns:a16="http://schemas.microsoft.com/office/drawing/2014/main" id="{00000000-0008-0000-0700-0000CA020000}"/>
            </a:ext>
          </a:extLst>
        </xdr:cNvPr>
        <xdr:cNvCxnSpPr/>
      </xdr:nvCxnSpPr>
      <xdr:spPr>
        <a:xfrm flipV="1">
          <a:off x="13703300" y="15505443"/>
          <a:ext cx="889000" cy="197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95</xdr:row>
      <xdr:rowOff>37109</xdr:rowOff>
    </xdr:from>
    <xdr:to>
      <xdr:col>76</xdr:col>
      <xdr:colOff>165100</xdr:colOff>
      <xdr:row>95</xdr:row>
      <xdr:rowOff>138709</xdr:rowOff>
    </xdr:to>
    <xdr:sp macro="" textlink="">
      <xdr:nvSpPr>
        <xdr:cNvPr id="715" name="フローチャート: 判断 714">
          <a:extLst>
            <a:ext uri="{FF2B5EF4-FFF2-40B4-BE49-F238E27FC236}">
              <a16:creationId xmlns:a16="http://schemas.microsoft.com/office/drawing/2014/main" id="{00000000-0008-0000-0700-0000CB020000}"/>
            </a:ext>
          </a:extLst>
        </xdr:cNvPr>
        <xdr:cNvSpPr/>
      </xdr:nvSpPr>
      <xdr:spPr>
        <a:xfrm>
          <a:off x="14541500" y="16324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129836</xdr:rowOff>
    </xdr:from>
    <xdr:ext cx="534377"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4325111" y="16417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91</xdr:row>
      <xdr:rowOff>100940</xdr:rowOff>
    </xdr:from>
    <xdr:to>
      <xdr:col>71</xdr:col>
      <xdr:colOff>177800</xdr:colOff>
      <xdr:row>91</xdr:row>
      <xdr:rowOff>157848</xdr:rowOff>
    </xdr:to>
    <xdr:cxnSp macro="">
      <xdr:nvCxnSpPr>
        <xdr:cNvPr id="717" name="直線コネクタ 716">
          <a:extLst>
            <a:ext uri="{FF2B5EF4-FFF2-40B4-BE49-F238E27FC236}">
              <a16:creationId xmlns:a16="http://schemas.microsoft.com/office/drawing/2014/main" id="{00000000-0008-0000-0700-0000CD020000}"/>
            </a:ext>
          </a:extLst>
        </xdr:cNvPr>
        <xdr:cNvCxnSpPr/>
      </xdr:nvCxnSpPr>
      <xdr:spPr>
        <a:xfrm flipV="1">
          <a:off x="12814300" y="15702890"/>
          <a:ext cx="889000" cy="56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95</xdr:row>
      <xdr:rowOff>74510</xdr:rowOff>
    </xdr:from>
    <xdr:to>
      <xdr:col>72</xdr:col>
      <xdr:colOff>38100</xdr:colOff>
      <xdr:row>96</xdr:row>
      <xdr:rowOff>4660</xdr:rowOff>
    </xdr:to>
    <xdr:sp macro="" textlink="">
      <xdr:nvSpPr>
        <xdr:cNvPr id="718" name="フローチャート: 判断 717">
          <a:extLst>
            <a:ext uri="{FF2B5EF4-FFF2-40B4-BE49-F238E27FC236}">
              <a16:creationId xmlns:a16="http://schemas.microsoft.com/office/drawing/2014/main" id="{00000000-0008-0000-0700-0000CE020000}"/>
            </a:ext>
          </a:extLst>
        </xdr:cNvPr>
        <xdr:cNvSpPr/>
      </xdr:nvSpPr>
      <xdr:spPr>
        <a:xfrm>
          <a:off x="13652500" y="16362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167237</xdr:rowOff>
    </xdr:from>
    <xdr:ext cx="534377" cy="259045"/>
    <xdr:sp macro="" textlink="">
      <xdr:nvSpPr>
        <xdr:cNvPr id="719" name="テキスト ボックス 718">
          <a:extLst>
            <a:ext uri="{FF2B5EF4-FFF2-40B4-BE49-F238E27FC236}">
              <a16:creationId xmlns:a16="http://schemas.microsoft.com/office/drawing/2014/main" id="{00000000-0008-0000-0700-0000CF020000}"/>
            </a:ext>
          </a:extLst>
        </xdr:cNvPr>
        <xdr:cNvSpPr txBox="1"/>
      </xdr:nvSpPr>
      <xdr:spPr>
        <a:xfrm>
          <a:off x="13436111" y="16454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110643</xdr:rowOff>
    </xdr:from>
    <xdr:to>
      <xdr:col>67</xdr:col>
      <xdr:colOff>101600</xdr:colOff>
      <xdr:row>96</xdr:row>
      <xdr:rowOff>40793</xdr:rowOff>
    </xdr:to>
    <xdr:sp macro="" textlink="">
      <xdr:nvSpPr>
        <xdr:cNvPr id="720" name="フローチャート: 判断 719">
          <a:extLst>
            <a:ext uri="{FF2B5EF4-FFF2-40B4-BE49-F238E27FC236}">
              <a16:creationId xmlns:a16="http://schemas.microsoft.com/office/drawing/2014/main" id="{00000000-0008-0000-0700-0000D0020000}"/>
            </a:ext>
          </a:extLst>
        </xdr:cNvPr>
        <xdr:cNvSpPr/>
      </xdr:nvSpPr>
      <xdr:spPr>
        <a:xfrm>
          <a:off x="12763500" y="16398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31920</xdr:rowOff>
    </xdr:from>
    <xdr:ext cx="534377"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2547111" y="164911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22" name="テキスト ボックス 721">
          <a:extLst>
            <a:ext uri="{FF2B5EF4-FFF2-40B4-BE49-F238E27FC236}">
              <a16:creationId xmlns:a16="http://schemas.microsoft.com/office/drawing/2014/main" id="{00000000-0008-0000-0700-0000D2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24" name="テキスト ボックス 723">
          <a:extLst>
            <a:ext uri="{FF2B5EF4-FFF2-40B4-BE49-F238E27FC236}">
              <a16:creationId xmlns:a16="http://schemas.microsoft.com/office/drawing/2014/main" id="{00000000-0008-0000-0700-0000D4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26" name="テキスト ボックス 725">
          <a:extLst>
            <a:ext uri="{FF2B5EF4-FFF2-40B4-BE49-F238E27FC236}">
              <a16:creationId xmlns:a16="http://schemas.microsoft.com/office/drawing/2014/main" id="{00000000-0008-0000-0700-0000D6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91</xdr:row>
      <xdr:rowOff>156387</xdr:rowOff>
    </xdr:from>
    <xdr:to>
      <xdr:col>85</xdr:col>
      <xdr:colOff>177800</xdr:colOff>
      <xdr:row>92</xdr:row>
      <xdr:rowOff>86537</xdr:rowOff>
    </xdr:to>
    <xdr:sp macro="" textlink="">
      <xdr:nvSpPr>
        <xdr:cNvPr id="727" name="楕円 726">
          <a:extLst>
            <a:ext uri="{FF2B5EF4-FFF2-40B4-BE49-F238E27FC236}">
              <a16:creationId xmlns:a16="http://schemas.microsoft.com/office/drawing/2014/main" id="{00000000-0008-0000-0700-0000D7020000}"/>
            </a:ext>
          </a:extLst>
        </xdr:cNvPr>
        <xdr:cNvSpPr/>
      </xdr:nvSpPr>
      <xdr:spPr>
        <a:xfrm>
          <a:off x="16268700" y="15758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91</xdr:row>
      <xdr:rowOff>109414</xdr:rowOff>
    </xdr:from>
    <xdr:ext cx="599010" cy="259045"/>
    <xdr:sp macro="" textlink="">
      <xdr:nvSpPr>
        <xdr:cNvPr id="728" name="公債費該当値テキスト">
          <a:extLst>
            <a:ext uri="{FF2B5EF4-FFF2-40B4-BE49-F238E27FC236}">
              <a16:creationId xmlns:a16="http://schemas.microsoft.com/office/drawing/2014/main" id="{00000000-0008-0000-0700-0000D8020000}"/>
            </a:ext>
          </a:extLst>
        </xdr:cNvPr>
        <xdr:cNvSpPr txBox="1"/>
      </xdr:nvSpPr>
      <xdr:spPr>
        <a:xfrm>
          <a:off x="16370300" y="157113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125,186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92</xdr:row>
      <xdr:rowOff>88100</xdr:rowOff>
    </xdr:from>
    <xdr:to>
      <xdr:col>81</xdr:col>
      <xdr:colOff>101600</xdr:colOff>
      <xdr:row>93</xdr:row>
      <xdr:rowOff>18250</xdr:rowOff>
    </xdr:to>
    <xdr:sp macro="" textlink="">
      <xdr:nvSpPr>
        <xdr:cNvPr id="729" name="楕円 728">
          <a:extLst>
            <a:ext uri="{FF2B5EF4-FFF2-40B4-BE49-F238E27FC236}">
              <a16:creationId xmlns:a16="http://schemas.microsoft.com/office/drawing/2014/main" id="{00000000-0008-0000-0700-0000D9020000}"/>
            </a:ext>
          </a:extLst>
        </xdr:cNvPr>
        <xdr:cNvSpPr/>
      </xdr:nvSpPr>
      <xdr:spPr>
        <a:xfrm>
          <a:off x="15430500" y="15861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91</xdr:row>
      <xdr:rowOff>34777</xdr:rowOff>
    </xdr:from>
    <xdr:ext cx="599010" cy="25904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5181795" y="156367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90</xdr:row>
      <xdr:rowOff>24143</xdr:rowOff>
    </xdr:from>
    <xdr:to>
      <xdr:col>76</xdr:col>
      <xdr:colOff>165100</xdr:colOff>
      <xdr:row>90</xdr:row>
      <xdr:rowOff>125743</xdr:rowOff>
    </xdr:to>
    <xdr:sp macro="" textlink="">
      <xdr:nvSpPr>
        <xdr:cNvPr id="731" name="楕円 730">
          <a:extLst>
            <a:ext uri="{FF2B5EF4-FFF2-40B4-BE49-F238E27FC236}">
              <a16:creationId xmlns:a16="http://schemas.microsoft.com/office/drawing/2014/main" id="{00000000-0008-0000-0700-0000DB020000}"/>
            </a:ext>
          </a:extLst>
        </xdr:cNvPr>
        <xdr:cNvSpPr/>
      </xdr:nvSpPr>
      <xdr:spPr>
        <a:xfrm>
          <a:off x="14541500" y="15454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88</xdr:row>
      <xdr:rowOff>142270</xdr:rowOff>
    </xdr:from>
    <xdr:ext cx="599010"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4292795" y="152298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91</xdr:row>
      <xdr:rowOff>50140</xdr:rowOff>
    </xdr:from>
    <xdr:to>
      <xdr:col>72</xdr:col>
      <xdr:colOff>38100</xdr:colOff>
      <xdr:row>91</xdr:row>
      <xdr:rowOff>151740</xdr:rowOff>
    </xdr:to>
    <xdr:sp macro="" textlink="">
      <xdr:nvSpPr>
        <xdr:cNvPr id="733" name="楕円 732">
          <a:extLst>
            <a:ext uri="{FF2B5EF4-FFF2-40B4-BE49-F238E27FC236}">
              <a16:creationId xmlns:a16="http://schemas.microsoft.com/office/drawing/2014/main" id="{00000000-0008-0000-0700-0000DD020000}"/>
            </a:ext>
          </a:extLst>
        </xdr:cNvPr>
        <xdr:cNvSpPr/>
      </xdr:nvSpPr>
      <xdr:spPr>
        <a:xfrm>
          <a:off x="13652500" y="15652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89</xdr:row>
      <xdr:rowOff>168267</xdr:rowOff>
    </xdr:from>
    <xdr:ext cx="599010"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3403795" y="15427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91</xdr:row>
      <xdr:rowOff>107048</xdr:rowOff>
    </xdr:from>
    <xdr:to>
      <xdr:col>67</xdr:col>
      <xdr:colOff>101600</xdr:colOff>
      <xdr:row>92</xdr:row>
      <xdr:rowOff>37198</xdr:rowOff>
    </xdr:to>
    <xdr:sp macro="" textlink="">
      <xdr:nvSpPr>
        <xdr:cNvPr id="735" name="楕円 734">
          <a:extLst>
            <a:ext uri="{FF2B5EF4-FFF2-40B4-BE49-F238E27FC236}">
              <a16:creationId xmlns:a16="http://schemas.microsoft.com/office/drawing/2014/main" id="{00000000-0008-0000-0700-0000DF020000}"/>
            </a:ext>
          </a:extLst>
        </xdr:cNvPr>
        <xdr:cNvSpPr/>
      </xdr:nvSpPr>
      <xdr:spPr>
        <a:xfrm>
          <a:off x="12763500" y="15708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90</xdr:row>
      <xdr:rowOff>53725</xdr:rowOff>
    </xdr:from>
    <xdr:ext cx="599010"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2514795" y="154842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37" name="正方形/長方形 736">
          <a:extLst>
            <a:ext uri="{FF2B5EF4-FFF2-40B4-BE49-F238E27FC236}">
              <a16:creationId xmlns:a16="http://schemas.microsoft.com/office/drawing/2014/main" id="{00000000-0008-0000-0700-0000E1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38" name="正方形/長方形 737">
          <a:extLst>
            <a:ext uri="{FF2B5EF4-FFF2-40B4-BE49-F238E27FC236}">
              <a16:creationId xmlns:a16="http://schemas.microsoft.com/office/drawing/2014/main" id="{00000000-0008-0000-0700-0000E2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39" name="正方形/長方形 738">
          <a:extLst>
            <a:ext uri="{FF2B5EF4-FFF2-40B4-BE49-F238E27FC236}">
              <a16:creationId xmlns:a16="http://schemas.microsoft.com/office/drawing/2014/main" id="{00000000-0008-0000-0700-0000E3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40" name="正方形/長方形 739">
          <a:extLst>
            <a:ext uri="{FF2B5EF4-FFF2-40B4-BE49-F238E27FC236}">
              <a16:creationId xmlns:a16="http://schemas.microsoft.com/office/drawing/2014/main" id="{00000000-0008-0000-0700-0000E4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41" name="正方形/長方形 740">
          <a:extLst>
            <a:ext uri="{FF2B5EF4-FFF2-40B4-BE49-F238E27FC236}">
              <a16:creationId xmlns:a16="http://schemas.microsoft.com/office/drawing/2014/main" id="{00000000-0008-0000-0700-0000E5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42" name="正方形/長方形 741">
          <a:extLst>
            <a:ext uri="{FF2B5EF4-FFF2-40B4-BE49-F238E27FC236}">
              <a16:creationId xmlns:a16="http://schemas.microsoft.com/office/drawing/2014/main" id="{00000000-0008-0000-0700-0000E6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43" name="正方形/長方形 742">
          <a:extLst>
            <a:ext uri="{FF2B5EF4-FFF2-40B4-BE49-F238E27FC236}">
              <a16:creationId xmlns:a16="http://schemas.microsoft.com/office/drawing/2014/main" id="{00000000-0008-0000-0700-0000E7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44" name="正方形/長方形 743">
          <a:extLst>
            <a:ext uri="{FF2B5EF4-FFF2-40B4-BE49-F238E27FC236}">
              <a16:creationId xmlns:a16="http://schemas.microsoft.com/office/drawing/2014/main" id="{00000000-0008-0000-0700-0000E8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45" name="テキスト ボックス 744">
          <a:extLst>
            <a:ext uri="{FF2B5EF4-FFF2-40B4-BE49-F238E27FC236}">
              <a16:creationId xmlns:a16="http://schemas.microsoft.com/office/drawing/2014/main" id="{00000000-0008-0000-0700-0000E9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48" name="テキスト ボックス 747">
          <a:extLst>
            <a:ext uri="{FF2B5EF4-FFF2-40B4-BE49-F238E27FC236}">
              <a16:creationId xmlns:a16="http://schemas.microsoft.com/office/drawing/2014/main" id="{00000000-0008-0000-0700-0000EC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49" name="直線コネクタ 748">
          <a:extLst>
            <a:ext uri="{FF2B5EF4-FFF2-40B4-BE49-F238E27FC236}">
              <a16:creationId xmlns:a16="http://schemas.microsoft.com/office/drawing/2014/main" id="{00000000-0008-0000-0700-0000ED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36</xdr:row>
      <xdr:rowOff>35577</xdr:rowOff>
    </xdr:from>
    <xdr:ext cx="377026" cy="259045"/>
    <xdr:sp macro="" textlink="">
      <xdr:nvSpPr>
        <xdr:cNvPr id="750" name="テキスト ボックス 749">
          <a:extLst>
            <a:ext uri="{FF2B5EF4-FFF2-40B4-BE49-F238E27FC236}">
              <a16:creationId xmlns:a16="http://schemas.microsoft.com/office/drawing/2014/main" id="{00000000-0008-0000-0700-0000EE020000}"/>
            </a:ext>
          </a:extLst>
        </xdr:cNvPr>
        <xdr:cNvSpPr txBox="1"/>
      </xdr:nvSpPr>
      <xdr:spPr>
        <a:xfrm>
          <a:off x="17910974" y="6207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33</xdr:row>
      <xdr:rowOff>168927</xdr:rowOff>
    </xdr:from>
    <xdr:ext cx="377026"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17910974" y="5826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31</xdr:row>
      <xdr:rowOff>130827</xdr:rowOff>
    </xdr:from>
    <xdr:ext cx="377026"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17910974" y="5445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55" name="直線コネクタ 754">
          <a:extLst>
            <a:ext uri="{FF2B5EF4-FFF2-40B4-BE49-F238E27FC236}">
              <a16:creationId xmlns:a16="http://schemas.microsoft.com/office/drawing/2014/main" id="{00000000-0008-0000-0700-0000F3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92727</xdr:rowOff>
    </xdr:from>
    <xdr:ext cx="467179"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7820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59" name="諸支出金グラフ枠">
          <a:extLst>
            <a:ext uri="{FF2B5EF4-FFF2-40B4-BE49-F238E27FC236}">
              <a16:creationId xmlns:a16="http://schemas.microsoft.com/office/drawing/2014/main" id="{00000000-0008-0000-0700-0000F7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29</xdr:row>
      <xdr:rowOff>120650</xdr:rowOff>
    </xdr:from>
    <xdr:to>
      <xdr:col>116</xdr:col>
      <xdr:colOff>62864</xdr:colOff>
      <xdr:row>39</xdr:row>
      <xdr:rowOff>44450</xdr:rowOff>
    </xdr:to>
    <xdr:cxnSp macro="">
      <xdr:nvCxnSpPr>
        <xdr:cNvPr id="760" name="直線コネクタ 759">
          <a:extLst>
            <a:ext uri="{FF2B5EF4-FFF2-40B4-BE49-F238E27FC236}">
              <a16:creationId xmlns:a16="http://schemas.microsoft.com/office/drawing/2014/main" id="{00000000-0008-0000-0700-0000F8020000}"/>
            </a:ext>
          </a:extLst>
        </xdr:cNvPr>
        <xdr:cNvCxnSpPr/>
      </xdr:nvCxnSpPr>
      <xdr:spPr>
        <a:xfrm flipV="1">
          <a:off x="22159595" y="5092700"/>
          <a:ext cx="1269" cy="1638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61" name="諸支出金最小値テキスト">
          <a:extLst>
            <a:ext uri="{FF2B5EF4-FFF2-40B4-BE49-F238E27FC236}">
              <a16:creationId xmlns:a16="http://schemas.microsoft.com/office/drawing/2014/main" id="{00000000-0008-0000-0700-0000F9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62" name="直線コネクタ 761">
          <a:extLst>
            <a:ext uri="{FF2B5EF4-FFF2-40B4-BE49-F238E27FC236}">
              <a16:creationId xmlns:a16="http://schemas.microsoft.com/office/drawing/2014/main" id="{00000000-0008-0000-0700-0000FA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67327</xdr:rowOff>
    </xdr:from>
    <xdr:ext cx="469744" cy="259045"/>
    <xdr:sp macro="" textlink="">
      <xdr:nvSpPr>
        <xdr:cNvPr id="763" name="諸支出金最大値テキスト">
          <a:extLst>
            <a:ext uri="{FF2B5EF4-FFF2-40B4-BE49-F238E27FC236}">
              <a16:creationId xmlns:a16="http://schemas.microsoft.com/office/drawing/2014/main" id="{00000000-0008-0000-0700-0000FB020000}"/>
            </a:ext>
          </a:extLst>
        </xdr:cNvPr>
        <xdr:cNvSpPr txBox="1"/>
      </xdr:nvSpPr>
      <xdr:spPr>
        <a:xfrm>
          <a:off x="22212300" y="4867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1,290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29</xdr:row>
      <xdr:rowOff>120650</xdr:rowOff>
    </xdr:from>
    <xdr:to>
      <xdr:col>116</xdr:col>
      <xdr:colOff>152400</xdr:colOff>
      <xdr:row>29</xdr:row>
      <xdr:rowOff>120650</xdr:rowOff>
    </xdr:to>
    <xdr:cxnSp macro="">
      <xdr:nvCxnSpPr>
        <xdr:cNvPr id="764" name="直線コネクタ 763">
          <a:extLst>
            <a:ext uri="{FF2B5EF4-FFF2-40B4-BE49-F238E27FC236}">
              <a16:creationId xmlns:a16="http://schemas.microsoft.com/office/drawing/2014/main" id="{00000000-0008-0000-0700-0000FC020000}"/>
            </a:ext>
          </a:extLst>
        </xdr:cNvPr>
        <xdr:cNvCxnSpPr/>
      </xdr:nvCxnSpPr>
      <xdr:spPr>
        <a:xfrm>
          <a:off x="22072600" y="5092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65" name="直線コネクタ 764">
          <a:extLst>
            <a:ext uri="{FF2B5EF4-FFF2-40B4-BE49-F238E27FC236}">
              <a16:creationId xmlns:a16="http://schemas.microsoft.com/office/drawing/2014/main" id="{00000000-0008-0000-0700-0000FD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35577</xdr:rowOff>
    </xdr:from>
    <xdr:ext cx="378565" cy="259045"/>
    <xdr:sp macro="" textlink="">
      <xdr:nvSpPr>
        <xdr:cNvPr id="766" name="諸支出金平均値テキスト">
          <a:extLst>
            <a:ext uri="{FF2B5EF4-FFF2-40B4-BE49-F238E27FC236}">
              <a16:creationId xmlns:a16="http://schemas.microsoft.com/office/drawing/2014/main" id="{00000000-0008-0000-0700-0000FE020000}"/>
            </a:ext>
          </a:extLst>
        </xdr:cNvPr>
        <xdr:cNvSpPr txBox="1"/>
      </xdr:nvSpPr>
      <xdr:spPr>
        <a:xfrm>
          <a:off x="22212300" y="6379227"/>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12700</xdr:rowOff>
    </xdr:from>
    <xdr:to>
      <xdr:col>116</xdr:col>
      <xdr:colOff>114300</xdr:colOff>
      <xdr:row>38</xdr:row>
      <xdr:rowOff>114300</xdr:rowOff>
    </xdr:to>
    <xdr:sp macro="" textlink="">
      <xdr:nvSpPr>
        <xdr:cNvPr id="767" name="フローチャート: 判断 766">
          <a:extLst>
            <a:ext uri="{FF2B5EF4-FFF2-40B4-BE49-F238E27FC236}">
              <a16:creationId xmlns:a16="http://schemas.microsoft.com/office/drawing/2014/main" id="{00000000-0008-0000-0700-0000FF020000}"/>
            </a:ext>
          </a:extLst>
        </xdr:cNvPr>
        <xdr:cNvSpPr/>
      </xdr:nvSpPr>
      <xdr:spPr>
        <a:xfrm>
          <a:off x="22110700" y="6527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68" name="直線コネクタ 767">
          <a:extLst>
            <a:ext uri="{FF2B5EF4-FFF2-40B4-BE49-F238E27FC236}">
              <a16:creationId xmlns:a16="http://schemas.microsoft.com/office/drawing/2014/main" id="{00000000-0008-0000-0700-00000003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43180</xdr:rowOff>
    </xdr:from>
    <xdr:to>
      <xdr:col>112</xdr:col>
      <xdr:colOff>38100</xdr:colOff>
      <xdr:row>38</xdr:row>
      <xdr:rowOff>144780</xdr:rowOff>
    </xdr:to>
    <xdr:sp macro="" textlink="">
      <xdr:nvSpPr>
        <xdr:cNvPr id="769" name="フローチャート: 判断 768">
          <a:extLst>
            <a:ext uri="{FF2B5EF4-FFF2-40B4-BE49-F238E27FC236}">
              <a16:creationId xmlns:a16="http://schemas.microsoft.com/office/drawing/2014/main" id="{00000000-0008-0000-0700-000001030000}"/>
            </a:ext>
          </a:extLst>
        </xdr:cNvPr>
        <xdr:cNvSpPr/>
      </xdr:nvSpPr>
      <xdr:spPr>
        <a:xfrm>
          <a:off x="21272500" y="6558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36</xdr:row>
      <xdr:rowOff>161307</xdr:rowOff>
    </xdr:from>
    <xdr:ext cx="313932"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21166333" y="633350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71" name="直線コネクタ 770">
          <a:extLst>
            <a:ext uri="{FF2B5EF4-FFF2-40B4-BE49-F238E27FC236}">
              <a16:creationId xmlns:a16="http://schemas.microsoft.com/office/drawing/2014/main" id="{00000000-0008-0000-0700-00000303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167640</xdr:rowOff>
    </xdr:from>
    <xdr:to>
      <xdr:col>107</xdr:col>
      <xdr:colOff>101600</xdr:colOff>
      <xdr:row>38</xdr:row>
      <xdr:rowOff>97790</xdr:rowOff>
    </xdr:to>
    <xdr:sp macro="" textlink="">
      <xdr:nvSpPr>
        <xdr:cNvPr id="772" name="フローチャート: 判断 771">
          <a:extLst>
            <a:ext uri="{FF2B5EF4-FFF2-40B4-BE49-F238E27FC236}">
              <a16:creationId xmlns:a16="http://schemas.microsoft.com/office/drawing/2014/main" id="{00000000-0008-0000-0700-000004030000}"/>
            </a:ext>
          </a:extLst>
        </xdr:cNvPr>
        <xdr:cNvSpPr/>
      </xdr:nvSpPr>
      <xdr:spPr>
        <a:xfrm>
          <a:off x="20383500" y="6511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36</xdr:row>
      <xdr:rowOff>114317</xdr:rowOff>
    </xdr:from>
    <xdr:ext cx="378565"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20245017" y="628651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74" name="直線コネクタ 773">
          <a:extLst>
            <a:ext uri="{FF2B5EF4-FFF2-40B4-BE49-F238E27FC236}">
              <a16:creationId xmlns:a16="http://schemas.microsoft.com/office/drawing/2014/main" id="{00000000-0008-0000-0700-00000603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44450</xdr:rowOff>
    </xdr:from>
    <xdr:to>
      <xdr:col>102</xdr:col>
      <xdr:colOff>165100</xdr:colOff>
      <xdr:row>38</xdr:row>
      <xdr:rowOff>146050</xdr:rowOff>
    </xdr:to>
    <xdr:sp macro="" textlink="">
      <xdr:nvSpPr>
        <xdr:cNvPr id="775" name="フローチャート: 判断 774">
          <a:extLst>
            <a:ext uri="{FF2B5EF4-FFF2-40B4-BE49-F238E27FC236}">
              <a16:creationId xmlns:a16="http://schemas.microsoft.com/office/drawing/2014/main" id="{00000000-0008-0000-0700-000007030000}"/>
            </a:ext>
          </a:extLst>
        </xdr:cNvPr>
        <xdr:cNvSpPr/>
      </xdr:nvSpPr>
      <xdr:spPr>
        <a:xfrm>
          <a:off x="19494500" y="655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36</xdr:row>
      <xdr:rowOff>162577</xdr:rowOff>
    </xdr:from>
    <xdr:ext cx="313932" cy="259045"/>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19388333" y="633477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160020</xdr:rowOff>
    </xdr:from>
    <xdr:to>
      <xdr:col>98</xdr:col>
      <xdr:colOff>38100</xdr:colOff>
      <xdr:row>39</xdr:row>
      <xdr:rowOff>90170</xdr:rowOff>
    </xdr:to>
    <xdr:sp macro="" textlink="">
      <xdr:nvSpPr>
        <xdr:cNvPr id="777" name="フローチャート: 判断 776">
          <a:extLst>
            <a:ext uri="{FF2B5EF4-FFF2-40B4-BE49-F238E27FC236}">
              <a16:creationId xmlns:a16="http://schemas.microsoft.com/office/drawing/2014/main" id="{00000000-0008-0000-0700-000009030000}"/>
            </a:ext>
          </a:extLst>
        </xdr:cNvPr>
        <xdr:cNvSpPr/>
      </xdr:nvSpPr>
      <xdr:spPr>
        <a:xfrm>
          <a:off x="18605500" y="6675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37</xdr:row>
      <xdr:rowOff>106697</xdr:rowOff>
    </xdr:from>
    <xdr:ext cx="249299" cy="259045"/>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18531650" y="645034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79" name="テキスト ボックス 778">
          <a:extLst>
            <a:ext uri="{FF2B5EF4-FFF2-40B4-BE49-F238E27FC236}">
              <a16:creationId xmlns:a16="http://schemas.microsoft.com/office/drawing/2014/main" id="{00000000-0008-0000-0700-00000B03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81" name="テキスト ボックス 780">
          <a:extLst>
            <a:ext uri="{FF2B5EF4-FFF2-40B4-BE49-F238E27FC236}">
              <a16:creationId xmlns:a16="http://schemas.microsoft.com/office/drawing/2014/main" id="{00000000-0008-0000-0700-00000D03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83" name="テキスト ボックス 782">
          <a:extLst>
            <a:ext uri="{FF2B5EF4-FFF2-40B4-BE49-F238E27FC236}">
              <a16:creationId xmlns:a16="http://schemas.microsoft.com/office/drawing/2014/main" id="{00000000-0008-0000-0700-00000F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84" name="楕円 783">
          <a:extLst>
            <a:ext uri="{FF2B5EF4-FFF2-40B4-BE49-F238E27FC236}">
              <a16:creationId xmlns:a16="http://schemas.microsoft.com/office/drawing/2014/main" id="{00000000-0008-0000-0700-00001003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macro="" textlink="">
      <xdr:nvSpPr>
        <xdr:cNvPr id="785" name="諸支出金該当値テキスト">
          <a:extLst>
            <a:ext uri="{FF2B5EF4-FFF2-40B4-BE49-F238E27FC236}">
              <a16:creationId xmlns:a16="http://schemas.microsoft.com/office/drawing/2014/main" id="{00000000-0008-0000-0700-000011030000}"/>
            </a:ext>
          </a:extLst>
        </xdr:cNvPr>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86" name="楕円 785">
          <a:extLst>
            <a:ext uri="{FF2B5EF4-FFF2-40B4-BE49-F238E27FC236}">
              <a16:creationId xmlns:a16="http://schemas.microsoft.com/office/drawing/2014/main" id="{00000000-0008-0000-0700-00001203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87" name="テキスト ボックス 786">
          <a:extLst>
            <a:ext uri="{FF2B5EF4-FFF2-40B4-BE49-F238E27FC236}">
              <a16:creationId xmlns:a16="http://schemas.microsoft.com/office/drawing/2014/main" id="{00000000-0008-0000-0700-00001303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88" name="楕円 787">
          <a:extLst>
            <a:ext uri="{FF2B5EF4-FFF2-40B4-BE49-F238E27FC236}">
              <a16:creationId xmlns:a16="http://schemas.microsoft.com/office/drawing/2014/main" id="{00000000-0008-0000-0700-00001403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89" name="テキスト ボックス 788">
          <a:extLst>
            <a:ext uri="{FF2B5EF4-FFF2-40B4-BE49-F238E27FC236}">
              <a16:creationId xmlns:a16="http://schemas.microsoft.com/office/drawing/2014/main" id="{00000000-0008-0000-0700-000015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90" name="楕円 789">
          <a:extLst>
            <a:ext uri="{FF2B5EF4-FFF2-40B4-BE49-F238E27FC236}">
              <a16:creationId xmlns:a16="http://schemas.microsoft.com/office/drawing/2014/main" id="{00000000-0008-0000-0700-000016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92" name="楕円 791">
          <a:extLst>
            <a:ext uri="{FF2B5EF4-FFF2-40B4-BE49-F238E27FC236}">
              <a16:creationId xmlns:a16="http://schemas.microsoft.com/office/drawing/2014/main" id="{00000000-0008-0000-0700-000018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94" name="正方形/長方形 793">
          <a:extLst>
            <a:ext uri="{FF2B5EF4-FFF2-40B4-BE49-F238E27FC236}">
              <a16:creationId xmlns:a16="http://schemas.microsoft.com/office/drawing/2014/main" id="{00000000-0008-0000-0700-00001A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95" name="正方形/長方形 794">
          <a:extLst>
            <a:ext uri="{FF2B5EF4-FFF2-40B4-BE49-F238E27FC236}">
              <a16:creationId xmlns:a16="http://schemas.microsoft.com/office/drawing/2014/main" id="{00000000-0008-0000-0700-00001B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96" name="正方形/長方形 795">
          <a:extLst>
            <a:ext uri="{FF2B5EF4-FFF2-40B4-BE49-F238E27FC236}">
              <a16:creationId xmlns:a16="http://schemas.microsoft.com/office/drawing/2014/main" id="{00000000-0008-0000-0700-00001C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97" name="正方形/長方形 796">
          <a:extLst>
            <a:ext uri="{FF2B5EF4-FFF2-40B4-BE49-F238E27FC236}">
              <a16:creationId xmlns:a16="http://schemas.microsoft.com/office/drawing/2014/main" id="{00000000-0008-0000-0700-00001D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98" name="正方形/長方形 797">
          <a:extLst>
            <a:ext uri="{FF2B5EF4-FFF2-40B4-BE49-F238E27FC236}">
              <a16:creationId xmlns:a16="http://schemas.microsoft.com/office/drawing/2014/main" id="{00000000-0008-0000-0700-00001E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99" name="正方形/長方形 798">
          <a:extLst>
            <a:ext uri="{FF2B5EF4-FFF2-40B4-BE49-F238E27FC236}">
              <a16:creationId xmlns:a16="http://schemas.microsoft.com/office/drawing/2014/main" id="{00000000-0008-0000-0700-00001F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800" name="正方形/長方形 799">
          <a:extLst>
            <a:ext uri="{FF2B5EF4-FFF2-40B4-BE49-F238E27FC236}">
              <a16:creationId xmlns:a16="http://schemas.microsoft.com/office/drawing/2014/main" id="{00000000-0008-0000-0700-000020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801" name="正方形/長方形 800">
          <a:extLst>
            <a:ext uri="{FF2B5EF4-FFF2-40B4-BE49-F238E27FC236}">
              <a16:creationId xmlns:a16="http://schemas.microsoft.com/office/drawing/2014/main" id="{00000000-0008-0000-0700-000021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804" name="直線コネクタ 803">
          <a:extLst>
            <a:ext uri="{FF2B5EF4-FFF2-40B4-BE49-F238E27FC236}">
              <a16:creationId xmlns:a16="http://schemas.microsoft.com/office/drawing/2014/main" id="{00000000-0008-0000-0700-000024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08" name="前年度繰上充用金グラフ枠">
          <a:extLst>
            <a:ext uri="{FF2B5EF4-FFF2-40B4-BE49-F238E27FC236}">
              <a16:creationId xmlns:a16="http://schemas.microsoft.com/office/drawing/2014/main" id="{00000000-0008-0000-0700-000028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810" name="前年度繰上充用金最小値テキスト">
          <a:extLst>
            <a:ext uri="{FF2B5EF4-FFF2-40B4-BE49-F238E27FC236}">
              <a16:creationId xmlns:a16="http://schemas.microsoft.com/office/drawing/2014/main" id="{00000000-0008-0000-0700-00002A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11" name="直線コネクタ 810">
          <a:extLst>
            <a:ext uri="{FF2B5EF4-FFF2-40B4-BE49-F238E27FC236}">
              <a16:creationId xmlns:a16="http://schemas.microsoft.com/office/drawing/2014/main" id="{00000000-0008-0000-0700-00002B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812" name="前年度繰上充用金最大値テキスト">
          <a:extLst>
            <a:ext uri="{FF2B5EF4-FFF2-40B4-BE49-F238E27FC236}">
              <a16:creationId xmlns:a16="http://schemas.microsoft.com/office/drawing/2014/main" id="{00000000-0008-0000-0700-00002C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13" name="直線コネクタ 812">
          <a:extLst>
            <a:ext uri="{FF2B5EF4-FFF2-40B4-BE49-F238E27FC236}">
              <a16:creationId xmlns:a16="http://schemas.microsoft.com/office/drawing/2014/main" id="{00000000-0008-0000-0700-00002D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14" name="直線コネクタ 813">
          <a:extLst>
            <a:ext uri="{FF2B5EF4-FFF2-40B4-BE49-F238E27FC236}">
              <a16:creationId xmlns:a16="http://schemas.microsoft.com/office/drawing/2014/main" id="{00000000-0008-0000-0700-00002E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15" name="前年度繰上充用金平均値テキスト">
          <a:extLst>
            <a:ext uri="{FF2B5EF4-FFF2-40B4-BE49-F238E27FC236}">
              <a16:creationId xmlns:a16="http://schemas.microsoft.com/office/drawing/2014/main" id="{00000000-0008-0000-0700-00002F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6" name="フローチャート: 判断 815">
          <a:extLst>
            <a:ext uri="{FF2B5EF4-FFF2-40B4-BE49-F238E27FC236}">
              <a16:creationId xmlns:a16="http://schemas.microsoft.com/office/drawing/2014/main" id="{00000000-0008-0000-0700-000030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17" name="直線コネクタ 816">
          <a:extLst>
            <a:ext uri="{FF2B5EF4-FFF2-40B4-BE49-F238E27FC236}">
              <a16:creationId xmlns:a16="http://schemas.microsoft.com/office/drawing/2014/main" id="{00000000-0008-0000-0700-000031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18" name="フローチャート: 判断 817">
          <a:extLst>
            <a:ext uri="{FF2B5EF4-FFF2-40B4-BE49-F238E27FC236}">
              <a16:creationId xmlns:a16="http://schemas.microsoft.com/office/drawing/2014/main" id="{00000000-0008-0000-0700-000032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20" name="直線コネクタ 819">
          <a:extLst>
            <a:ext uri="{FF2B5EF4-FFF2-40B4-BE49-F238E27FC236}">
              <a16:creationId xmlns:a16="http://schemas.microsoft.com/office/drawing/2014/main" id="{00000000-0008-0000-0700-000034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21" name="フローチャート: 判断 820">
          <a:extLst>
            <a:ext uri="{FF2B5EF4-FFF2-40B4-BE49-F238E27FC236}">
              <a16:creationId xmlns:a16="http://schemas.microsoft.com/office/drawing/2014/main" id="{00000000-0008-0000-0700-000035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23" name="直線コネクタ 822">
          <a:extLst>
            <a:ext uri="{FF2B5EF4-FFF2-40B4-BE49-F238E27FC236}">
              <a16:creationId xmlns:a16="http://schemas.microsoft.com/office/drawing/2014/main" id="{00000000-0008-0000-0700-000037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24" name="フローチャート: 判断 823">
          <a:extLst>
            <a:ext uri="{FF2B5EF4-FFF2-40B4-BE49-F238E27FC236}">
              <a16:creationId xmlns:a16="http://schemas.microsoft.com/office/drawing/2014/main" id="{00000000-0008-0000-0700-000038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6" name="フローチャート: 判断 825">
          <a:extLst>
            <a:ext uri="{FF2B5EF4-FFF2-40B4-BE49-F238E27FC236}">
              <a16:creationId xmlns:a16="http://schemas.microsoft.com/office/drawing/2014/main" id="{00000000-0008-0000-0700-00003A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9" name="テキスト ボックス 828">
          <a:extLst>
            <a:ext uri="{FF2B5EF4-FFF2-40B4-BE49-F238E27FC236}">
              <a16:creationId xmlns:a16="http://schemas.microsoft.com/office/drawing/2014/main" id="{00000000-0008-0000-0700-00003D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30" name="テキスト ボックス 829">
          <a:extLst>
            <a:ext uri="{FF2B5EF4-FFF2-40B4-BE49-F238E27FC236}">
              <a16:creationId xmlns:a16="http://schemas.microsoft.com/office/drawing/2014/main" id="{00000000-0008-0000-0700-00003E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32" name="テキスト ボックス 831">
          <a:extLst>
            <a:ext uri="{FF2B5EF4-FFF2-40B4-BE49-F238E27FC236}">
              <a16:creationId xmlns:a16="http://schemas.microsoft.com/office/drawing/2014/main" id="{00000000-0008-0000-0700-000040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33" name="楕円 832">
          <a:extLst>
            <a:ext uri="{FF2B5EF4-FFF2-40B4-BE49-F238E27FC236}">
              <a16:creationId xmlns:a16="http://schemas.microsoft.com/office/drawing/2014/main" id="{00000000-0008-0000-0700-000041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34" name="前年度繰上充用金該当値テキスト">
          <a:extLst>
            <a:ext uri="{FF2B5EF4-FFF2-40B4-BE49-F238E27FC236}">
              <a16:creationId xmlns:a16="http://schemas.microsoft.com/office/drawing/2014/main" id="{00000000-0008-0000-0700-000042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35" name="楕円 834">
          <a:extLst>
            <a:ext uri="{FF2B5EF4-FFF2-40B4-BE49-F238E27FC236}">
              <a16:creationId xmlns:a16="http://schemas.microsoft.com/office/drawing/2014/main" id="{00000000-0008-0000-0700-000043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36" name="テキスト ボックス 835">
          <a:extLst>
            <a:ext uri="{FF2B5EF4-FFF2-40B4-BE49-F238E27FC236}">
              <a16:creationId xmlns:a16="http://schemas.microsoft.com/office/drawing/2014/main" id="{00000000-0008-0000-0700-000044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37" name="楕円 836">
          <a:extLst>
            <a:ext uri="{FF2B5EF4-FFF2-40B4-BE49-F238E27FC236}">
              <a16:creationId xmlns:a16="http://schemas.microsoft.com/office/drawing/2014/main" id="{00000000-0008-0000-0700-000045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38" name="テキスト ボックス 837">
          <a:extLst>
            <a:ext uri="{FF2B5EF4-FFF2-40B4-BE49-F238E27FC236}">
              <a16:creationId xmlns:a16="http://schemas.microsoft.com/office/drawing/2014/main" id="{00000000-0008-0000-0700-000046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39" name="楕円 838">
          <a:extLst>
            <a:ext uri="{FF2B5EF4-FFF2-40B4-BE49-F238E27FC236}">
              <a16:creationId xmlns:a16="http://schemas.microsoft.com/office/drawing/2014/main" id="{00000000-0008-0000-0700-000047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40" name="テキスト ボックス 839">
          <a:extLst>
            <a:ext uri="{FF2B5EF4-FFF2-40B4-BE49-F238E27FC236}">
              <a16:creationId xmlns:a16="http://schemas.microsoft.com/office/drawing/2014/main" id="{00000000-0008-0000-0700-000048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41" name="楕円 840">
          <a:extLst>
            <a:ext uri="{FF2B5EF4-FFF2-40B4-BE49-F238E27FC236}">
              <a16:creationId xmlns:a16="http://schemas.microsoft.com/office/drawing/2014/main" id="{00000000-0008-0000-0700-000049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42" name="テキスト ボックス 841">
          <a:extLst>
            <a:ext uri="{FF2B5EF4-FFF2-40B4-BE49-F238E27FC236}">
              <a16:creationId xmlns:a16="http://schemas.microsoft.com/office/drawing/2014/main" id="{00000000-0008-0000-0700-00004A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43" name="正方形/長方形 842">
          <a:extLst>
            <a:ext uri="{FF2B5EF4-FFF2-40B4-BE49-F238E27FC236}">
              <a16:creationId xmlns:a16="http://schemas.microsoft.com/office/drawing/2014/main" id="{00000000-0008-0000-0700-00004B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44" name="正方形/長方形 843">
          <a:extLst>
            <a:ext uri="{FF2B5EF4-FFF2-40B4-BE49-F238E27FC236}">
              <a16:creationId xmlns:a16="http://schemas.microsoft.com/office/drawing/2014/main" id="{00000000-0008-0000-0700-00004C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45" name="テキスト ボックス 844">
          <a:extLst>
            <a:ext uri="{FF2B5EF4-FFF2-40B4-BE49-F238E27FC236}">
              <a16:creationId xmlns:a16="http://schemas.microsoft.com/office/drawing/2014/main" id="{00000000-0008-0000-0700-00004D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000" b="1">
              <a:latin typeface="ＭＳ Ｐゴシック" panose="020B0600070205080204" pitchFamily="50" charset="-128"/>
              <a:ea typeface="ＭＳ Ｐゴシック" panose="020B0600070205080204" pitchFamily="50" charset="-128"/>
            </a:rPr>
            <a:t>【</a:t>
          </a:r>
          <a:r>
            <a:rPr kumimoji="1" lang="ja-JP" altLang="en-US" sz="1000" b="1">
              <a:latin typeface="ＭＳ Ｐゴシック" panose="020B0600070205080204" pitchFamily="50" charset="-128"/>
              <a:ea typeface="ＭＳ Ｐゴシック" panose="020B0600070205080204" pitchFamily="50" charset="-128"/>
            </a:rPr>
            <a:t>総務費</a:t>
          </a:r>
          <a:r>
            <a:rPr kumimoji="1" lang="en-US" altLang="ja-JP" sz="1000" b="1">
              <a:latin typeface="ＭＳ Ｐゴシック" panose="020B0600070205080204" pitchFamily="50" charset="-128"/>
              <a:ea typeface="ＭＳ Ｐゴシック" panose="020B0600070205080204" pitchFamily="50" charset="-128"/>
            </a:rPr>
            <a:t>】</a:t>
          </a:r>
          <a:r>
            <a:rPr kumimoji="1" lang="ja-JP" altLang="en-US" sz="1000">
              <a:latin typeface="ＭＳ Ｐゴシック" panose="020B0600070205080204" pitchFamily="50" charset="-128"/>
              <a:ea typeface="ＭＳ Ｐゴシック" panose="020B0600070205080204" pitchFamily="50" charset="-128"/>
            </a:rPr>
            <a:t>　令和４年度に実施した生活支援・マイナンバーカード取得促進商品券事業やケーブルシステム光回線終端装置再構築事業の減により減少しています。全体的にはふるさと納税に係る返礼品や事務費等の関連経費及び基金積立金により類似団体を上回る規模で推移しており、今後も同規模で推移するものと考えられます。</a:t>
          </a:r>
        </a:p>
        <a:p>
          <a:r>
            <a:rPr kumimoji="1" lang="en-US" altLang="ja-JP" sz="1000" b="1">
              <a:latin typeface="ＭＳ Ｐゴシック" panose="020B0600070205080204" pitchFamily="50" charset="-128"/>
              <a:ea typeface="ＭＳ Ｐゴシック" panose="020B0600070205080204" pitchFamily="50" charset="-128"/>
            </a:rPr>
            <a:t>【</a:t>
          </a:r>
          <a:r>
            <a:rPr kumimoji="1" lang="ja-JP" altLang="en-US" sz="1000" b="1">
              <a:latin typeface="ＭＳ Ｐゴシック" panose="020B0600070205080204" pitchFamily="50" charset="-128"/>
              <a:ea typeface="ＭＳ Ｐゴシック" panose="020B0600070205080204" pitchFamily="50" charset="-128"/>
            </a:rPr>
            <a:t>民生費</a:t>
          </a:r>
          <a:r>
            <a:rPr kumimoji="1" lang="en-US" altLang="ja-JP" sz="1000" b="1">
              <a:latin typeface="ＭＳ Ｐゴシック" panose="020B0600070205080204" pitchFamily="50" charset="-128"/>
              <a:ea typeface="ＭＳ Ｐゴシック" panose="020B0600070205080204" pitchFamily="50" charset="-128"/>
            </a:rPr>
            <a:t>】</a:t>
          </a:r>
          <a:r>
            <a:rPr kumimoji="1" lang="ja-JP" altLang="en-US" sz="1000">
              <a:latin typeface="ＭＳ Ｐゴシック" panose="020B0600070205080204" pitchFamily="50" charset="-128"/>
              <a:ea typeface="ＭＳ Ｐゴシック" panose="020B0600070205080204" pitchFamily="50" charset="-128"/>
            </a:rPr>
            <a:t>　物価高騰支援である低所得世帯生活支援給付金事業により全体では増加しています。また、介護・訓練等給付費や国保や後期高齢者、介護保険の各特別会計への繰出金など少子高齢化が進む本町では類似団体を上回る規模で推移しており、今後も引き続き同規模で推移するものと</a:t>
          </a:r>
          <a:r>
            <a:rPr kumimoji="1" lang="ja-JP" altLang="en-US" sz="1000" b="0">
              <a:latin typeface="ＭＳ Ｐゴシック" panose="020B0600070205080204" pitchFamily="50" charset="-128"/>
              <a:ea typeface="ＭＳ Ｐゴシック" panose="020B0600070205080204" pitchFamily="50" charset="-128"/>
            </a:rPr>
            <a:t>考えられます。</a:t>
          </a:r>
        </a:p>
        <a:p>
          <a:r>
            <a:rPr kumimoji="1" lang="en-US" altLang="ja-JP" sz="1000" b="1">
              <a:latin typeface="ＭＳ Ｐゴシック" panose="020B0600070205080204" pitchFamily="50" charset="-128"/>
              <a:ea typeface="ＭＳ Ｐゴシック" panose="020B0600070205080204" pitchFamily="50" charset="-128"/>
            </a:rPr>
            <a:t>【</a:t>
          </a:r>
          <a:r>
            <a:rPr kumimoji="1" lang="ja-JP" altLang="en-US" sz="1000" b="1">
              <a:latin typeface="ＭＳ Ｐゴシック" panose="020B0600070205080204" pitchFamily="50" charset="-128"/>
              <a:ea typeface="ＭＳ Ｐゴシック" panose="020B0600070205080204" pitchFamily="50" charset="-128"/>
            </a:rPr>
            <a:t>農林水産業費</a:t>
          </a:r>
          <a:r>
            <a:rPr kumimoji="1" lang="en-US" altLang="ja-JP" sz="1000" b="1">
              <a:latin typeface="ＭＳ Ｐゴシック" panose="020B0600070205080204" pitchFamily="50" charset="-128"/>
              <a:ea typeface="ＭＳ Ｐゴシック" panose="020B0600070205080204" pitchFamily="50" charset="-128"/>
            </a:rPr>
            <a:t>】</a:t>
          </a:r>
          <a:r>
            <a:rPr kumimoji="1" lang="ja-JP" altLang="en-US" sz="1000">
              <a:latin typeface="ＭＳ Ｐゴシック" panose="020B0600070205080204" pitchFamily="50" charset="-128"/>
              <a:ea typeface="ＭＳ Ｐゴシック" panose="020B0600070205080204" pitchFamily="50" charset="-128"/>
            </a:rPr>
            <a:t>　農業における集出荷施設整備への補助事業により増加しています。また、今後は畜産業において大型事業を予定していることから、高い水準で推移する見込みです。</a:t>
          </a:r>
        </a:p>
        <a:p>
          <a:r>
            <a:rPr kumimoji="1" lang="en-US" altLang="ja-JP" sz="1000" b="1">
              <a:latin typeface="ＭＳ Ｐゴシック" panose="020B0600070205080204" pitchFamily="50" charset="-128"/>
              <a:ea typeface="ＭＳ Ｐゴシック" panose="020B0600070205080204" pitchFamily="50" charset="-128"/>
            </a:rPr>
            <a:t>【</a:t>
          </a:r>
          <a:r>
            <a:rPr kumimoji="1" lang="ja-JP" altLang="en-US" sz="1000" b="1">
              <a:latin typeface="ＭＳ Ｐゴシック" panose="020B0600070205080204" pitchFamily="50" charset="-128"/>
              <a:ea typeface="ＭＳ Ｐゴシック" panose="020B0600070205080204" pitchFamily="50" charset="-128"/>
            </a:rPr>
            <a:t>土木費</a:t>
          </a:r>
          <a:r>
            <a:rPr kumimoji="1" lang="en-US" altLang="ja-JP" sz="1000" b="1">
              <a:latin typeface="ＭＳ Ｐゴシック" panose="020B0600070205080204" pitchFamily="50" charset="-128"/>
              <a:ea typeface="ＭＳ Ｐゴシック" panose="020B0600070205080204" pitchFamily="50" charset="-128"/>
            </a:rPr>
            <a:t>】</a:t>
          </a:r>
          <a:r>
            <a:rPr kumimoji="1" lang="ja-JP" altLang="en-US" sz="1000">
              <a:latin typeface="ＭＳ Ｐゴシック" panose="020B0600070205080204" pitchFamily="50" charset="-128"/>
              <a:ea typeface="ＭＳ Ｐゴシック" panose="020B0600070205080204" pitchFamily="50" charset="-128"/>
            </a:rPr>
            <a:t>　町道新設改良事業や高速道路周辺整備事業、道路長寿命化対策工事により前年度から増加し、依然として類似団体を上回る規模となっています。今後も町道の防災対策事業等を控えており、ここ数年は引き続き同規模で推移するものと考えられます。</a:t>
          </a:r>
        </a:p>
        <a:p>
          <a:r>
            <a:rPr kumimoji="1" lang="en-US" altLang="ja-JP" sz="1000" b="1">
              <a:latin typeface="ＭＳ Ｐゴシック" panose="020B0600070205080204" pitchFamily="50" charset="-128"/>
              <a:ea typeface="ＭＳ Ｐゴシック" panose="020B0600070205080204" pitchFamily="50" charset="-128"/>
            </a:rPr>
            <a:t>【</a:t>
          </a:r>
          <a:r>
            <a:rPr kumimoji="1" lang="ja-JP" altLang="en-US" sz="1000" b="1">
              <a:latin typeface="ＭＳ Ｐゴシック" panose="020B0600070205080204" pitchFamily="50" charset="-128"/>
              <a:ea typeface="ＭＳ Ｐゴシック" panose="020B0600070205080204" pitchFamily="50" charset="-128"/>
            </a:rPr>
            <a:t>消防費</a:t>
          </a:r>
          <a:r>
            <a:rPr kumimoji="1" lang="en-US" altLang="ja-JP" sz="1000" b="1">
              <a:latin typeface="ＭＳ Ｐゴシック" panose="020B0600070205080204" pitchFamily="50" charset="-128"/>
              <a:ea typeface="ＭＳ Ｐゴシック" panose="020B0600070205080204" pitchFamily="50" charset="-128"/>
            </a:rPr>
            <a:t>】</a:t>
          </a:r>
          <a:r>
            <a:rPr kumimoji="1" lang="ja-JP" altLang="en-US" sz="1000">
              <a:latin typeface="ＭＳ Ｐゴシック" panose="020B0600070205080204" pitchFamily="50" charset="-128"/>
              <a:ea typeface="ＭＳ Ｐゴシック" panose="020B0600070205080204" pitchFamily="50" charset="-128"/>
            </a:rPr>
            <a:t>　海岸部を有する本町では、喫緊の課題である南海トラフ地震の発生に備え、地震津波避難対策に積極的に取り組むとともに、海岸部以外においても耐震化の促進や消防・防災力の強化、自主防災組織の育成といった取り組みを進めてきた結果、類似団体を上回る規模で推移しています。</a:t>
          </a:r>
        </a:p>
        <a:p>
          <a:r>
            <a:rPr kumimoji="1" lang="en-US" altLang="ja-JP" sz="1000" b="1">
              <a:latin typeface="ＭＳ Ｐゴシック" panose="020B0600070205080204" pitchFamily="50" charset="-128"/>
              <a:ea typeface="ＭＳ Ｐゴシック" panose="020B0600070205080204" pitchFamily="50" charset="-128"/>
            </a:rPr>
            <a:t>【</a:t>
          </a:r>
          <a:r>
            <a:rPr kumimoji="1" lang="ja-JP" altLang="en-US" sz="1000" b="1">
              <a:latin typeface="ＭＳ Ｐゴシック" panose="020B0600070205080204" pitchFamily="50" charset="-128"/>
              <a:ea typeface="ＭＳ Ｐゴシック" panose="020B0600070205080204" pitchFamily="50" charset="-128"/>
            </a:rPr>
            <a:t>教育費</a:t>
          </a:r>
          <a:r>
            <a:rPr kumimoji="1" lang="en-US" altLang="ja-JP" sz="1000" b="1">
              <a:latin typeface="ＭＳ Ｐゴシック" panose="020B0600070205080204" pitchFamily="50" charset="-128"/>
              <a:ea typeface="ＭＳ Ｐゴシック" panose="020B0600070205080204" pitchFamily="50" charset="-128"/>
            </a:rPr>
            <a:t>】</a:t>
          </a:r>
          <a:r>
            <a:rPr kumimoji="1" lang="ja-JP" altLang="en-US" sz="1000">
              <a:latin typeface="ＭＳ Ｐゴシック" panose="020B0600070205080204" pitchFamily="50" charset="-128"/>
              <a:ea typeface="ＭＳ Ｐゴシック" panose="020B0600070205080204" pitchFamily="50" charset="-128"/>
            </a:rPr>
            <a:t>　小中学校トイレ改修事業や特別教室空調設備改修事業の増等により前年度から増加しており、今後も小中学校の大規模改修事業を予定していることから、高い水準で推移する見込みです。</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　「ふるさと納税」への取り組みを推進することで、自主財源の確保につながるとともに、ふるさと納税を原資とするふるさと支援基金や各種基金への積み増しを行うなど、今後に備えた基金管理を行っています。</a:t>
          </a:r>
        </a:p>
        <a:p>
          <a:r>
            <a:rPr kumimoji="1" lang="ja-JP" altLang="en-US" sz="1200">
              <a:latin typeface="ＭＳ ゴシック" pitchFamily="49" charset="-128"/>
              <a:ea typeface="ＭＳ ゴシック" pitchFamily="49" charset="-128"/>
            </a:rPr>
            <a:t>　令和５年度はふるさと支援寄付金額が前年度を下回りましたが、財政調整基金残高が増加し、標準財政規模比率のうち実質単年度収支は前年度を上回っています。</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各会計とも赤字はなく、特に一般会計では</a:t>
          </a:r>
          <a:r>
            <a:rPr kumimoji="1" lang="en-US" altLang="ja-JP" sz="1400">
              <a:latin typeface="ＭＳ ゴシック" pitchFamily="49" charset="-128"/>
              <a:ea typeface="ＭＳ ゴシック" pitchFamily="49" charset="-128"/>
            </a:rPr>
            <a:t>4</a:t>
          </a:r>
          <a:r>
            <a:rPr kumimoji="1" lang="ja-JP" altLang="en-US" sz="1400">
              <a:latin typeface="ＭＳ ゴシック" pitchFamily="49" charset="-128"/>
              <a:ea typeface="ＭＳ ゴシック" pitchFamily="49" charset="-128"/>
            </a:rPr>
            <a:t>億</a:t>
          </a:r>
          <a:r>
            <a:rPr kumimoji="1" lang="en-US" altLang="ja-JP" sz="1400">
              <a:latin typeface="ＭＳ ゴシック" pitchFamily="49" charset="-128"/>
              <a:ea typeface="ＭＳ ゴシック" pitchFamily="49" charset="-128"/>
            </a:rPr>
            <a:t>300</a:t>
          </a:r>
          <a:r>
            <a:rPr kumimoji="1" lang="ja-JP" altLang="en-US" sz="1400">
              <a:latin typeface="ＭＳ ゴシック" pitchFamily="49" charset="-128"/>
              <a:ea typeface="ＭＳ ゴシック" pitchFamily="49" charset="-128"/>
            </a:rPr>
            <a:t>万円余りの黒字決算</a:t>
          </a:r>
          <a:r>
            <a:rPr kumimoji="1" lang="ja-JP" altLang="en-US" sz="1200">
              <a:latin typeface="ＭＳ ゴシック" pitchFamily="49" charset="-128"/>
              <a:ea typeface="ＭＳ ゴシック" pitchFamily="49" charset="-128"/>
            </a:rPr>
            <a:t>（実質収支）</a:t>
          </a:r>
          <a:r>
            <a:rPr kumimoji="1" lang="ja-JP" altLang="en-US" sz="1400">
              <a:latin typeface="ＭＳ ゴシック" pitchFamily="49" charset="-128"/>
              <a:ea typeface="ＭＳ ゴシック" pitchFamily="49" charset="-128"/>
            </a:rPr>
            <a:t>となり、各特別会計を含む実質収支額全体も黒字となったことから、比率も算定されていません。</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ゴシック" pitchFamily="49" charset="-128"/>
              <a:ea typeface="ＭＳ ゴシック" pitchFamily="49" charset="-128"/>
            </a:rPr>
            <a:t>　前年度と比較して、「元利償還金等</a:t>
          </a:r>
          <a:r>
            <a:rPr kumimoji="1" lang="en-US" altLang="ja-JP" sz="1100">
              <a:latin typeface="ＭＳ ゴシック" pitchFamily="49" charset="-128"/>
              <a:ea typeface="ＭＳ ゴシック" pitchFamily="49" charset="-128"/>
            </a:rPr>
            <a:t>(A)</a:t>
          </a:r>
          <a:r>
            <a:rPr kumimoji="1" lang="ja-JP" altLang="en-US" sz="1100">
              <a:latin typeface="ＭＳ ゴシック" pitchFamily="49" charset="-128"/>
              <a:ea typeface="ＭＳ ゴシック" pitchFamily="49" charset="-128"/>
            </a:rPr>
            <a:t>」のうち、元利償還金において令和</a:t>
          </a:r>
          <a:r>
            <a:rPr kumimoji="1" lang="en-US" altLang="ja-JP" sz="1100">
              <a:latin typeface="ＭＳ ゴシック" pitchFamily="49" charset="-128"/>
              <a:ea typeface="ＭＳ ゴシック" pitchFamily="49" charset="-128"/>
            </a:rPr>
            <a:t>3</a:t>
          </a:r>
          <a:r>
            <a:rPr kumimoji="1" lang="ja-JP" altLang="en-US" sz="1100">
              <a:latin typeface="ＭＳ ゴシック" pitchFamily="49" charset="-128"/>
              <a:ea typeface="ＭＳ ゴシック" pitchFamily="49" charset="-128"/>
            </a:rPr>
            <a:t>年度借入の緊急防災・減災事業債に係る元金償還開始などにより</a:t>
          </a:r>
          <a:r>
            <a:rPr kumimoji="1" lang="en-US" altLang="ja-JP" sz="1100">
              <a:latin typeface="ＭＳ ゴシック" pitchFamily="49" charset="-128"/>
              <a:ea typeface="ＭＳ ゴシック" pitchFamily="49" charset="-128"/>
            </a:rPr>
            <a:t>82</a:t>
          </a:r>
          <a:r>
            <a:rPr kumimoji="1" lang="ja-JP" altLang="en-US" sz="1100">
              <a:latin typeface="ＭＳ ゴシック" pitchFamily="49" charset="-128"/>
              <a:ea typeface="ＭＳ ゴシック" pitchFamily="49" charset="-128"/>
            </a:rPr>
            <a:t>百万円増加しています。</a:t>
          </a:r>
          <a:endParaRPr kumimoji="1" lang="en-US" altLang="ja-JP" sz="1100">
            <a:latin typeface="ＭＳ ゴシック" pitchFamily="49" charset="-128"/>
            <a:ea typeface="ＭＳ ゴシック" pitchFamily="49" charset="-128"/>
          </a:endParaRPr>
        </a:p>
        <a:p>
          <a:r>
            <a:rPr kumimoji="1" lang="ja-JP" altLang="en-US" sz="1100">
              <a:latin typeface="ＭＳ ゴシック" pitchFamily="49" charset="-128"/>
              <a:ea typeface="ＭＳ ゴシック" pitchFamily="49" charset="-128"/>
            </a:rPr>
            <a:t>　また、「算入公債費等</a:t>
          </a:r>
          <a:r>
            <a:rPr kumimoji="1" lang="en-US" altLang="ja-JP" sz="1100">
              <a:latin typeface="ＭＳ ゴシック" pitchFamily="49" charset="-128"/>
              <a:ea typeface="ＭＳ ゴシック" pitchFamily="49" charset="-128"/>
            </a:rPr>
            <a:t>(B)</a:t>
          </a:r>
          <a:r>
            <a:rPr kumimoji="1" lang="ja-JP" altLang="en-US" sz="1100">
              <a:latin typeface="ＭＳ ゴシック" pitchFamily="49" charset="-128"/>
              <a:ea typeface="ＭＳ ゴシック" pitchFamily="49" charset="-128"/>
            </a:rPr>
            <a:t>」についても</a:t>
          </a:r>
          <a:r>
            <a:rPr kumimoji="1" lang="en-US" altLang="ja-JP" sz="1100">
              <a:latin typeface="ＭＳ ゴシック" pitchFamily="49" charset="-128"/>
              <a:ea typeface="ＭＳ ゴシック" pitchFamily="49" charset="-128"/>
            </a:rPr>
            <a:t>28</a:t>
          </a:r>
          <a:r>
            <a:rPr kumimoji="1" lang="ja-JP" altLang="en-US" sz="1100">
              <a:latin typeface="ＭＳ ゴシック" pitchFamily="49" charset="-128"/>
              <a:ea typeface="ＭＳ ゴシック" pitchFamily="49" charset="-128"/>
            </a:rPr>
            <a:t>百万円減少したため、分子は前年度と比べ</a:t>
          </a:r>
          <a:r>
            <a:rPr kumimoji="1" lang="en-US" altLang="ja-JP" sz="1100">
              <a:latin typeface="ＭＳ ゴシック" pitchFamily="49" charset="-128"/>
              <a:ea typeface="ＭＳ ゴシック" pitchFamily="49" charset="-128"/>
            </a:rPr>
            <a:t>86</a:t>
          </a:r>
          <a:r>
            <a:rPr kumimoji="1" lang="ja-JP" altLang="en-US" sz="1100">
              <a:latin typeface="ＭＳ ゴシック" pitchFamily="49" charset="-128"/>
              <a:ea typeface="ＭＳ ゴシック" pitchFamily="49" charset="-128"/>
            </a:rPr>
            <a:t>百万円の増となりました。</a:t>
          </a:r>
        </a:p>
        <a:p>
          <a:r>
            <a:rPr kumimoji="1" lang="ja-JP" altLang="en-US" sz="1100">
              <a:latin typeface="ＭＳ ゴシック" pitchFamily="49" charset="-128"/>
              <a:ea typeface="ＭＳ ゴシック" pitchFamily="49" charset="-128"/>
            </a:rPr>
            <a:t>　一方、普通交付税や臨時財政対策債発行可能額の減少等により、分母は前年度から</a:t>
          </a:r>
          <a:r>
            <a:rPr kumimoji="1" lang="en-US" altLang="ja-JP" sz="1100">
              <a:latin typeface="ＭＳ ゴシック" pitchFamily="49" charset="-128"/>
              <a:ea typeface="ＭＳ ゴシック" pitchFamily="49" charset="-128"/>
            </a:rPr>
            <a:t>86</a:t>
          </a:r>
          <a:r>
            <a:rPr kumimoji="1" lang="ja-JP" altLang="en-US" sz="1100">
              <a:latin typeface="ＭＳ ゴシック" pitchFamily="49" charset="-128"/>
              <a:ea typeface="ＭＳ ゴシック" pitchFamily="49" charset="-128"/>
            </a:rPr>
            <a:t>百万円減少となりました。</a:t>
          </a:r>
        </a:p>
        <a:p>
          <a:r>
            <a:rPr kumimoji="1" lang="ja-JP" altLang="en-US" sz="1100">
              <a:latin typeface="ＭＳ ゴシック" pitchFamily="49" charset="-128"/>
              <a:ea typeface="ＭＳ ゴシック" pitchFamily="49" charset="-128"/>
            </a:rPr>
            <a:t>　このことから、令和５年度の単年度比率は</a:t>
          </a:r>
          <a:r>
            <a:rPr kumimoji="1" lang="en-US" altLang="ja-JP" sz="1100">
              <a:latin typeface="ＭＳ ゴシック" pitchFamily="49" charset="-128"/>
              <a:ea typeface="ＭＳ ゴシック" pitchFamily="49" charset="-128"/>
            </a:rPr>
            <a:t>1</a:t>
          </a:r>
          <a:r>
            <a:rPr kumimoji="1" lang="ja-JP" altLang="en-US" sz="1100">
              <a:latin typeface="ＭＳ ゴシック" pitchFamily="49" charset="-128"/>
              <a:ea typeface="ＭＳ ゴシック" pitchFamily="49" charset="-128"/>
            </a:rPr>
            <a:t>．</a:t>
          </a:r>
          <a:r>
            <a:rPr kumimoji="1" lang="en-US" altLang="ja-JP" sz="1100">
              <a:latin typeface="ＭＳ ゴシック" pitchFamily="49" charset="-128"/>
              <a:ea typeface="ＭＳ ゴシック" pitchFamily="49" charset="-128"/>
            </a:rPr>
            <a:t>3</a:t>
          </a:r>
          <a:r>
            <a:rPr kumimoji="1" lang="ja-JP" altLang="en-US" sz="1100">
              <a:latin typeface="ＭＳ ゴシック" pitchFamily="49" charset="-128"/>
              <a:ea typeface="ＭＳ ゴシック" pitchFamily="49" charset="-128"/>
            </a:rPr>
            <a:t>ポイント増加し、３ヵ年平均では前年度から</a:t>
          </a:r>
          <a:r>
            <a:rPr kumimoji="1" lang="en-US" altLang="ja-JP" sz="1100">
              <a:latin typeface="ＭＳ ゴシック" pitchFamily="49" charset="-128"/>
              <a:ea typeface="ＭＳ ゴシック" pitchFamily="49" charset="-128"/>
            </a:rPr>
            <a:t>0</a:t>
          </a:r>
          <a:r>
            <a:rPr kumimoji="1" lang="ja-JP" altLang="en-US" sz="1100">
              <a:latin typeface="ＭＳ ゴシック" pitchFamily="49" charset="-128"/>
              <a:ea typeface="ＭＳ ゴシック" pitchFamily="49" charset="-128"/>
            </a:rPr>
            <a:t>．</a:t>
          </a:r>
          <a:r>
            <a:rPr kumimoji="1" lang="en-US" altLang="ja-JP" sz="1100">
              <a:latin typeface="ＭＳ ゴシック" pitchFamily="49" charset="-128"/>
              <a:ea typeface="ＭＳ ゴシック" pitchFamily="49" charset="-128"/>
            </a:rPr>
            <a:t>6</a:t>
          </a:r>
          <a:r>
            <a:rPr kumimoji="1" lang="ja-JP" altLang="en-US" sz="1100">
              <a:latin typeface="ＭＳ ゴシック" pitchFamily="49" charset="-128"/>
              <a:ea typeface="ＭＳ ゴシック" pitchFamily="49" charset="-128"/>
            </a:rPr>
            <a:t>ポイント増加し</a:t>
          </a:r>
          <a:r>
            <a:rPr kumimoji="1" lang="en-US" altLang="ja-JP" sz="1100">
              <a:latin typeface="ＭＳ ゴシック" pitchFamily="49" charset="-128"/>
              <a:ea typeface="ＭＳ ゴシック" pitchFamily="49" charset="-128"/>
            </a:rPr>
            <a:t>6</a:t>
          </a:r>
          <a:r>
            <a:rPr kumimoji="1" lang="ja-JP" altLang="en-US" sz="1100">
              <a:latin typeface="ＭＳ ゴシック" pitchFamily="49" charset="-128"/>
              <a:ea typeface="ＭＳ ゴシック" pitchFamily="49" charset="-128"/>
            </a:rPr>
            <a:t>．</a:t>
          </a:r>
          <a:r>
            <a:rPr kumimoji="1" lang="en-US" altLang="ja-JP" sz="1100">
              <a:latin typeface="ＭＳ ゴシック" pitchFamily="49" charset="-128"/>
              <a:ea typeface="ＭＳ ゴシック" pitchFamily="49" charset="-128"/>
            </a:rPr>
            <a:t>6</a:t>
          </a:r>
          <a:r>
            <a:rPr kumimoji="1" lang="ja-JP" altLang="en-US" sz="1100">
              <a:latin typeface="ＭＳ ゴシック" pitchFamily="49" charset="-128"/>
              <a:ea typeface="ＭＳ ゴシック" pitchFamily="49" charset="-128"/>
            </a:rPr>
            <a:t>％となっています。</a:t>
          </a:r>
        </a:p>
        <a:p>
          <a:r>
            <a:rPr kumimoji="1" lang="ja-JP" altLang="en-US" sz="1100">
              <a:latin typeface="ＭＳ ゴシック" pitchFamily="49" charset="-128"/>
              <a:ea typeface="ＭＳ ゴシック" pitchFamily="49" charset="-128"/>
            </a:rPr>
            <a:t>　将来負担比率と同様に、現時点では適正な水準にあると言えますが、今後も地方債残高の推移や公債費の動向等に十分注視しながら、繰上償還等も含め高水準にある公債費の抑制に努めていく必要があります。</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latin typeface="ＭＳ ゴシック" pitchFamily="49" charset="-128"/>
              <a:ea typeface="ＭＳ ゴシック" pitchFamily="49" charset="-128"/>
            </a:rPr>
            <a:t>満期一括償還地方債の活用はありません。</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ゴシック" pitchFamily="49" charset="-128"/>
              <a:ea typeface="ＭＳ ゴシック" pitchFamily="49" charset="-128"/>
            </a:rPr>
            <a:t>　地方債現在高が増となるなど、「将来負担額</a:t>
          </a:r>
          <a:r>
            <a:rPr kumimoji="1" lang="en-US" altLang="ja-JP" sz="1100">
              <a:latin typeface="ＭＳ ゴシック" pitchFamily="49" charset="-128"/>
              <a:ea typeface="ＭＳ ゴシック" pitchFamily="49" charset="-128"/>
            </a:rPr>
            <a:t>(A)</a:t>
          </a:r>
          <a:r>
            <a:rPr kumimoji="1" lang="ja-JP" altLang="en-US" sz="1100">
              <a:latin typeface="ＭＳ ゴシック" pitchFamily="49" charset="-128"/>
              <a:ea typeface="ＭＳ ゴシック" pitchFamily="49" charset="-128"/>
            </a:rPr>
            <a:t>」が増加したものの、基準財政需要額算入見込額が増となったことにより「充当可能財源等</a:t>
          </a:r>
          <a:r>
            <a:rPr kumimoji="1" lang="en-US" altLang="ja-JP" sz="1100">
              <a:latin typeface="ＭＳ ゴシック" pitchFamily="49" charset="-128"/>
              <a:ea typeface="ＭＳ ゴシック" pitchFamily="49" charset="-128"/>
            </a:rPr>
            <a:t>(B)</a:t>
          </a:r>
          <a:r>
            <a:rPr kumimoji="1" lang="ja-JP" altLang="en-US" sz="1100">
              <a:latin typeface="ＭＳ ゴシック" pitchFamily="49" charset="-128"/>
              <a:ea typeface="ＭＳ ゴシック" pitchFamily="49" charset="-128"/>
            </a:rPr>
            <a:t>」も増加し、充当可能財源等</a:t>
          </a:r>
          <a:r>
            <a:rPr kumimoji="1" lang="en-US" altLang="ja-JP" sz="1100">
              <a:latin typeface="ＭＳ ゴシック" pitchFamily="49" charset="-128"/>
              <a:ea typeface="ＭＳ ゴシック" pitchFamily="49" charset="-128"/>
            </a:rPr>
            <a:t>(B)</a:t>
          </a:r>
          <a:r>
            <a:rPr kumimoji="1" lang="ja-JP" altLang="en-US" sz="1100">
              <a:latin typeface="ＭＳ ゴシック" pitchFamily="49" charset="-128"/>
              <a:ea typeface="ＭＳ ゴシック" pitchFamily="49" charset="-128"/>
            </a:rPr>
            <a:t>が将来負担額</a:t>
          </a:r>
          <a:r>
            <a:rPr kumimoji="1" lang="en-US" altLang="ja-JP" sz="1100">
              <a:latin typeface="ＭＳ ゴシック" pitchFamily="49" charset="-128"/>
              <a:ea typeface="ＭＳ ゴシック" pitchFamily="49" charset="-128"/>
            </a:rPr>
            <a:t>(A)</a:t>
          </a:r>
          <a:r>
            <a:rPr kumimoji="1" lang="ja-JP" altLang="en-US" sz="1100">
              <a:latin typeface="ＭＳ ゴシック" pitchFamily="49" charset="-128"/>
              <a:ea typeface="ＭＳ ゴシック" pitchFamily="49" charset="-128"/>
            </a:rPr>
            <a:t>を上回った</a:t>
          </a:r>
          <a:r>
            <a:rPr kumimoji="1" lang="ja-JP" altLang="en-US" sz="1050">
              <a:latin typeface="ＭＳ ゴシック" pitchFamily="49" charset="-128"/>
              <a:ea typeface="ＭＳ ゴシック" pitchFamily="49" charset="-128"/>
            </a:rPr>
            <a:t>（実質的な将来負担額が算定されなかった）</a:t>
          </a:r>
          <a:r>
            <a:rPr kumimoji="1" lang="ja-JP" altLang="en-US" sz="1100">
              <a:latin typeface="ＭＳ ゴシック" pitchFamily="49" charset="-128"/>
              <a:ea typeface="ＭＳ ゴシック" pitchFamily="49" charset="-128"/>
            </a:rPr>
            <a:t>ため、令和５年度の比率は前年度に続き算定されませんでした。</a:t>
          </a:r>
        </a:p>
        <a:p>
          <a:r>
            <a:rPr kumimoji="1" lang="ja-JP" altLang="en-US" sz="1100">
              <a:latin typeface="ＭＳ ゴシック" pitchFamily="49" charset="-128"/>
              <a:ea typeface="ＭＳ ゴシック" pitchFamily="49" charset="-128"/>
            </a:rPr>
            <a:t>　実質公債費比率と同様に、現時点では適正な水準にあると言えますが、今後も地方債残高の推移や公債費の動向等に十分注視しながら、繰上償還等も含め高水準にある公債費の抑制に努めていく必要があります。</a:t>
          </a:r>
        </a:p>
        <a:p>
          <a:endParaRPr kumimoji="1" lang="ja-JP" altLang="en-US" sz="1100">
            <a:latin typeface="ＭＳ ゴシック" pitchFamily="49" charset="-128"/>
            <a:ea typeface="ＭＳ ゴシック" pitchFamily="49" charset="-128"/>
          </a:endParaRPr>
        </a:p>
        <a:p>
          <a:r>
            <a:rPr kumimoji="1" lang="en-US" altLang="ja-JP" sz="1100">
              <a:latin typeface="ＭＳ ゴシック" pitchFamily="49" charset="-128"/>
              <a:ea typeface="ＭＳ ゴシック" pitchFamily="49" charset="-128"/>
            </a:rPr>
            <a:t>&lt;</a:t>
          </a:r>
          <a:r>
            <a:rPr kumimoji="1" lang="ja-JP" altLang="en-US" sz="1100">
              <a:latin typeface="ＭＳ ゴシック" pitchFamily="49" charset="-128"/>
              <a:ea typeface="ＭＳ ゴシック" pitchFamily="49" charset="-128"/>
            </a:rPr>
            <a:t>用語説明</a:t>
          </a:r>
          <a:r>
            <a:rPr kumimoji="1" lang="en-US" altLang="ja-JP" sz="1100">
              <a:latin typeface="ＭＳ ゴシック" pitchFamily="49" charset="-128"/>
              <a:ea typeface="ＭＳ ゴシック" pitchFamily="49" charset="-128"/>
            </a:rPr>
            <a:t>&gt;</a:t>
          </a:r>
        </a:p>
        <a:p>
          <a:r>
            <a:rPr kumimoji="1" lang="ja-JP" altLang="en-US" sz="1100">
              <a:latin typeface="ＭＳ ゴシック" pitchFamily="49" charset="-128"/>
              <a:ea typeface="ＭＳ ゴシック" pitchFamily="49" charset="-128"/>
            </a:rPr>
            <a:t>　・将来負担額</a:t>
          </a:r>
          <a:r>
            <a:rPr kumimoji="1" lang="en-US" altLang="ja-JP" sz="1100">
              <a:latin typeface="ＭＳ ゴシック" pitchFamily="49" charset="-128"/>
              <a:ea typeface="ＭＳ ゴシック" pitchFamily="49" charset="-128"/>
            </a:rPr>
            <a:t>(A) … </a:t>
          </a:r>
          <a:r>
            <a:rPr kumimoji="1" lang="ja-JP" altLang="en-US" sz="1100">
              <a:latin typeface="ＭＳ ゴシック" pitchFamily="49" charset="-128"/>
              <a:ea typeface="ＭＳ ゴシック" pitchFamily="49" charset="-128"/>
            </a:rPr>
            <a:t>地方債残高や公営企業債繰入見込額、退職手当負担見込額等の計</a:t>
          </a:r>
        </a:p>
        <a:p>
          <a:r>
            <a:rPr kumimoji="1" lang="ja-JP" altLang="en-US" sz="1100">
              <a:latin typeface="ＭＳ ゴシック" pitchFamily="49" charset="-128"/>
              <a:ea typeface="ＭＳ ゴシック" pitchFamily="49" charset="-128"/>
            </a:rPr>
            <a:t>　・充当可能財源等</a:t>
          </a:r>
          <a:r>
            <a:rPr kumimoji="1" lang="en-US" altLang="ja-JP" sz="1100">
              <a:latin typeface="ＭＳ ゴシック" pitchFamily="49" charset="-128"/>
              <a:ea typeface="ＭＳ ゴシック" pitchFamily="49" charset="-128"/>
            </a:rPr>
            <a:t>(B) … </a:t>
          </a:r>
          <a:r>
            <a:rPr kumimoji="1" lang="ja-JP" altLang="en-US" sz="1100">
              <a:latin typeface="ＭＳ ゴシック" pitchFamily="49" charset="-128"/>
              <a:ea typeface="ＭＳ ゴシック" pitchFamily="49" charset="-128"/>
            </a:rPr>
            <a:t>充当可能な基金や特定財源見込額及び交付税算入見込額の計</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5</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高知県四万十町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令和５年度は施設の改修等に伴い施設等整備基金で</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億円、ふるさと支援基金繰入金で</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10</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29</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百万円を取り崩すなど、取崩額全体で</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13</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59</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百万円となった一方、歳計剰余金処分による財政調整基金やふるさと支援基金への積み立てを行うなど、積立金全体で</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16</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58</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百万円となりました。</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この結果、積立基金残高は前年度末から</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2</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99</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百万円増となりました。</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普通建設事業に伴う町債発行額の増や既存施設の維持補修等により、実質公債費比率や経常収支比率の上昇等が懸念されるため、財政調整基金や減債基金等の活用に加え、公共施設については公共施設等総合管理計画や個別施設計画を基に、施設等整備基金の計画的な活用を図っていくことを予定しています。</a:t>
          </a: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（基金の使途）</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・ふるさと支援基金：ふるさと納税の寄附者の意思に基づくまちづくりに資する事業</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・施設等整備基金：町の公共施設等の整備</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・合併特例債まちづくり基金：合併後の地域の連帯強化や新しい地域づくりに資する事業</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・過疎地域持続的発展特別事業基金：四万十町過疎地域持続的発展計画に定める過疎地域持続的発展特別事業に資する事業</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・地域福祉基金：地域福祉を充実し、長寿・福祉社会づくりの推進</a:t>
          </a:r>
        </a:p>
        <a:p>
          <a:endPar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・ふるさと支援基金：寄附金の全額を基金へ積み立て、使途に沿った事業に活用していますが、令和</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5</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年度については取崩額が</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寄附金額を上回ったため、残高は</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43</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百万円減少しています。</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・施設等整備基金：施設使用料等の一部を積み立てした一方、取崩額は</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億円となったため、残高は</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60</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百万円減少しています。</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・地域福祉基金：令和</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5</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年度は高齢者福祉施設の改修など</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12</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百万円を取り崩しています。</a:t>
          </a:r>
        </a:p>
        <a:p>
          <a:endPar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・ふるさと支援基金：ふるさと納税制度の改正や寄附額の減少にも対応するため積み増しを行っておりましたが、基金の活用</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方針を改めこれまで以上に活用していく予定のため、今後の残高は減少していく見込みです。</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・施設等整備基金：施設の大規模改修や、修繕等に対応するため活用を予定しており、今後の残高については減少していく見</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込みです。</a:t>
          </a: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これまで歳計剰余金処分による積み増しを実施してきたことから年度末残高は増加傾向にあり、令和５年度については、歳計剰余金処分による積立額は</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2</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76</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百万円となっています。</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減債基金やその他特定目的基金への積み替え等を検討していきます。また、今後は物価高騰の影響等による収支不足に対応するため、一定規模の取り崩しを想定しており、残高については長期的には減少していく見込みとなっています。</a:t>
          </a: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令和</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5</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年度については、令和元年度および令和</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2</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年度に県交付金を活用して実施した過疎対策事業債の償還財源として</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百万円を取り崩した一方、令和</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5</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年度臨時財政対策債償還基金費として普通交付税が追加交付されたことなどにより</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35</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百万円の積み立てを行っています。</a:t>
          </a:r>
        </a:p>
        <a:p>
          <a:endPar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大型の普通建設事業や既存施設の改修に伴う町債発行額の増加が見込まれており、公債費の増や実質公債費比率の上昇等が懸念されるため、繰上償還等の財源として活用を予定しており、残高については減少していく見込みです。</a:t>
          </a: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D77A5FD9-8152-4523-AC6E-5E2E343B409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03F55285-4CD1-4B64-AE97-9D16936649B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DBBD4940-6FED-4B77-BEF5-4DF4DE5C238D}"/>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37CC504D-D2FD-44CD-8386-D91EC99DF36C}"/>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660C43AD-5072-4691-8E19-9ECF99039B2E}"/>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21DF486E-0F1B-4A3D-A135-BA7049A5AE6E}"/>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92DFCA5F-2AF8-4BE8-9291-80D26DC1C9DB}"/>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BCC532B8-AFFE-4B1A-BBCA-1FF78B451165}"/>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E19222A7-F02B-493F-9E41-E2918D109853}"/>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91B7D237-C2C4-4389-A287-46040B8C448D}"/>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58445738-2F2B-4EBB-A8B8-EA423EC87D4C}"/>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66728157-D09A-426A-B04A-2ABE3C32890C}"/>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6F9AA9F1-C446-4B46-9DEE-ABB43BD5FA13}"/>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5DC70632-BB12-4C0B-BB0F-06A0C002E24F}"/>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E07EB22D-000F-46B0-A386-B505B7335F87}"/>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3DA2EA6F-A022-40A5-BFB3-E5A7AD6235F4}"/>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1C08D3A4-1F80-440B-AC8D-78BFF9A237CB}"/>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5B0182A4-3039-46B5-9F77-F3C384F3A436}"/>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A0B47B39-A4B8-4CD8-B27E-ED09F5259CB7}"/>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E3F8736B-95B1-4615-A61D-0C5FE40D794F}"/>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0E823516-C0CE-4741-AFCC-89251E6C230B}"/>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4D807F5A-E741-45DE-AAF1-2144DDD9C7D7}"/>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15,398
15,289
642.28
18,934,947
18,389,949
403,598
8,755,027
18,357,548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B4E04A08-5484-44C5-9BCA-CE677E3E9621}"/>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9C0348AA-6466-43DE-87F5-D7D2FA04C243}"/>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6D4E2B6F-D83E-43AE-8636-D964C1954096}"/>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9EE0A6E4-46F6-4442-8D7C-B8429A92ED88}"/>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0E10ECC6-207B-4D03-B253-68BC815C6472}"/>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7A2E5D61-5A30-4351-8156-2DBE8F69730A}"/>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72B6E7A0-87AA-46C7-BF29-311849D2B794}"/>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5366417B-6A61-476D-A656-62C53DB4D01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1E79EF12-89D7-4A18-BA7C-3DD9EA3FC28E}"/>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3CFF96E9-C30F-4E55-873A-BFD868AEB4DB}"/>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67E692FA-2481-4303-B63C-831F8CCAD6B8}"/>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C2C0C41E-807B-4C39-A9A1-4402BFDC90F0}"/>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E68A0E2D-FB52-44AF-BD44-16570D5A2C1B}"/>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9A3A9919-72B6-4E51-806C-3678D07D200A}"/>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A79225C4-5049-44D5-92CE-09F7EED4BF4E}"/>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DBB1B455-5DF0-4E03-9F21-CE5271198AD8}"/>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170F77E9-4145-46F2-AC33-B12F0945C3A7}"/>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90193B8D-BC42-4BDE-9EF7-9198716C1852}"/>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449A08CD-334A-498D-861E-932C91D181F9}"/>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7DF63C3D-1450-4232-8D54-7995733F234E}"/>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44" name="テキスト ボックス 43">
          <a:extLst>
            <a:ext uri="{FF2B5EF4-FFF2-40B4-BE49-F238E27FC236}">
              <a16:creationId xmlns:a16="http://schemas.microsoft.com/office/drawing/2014/main" id="{C2203272-A57A-411E-97D9-10F22BDFE930}"/>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45" name="テキスト ボックス 44">
          <a:extLst>
            <a:ext uri="{FF2B5EF4-FFF2-40B4-BE49-F238E27FC236}">
              <a16:creationId xmlns:a16="http://schemas.microsoft.com/office/drawing/2014/main" id="{6E54EA08-290C-4C8E-9C0A-96325A066A1C}"/>
            </a:ext>
          </a:extLst>
        </xdr:cNvPr>
        <xdr:cNvSpPr txBox="1"/>
      </xdr:nvSpPr>
      <xdr:spPr>
        <a:xfrm>
          <a:off x="419100" y="37338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380396BF-4F95-4F0F-BB8A-19ABB7F87995}"/>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0157CA2A-2DF4-4E20-8F09-128C302E0F8E}"/>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5D5B096D-FAA2-4CF4-AC0C-B7899106FD4E}"/>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[ 61.0</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E2D18E40-0FA1-4261-A777-05E5918C8E42}"/>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BB334A99-8D35-45F5-A1EA-220DEF9AFC27}"/>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02AA4B5A-5F2B-41FF-A2A2-F1870EC0B581}"/>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EA4CE630-E964-4349-9E8F-36CEC1F22524}"/>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06C72D1E-C401-4BAC-BA47-CFAF50A9DA65}"/>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59CD1938-CEFA-4403-B529-CCEF05F2C0A6}"/>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86E0ABD9-C42A-42E3-9EC3-05D1E2048001}"/>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B3E9F3EF-887E-4CCA-BD16-71CAB366C409}"/>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0E812A2F-DB7B-43EE-92BA-3245ECBF079E}"/>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C0DF1ED1-B5F5-4CC9-9AF3-5EFF88ACFF65}"/>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平成</a:t>
          </a:r>
          <a:r>
            <a:rPr kumimoji="1" lang="en-US" altLang="ja-JP" sz="1100">
              <a:latin typeface="ＭＳ Ｐゴシック" panose="020B0600070205080204" pitchFamily="50" charset="-128"/>
              <a:ea typeface="ＭＳ Ｐゴシック" panose="020B0600070205080204" pitchFamily="50" charset="-128"/>
            </a:rPr>
            <a:t>28</a:t>
          </a:r>
          <a:r>
            <a:rPr kumimoji="1" lang="ja-JP" altLang="en-US" sz="1100">
              <a:latin typeface="ＭＳ Ｐゴシック" panose="020B0600070205080204" pitchFamily="50" charset="-128"/>
              <a:ea typeface="ＭＳ Ｐゴシック" panose="020B0600070205080204" pitchFamily="50" charset="-128"/>
            </a:rPr>
            <a:t>年度に策定した公共施設等総合管理計画（令和３年度改訂）に基づき、本町における公共施設等の最適な配置を実現するため、計画的な維持・長寿命化、老朽施設の集約・複合化や除却を進めています。</a:t>
          </a:r>
        </a:p>
        <a:p>
          <a:r>
            <a:rPr kumimoji="1" lang="ja-JP" altLang="en-US" sz="1100">
              <a:latin typeface="ＭＳ Ｐゴシック" panose="020B0600070205080204" pitchFamily="50" charset="-128"/>
              <a:ea typeface="ＭＳ Ｐゴシック" panose="020B0600070205080204" pitchFamily="50" charset="-128"/>
            </a:rPr>
            <a:t>　有形固定資産減価償却率は類似団体の平均値よりも下回っていることから、これまでの取り組みの効果が少しずつ表れているものと考えており、引き続き適切な施設の維持管理に努めていきます。 </a:t>
          </a: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A089A8D4-4DA2-4FD3-B008-17DEFD5FF969}"/>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61EB0F6F-1C7E-4F58-A90E-246B8D2F7D35}"/>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61" name="テキスト ボックス 60">
          <a:extLst>
            <a:ext uri="{FF2B5EF4-FFF2-40B4-BE49-F238E27FC236}">
              <a16:creationId xmlns:a16="http://schemas.microsoft.com/office/drawing/2014/main" id="{A3A177F4-AC5D-4ADA-9D86-FDD8CC87B476}"/>
            </a:ext>
          </a:extLst>
        </xdr:cNvPr>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62" name="直線コネクタ 61">
          <a:extLst>
            <a:ext uri="{FF2B5EF4-FFF2-40B4-BE49-F238E27FC236}">
              <a16:creationId xmlns:a16="http://schemas.microsoft.com/office/drawing/2014/main" id="{9103DA6E-1A3B-4ABD-B198-AFE4716446A5}"/>
            </a:ext>
          </a:extLst>
        </xdr:cNvPr>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57541</xdr:rowOff>
    </xdr:from>
    <xdr:ext cx="359394" cy="225703"/>
    <xdr:sp macro="" textlink="">
      <xdr:nvSpPr>
        <xdr:cNvPr id="63" name="テキスト ボックス 62">
          <a:extLst>
            <a:ext uri="{FF2B5EF4-FFF2-40B4-BE49-F238E27FC236}">
              <a16:creationId xmlns:a16="http://schemas.microsoft.com/office/drawing/2014/main" id="{4789E55E-46CE-4D0B-BF23-9B931B5FB032}"/>
            </a:ext>
          </a:extLst>
        </xdr:cNvPr>
        <xdr:cNvSpPr txBox="1"/>
      </xdr:nvSpPr>
      <xdr:spPr>
        <a:xfrm>
          <a:off x="847106" y="66583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75.0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64" name="直線コネクタ 63">
          <a:extLst>
            <a:ext uri="{FF2B5EF4-FFF2-40B4-BE49-F238E27FC236}">
              <a16:creationId xmlns:a16="http://schemas.microsoft.com/office/drawing/2014/main" id="{C23BD5E7-E724-4FBA-9F3B-35D33F2657AC}"/>
            </a:ext>
          </a:extLst>
        </xdr:cNvPr>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65" name="テキスト ボックス 64">
          <a:extLst>
            <a:ext uri="{FF2B5EF4-FFF2-40B4-BE49-F238E27FC236}">
              <a16:creationId xmlns:a16="http://schemas.microsoft.com/office/drawing/2014/main" id="{52612150-E7D0-4C6E-8142-AB00130544F7}"/>
            </a:ext>
          </a:extLst>
        </xdr:cNvPr>
        <xdr:cNvSpPr txBox="1"/>
      </xdr:nvSpPr>
      <xdr:spPr>
        <a:xfrm>
          <a:off x="847106" y="62985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66" name="直線コネクタ 65">
          <a:extLst>
            <a:ext uri="{FF2B5EF4-FFF2-40B4-BE49-F238E27FC236}">
              <a16:creationId xmlns:a16="http://schemas.microsoft.com/office/drawing/2014/main" id="{C4603F3B-45B7-48A2-9A99-E9EBFC7CE059}"/>
            </a:ext>
          </a:extLst>
        </xdr:cNvPr>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67" name="テキスト ボックス 66">
          <a:extLst>
            <a:ext uri="{FF2B5EF4-FFF2-40B4-BE49-F238E27FC236}">
              <a16:creationId xmlns:a16="http://schemas.microsoft.com/office/drawing/2014/main" id="{8460F238-7C00-4291-80EE-772DE2CF3727}"/>
            </a:ext>
          </a:extLst>
        </xdr:cNvPr>
        <xdr:cNvSpPr txBox="1"/>
      </xdr:nvSpPr>
      <xdr:spPr>
        <a:xfrm>
          <a:off x="847106" y="59386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65.0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68" name="直線コネクタ 67">
          <a:extLst>
            <a:ext uri="{FF2B5EF4-FFF2-40B4-BE49-F238E27FC236}">
              <a16:creationId xmlns:a16="http://schemas.microsoft.com/office/drawing/2014/main" id="{9E1697AA-5E4A-48FF-80B8-0DC35402FE31}"/>
            </a:ext>
          </a:extLst>
        </xdr:cNvPr>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69" name="テキスト ボックス 68">
          <a:extLst>
            <a:ext uri="{FF2B5EF4-FFF2-40B4-BE49-F238E27FC236}">
              <a16:creationId xmlns:a16="http://schemas.microsoft.com/office/drawing/2014/main" id="{A8D5239C-A5F9-4731-B06D-DF63A2B1F694}"/>
            </a:ext>
          </a:extLst>
        </xdr:cNvPr>
        <xdr:cNvSpPr txBox="1"/>
      </xdr:nvSpPr>
      <xdr:spPr>
        <a:xfrm>
          <a:off x="847106" y="55788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70" name="直線コネクタ 69">
          <a:extLst>
            <a:ext uri="{FF2B5EF4-FFF2-40B4-BE49-F238E27FC236}">
              <a16:creationId xmlns:a16="http://schemas.microsoft.com/office/drawing/2014/main" id="{8E57A52A-6FFC-46A0-9C0C-A6423AC52458}"/>
            </a:ext>
          </a:extLst>
        </xdr:cNvPr>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macro="" textlink="">
      <xdr:nvSpPr>
        <xdr:cNvPr id="71" name="テキスト ボックス 70">
          <a:extLst>
            <a:ext uri="{FF2B5EF4-FFF2-40B4-BE49-F238E27FC236}">
              <a16:creationId xmlns:a16="http://schemas.microsoft.com/office/drawing/2014/main" id="{D195A1CD-3A8E-4294-BC0A-B8D0AA0853A5}"/>
            </a:ext>
          </a:extLst>
        </xdr:cNvPr>
        <xdr:cNvSpPr txBox="1"/>
      </xdr:nvSpPr>
      <xdr:spPr>
        <a:xfrm>
          <a:off x="847106" y="52190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55.0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2" name="直線コネクタ 71">
          <a:extLst>
            <a:ext uri="{FF2B5EF4-FFF2-40B4-BE49-F238E27FC236}">
              <a16:creationId xmlns:a16="http://schemas.microsoft.com/office/drawing/2014/main" id="{9E2B1B9F-5465-407D-993D-1832696318FD}"/>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3" name="テキスト ボックス 72">
          <a:extLst>
            <a:ext uri="{FF2B5EF4-FFF2-40B4-BE49-F238E27FC236}">
              <a16:creationId xmlns:a16="http://schemas.microsoft.com/office/drawing/2014/main" id="{AE8E894F-4E83-41F2-944F-DF271FB0A8F7}"/>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4" name="有形固定資産減価償却率グラフ枠">
          <a:extLst>
            <a:ext uri="{FF2B5EF4-FFF2-40B4-BE49-F238E27FC236}">
              <a16:creationId xmlns:a16="http://schemas.microsoft.com/office/drawing/2014/main" id="{276C3443-3DC0-4E2A-87F9-2E540D798E8F}"/>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84878</xdr:rowOff>
    </xdr:from>
    <xdr:to>
      <xdr:col>23</xdr:col>
      <xdr:colOff>85090</xdr:colOff>
      <xdr:row>34</xdr:row>
      <xdr:rowOff>14605</xdr:rowOff>
    </xdr:to>
    <xdr:cxnSp macro="">
      <xdr:nvCxnSpPr>
        <xdr:cNvPr id="75" name="直線コネクタ 74">
          <a:extLst>
            <a:ext uri="{FF2B5EF4-FFF2-40B4-BE49-F238E27FC236}">
              <a16:creationId xmlns:a16="http://schemas.microsoft.com/office/drawing/2014/main" id="{5F21491A-E3C6-4C74-9232-23379F752561}"/>
            </a:ext>
          </a:extLst>
        </xdr:cNvPr>
        <xdr:cNvCxnSpPr/>
      </xdr:nvCxnSpPr>
      <xdr:spPr>
        <a:xfrm flipV="1">
          <a:off x="4760595" y="5485553"/>
          <a:ext cx="1270" cy="11298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18432</xdr:rowOff>
    </xdr:from>
    <xdr:ext cx="405111" cy="259045"/>
    <xdr:sp macro="" textlink="">
      <xdr:nvSpPr>
        <xdr:cNvPr id="76" name="有形固定資産減価償却率最小値テキスト">
          <a:extLst>
            <a:ext uri="{FF2B5EF4-FFF2-40B4-BE49-F238E27FC236}">
              <a16:creationId xmlns:a16="http://schemas.microsoft.com/office/drawing/2014/main" id="{D7AE3181-B3EA-4A77-8345-C0624C85B4FD}"/>
            </a:ext>
          </a:extLst>
        </xdr:cNvPr>
        <xdr:cNvSpPr txBox="1"/>
      </xdr:nvSpPr>
      <xdr:spPr>
        <a:xfrm>
          <a:off x="4813300" y="6619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14605</xdr:rowOff>
    </xdr:from>
    <xdr:to>
      <xdr:col>23</xdr:col>
      <xdr:colOff>174625</xdr:colOff>
      <xdr:row>34</xdr:row>
      <xdr:rowOff>14605</xdr:rowOff>
    </xdr:to>
    <xdr:cxnSp macro="">
      <xdr:nvCxnSpPr>
        <xdr:cNvPr id="77" name="直線コネクタ 76">
          <a:extLst>
            <a:ext uri="{FF2B5EF4-FFF2-40B4-BE49-F238E27FC236}">
              <a16:creationId xmlns:a16="http://schemas.microsoft.com/office/drawing/2014/main" id="{6AECB1D6-D1D0-43CC-9A90-F5CA884BE5B6}"/>
            </a:ext>
          </a:extLst>
        </xdr:cNvPr>
        <xdr:cNvCxnSpPr/>
      </xdr:nvCxnSpPr>
      <xdr:spPr>
        <a:xfrm>
          <a:off x="4673600" y="6615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26</xdr:row>
      <xdr:rowOff>31555</xdr:rowOff>
    </xdr:from>
    <xdr:ext cx="405111" cy="259045"/>
    <xdr:sp macro="" textlink="">
      <xdr:nvSpPr>
        <xdr:cNvPr id="78" name="有形固定資産減価償却率最大値テキスト">
          <a:extLst>
            <a:ext uri="{FF2B5EF4-FFF2-40B4-BE49-F238E27FC236}">
              <a16:creationId xmlns:a16="http://schemas.microsoft.com/office/drawing/2014/main" id="{54A1DB4A-61D3-4B00-A38B-5F17CC4A9DB3}"/>
            </a:ext>
          </a:extLst>
        </xdr:cNvPr>
        <xdr:cNvSpPr txBox="1"/>
      </xdr:nvSpPr>
      <xdr:spPr>
        <a:xfrm>
          <a:off x="4813300" y="52607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84878</xdr:rowOff>
    </xdr:from>
    <xdr:to>
      <xdr:col>23</xdr:col>
      <xdr:colOff>174625</xdr:colOff>
      <xdr:row>27</xdr:row>
      <xdr:rowOff>84878</xdr:rowOff>
    </xdr:to>
    <xdr:cxnSp macro="">
      <xdr:nvCxnSpPr>
        <xdr:cNvPr id="79" name="直線コネクタ 78">
          <a:extLst>
            <a:ext uri="{FF2B5EF4-FFF2-40B4-BE49-F238E27FC236}">
              <a16:creationId xmlns:a16="http://schemas.microsoft.com/office/drawing/2014/main" id="{AC7E2B70-0C0C-405F-AA5D-85FAAFAE1EB3}"/>
            </a:ext>
          </a:extLst>
        </xdr:cNvPr>
        <xdr:cNvCxnSpPr/>
      </xdr:nvCxnSpPr>
      <xdr:spPr>
        <a:xfrm>
          <a:off x="4673600" y="54855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138659</xdr:rowOff>
    </xdr:from>
    <xdr:ext cx="405111" cy="259045"/>
    <xdr:sp macro="" textlink="">
      <xdr:nvSpPr>
        <xdr:cNvPr id="80" name="有形固定資産減価償却率平均値テキスト">
          <a:extLst>
            <a:ext uri="{FF2B5EF4-FFF2-40B4-BE49-F238E27FC236}">
              <a16:creationId xmlns:a16="http://schemas.microsoft.com/office/drawing/2014/main" id="{B7C496D7-25CE-4808-85BB-BEB1181C3BC3}"/>
            </a:ext>
          </a:extLst>
        </xdr:cNvPr>
        <xdr:cNvSpPr txBox="1"/>
      </xdr:nvSpPr>
      <xdr:spPr>
        <a:xfrm>
          <a:off x="4813300" y="605368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160232</xdr:rowOff>
    </xdr:from>
    <xdr:to>
      <xdr:col>23</xdr:col>
      <xdr:colOff>136525</xdr:colOff>
      <xdr:row>31</xdr:row>
      <xdr:rowOff>90382</xdr:rowOff>
    </xdr:to>
    <xdr:sp macro="" textlink="">
      <xdr:nvSpPr>
        <xdr:cNvPr id="81" name="フローチャート: 判断 80">
          <a:extLst>
            <a:ext uri="{FF2B5EF4-FFF2-40B4-BE49-F238E27FC236}">
              <a16:creationId xmlns:a16="http://schemas.microsoft.com/office/drawing/2014/main" id="{C0DD80F6-7E8C-4997-AFD6-FBDCB02B3D12}"/>
            </a:ext>
          </a:extLst>
        </xdr:cNvPr>
        <xdr:cNvSpPr/>
      </xdr:nvSpPr>
      <xdr:spPr>
        <a:xfrm>
          <a:off x="4711700" y="6075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95462</xdr:rowOff>
    </xdr:from>
    <xdr:to>
      <xdr:col>19</xdr:col>
      <xdr:colOff>187325</xdr:colOff>
      <xdr:row>31</xdr:row>
      <xdr:rowOff>25612</xdr:rowOff>
    </xdr:to>
    <xdr:sp macro="" textlink="">
      <xdr:nvSpPr>
        <xdr:cNvPr id="82" name="フローチャート: 判断 81">
          <a:extLst>
            <a:ext uri="{FF2B5EF4-FFF2-40B4-BE49-F238E27FC236}">
              <a16:creationId xmlns:a16="http://schemas.microsoft.com/office/drawing/2014/main" id="{4F8ADBF3-6348-479D-8998-C241661BEF6E}"/>
            </a:ext>
          </a:extLst>
        </xdr:cNvPr>
        <xdr:cNvSpPr/>
      </xdr:nvSpPr>
      <xdr:spPr>
        <a:xfrm>
          <a:off x="4000500" y="6010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130175</xdr:rowOff>
    </xdr:from>
    <xdr:to>
      <xdr:col>15</xdr:col>
      <xdr:colOff>187325</xdr:colOff>
      <xdr:row>30</xdr:row>
      <xdr:rowOff>60325</xdr:rowOff>
    </xdr:to>
    <xdr:sp macro="" textlink="">
      <xdr:nvSpPr>
        <xdr:cNvPr id="83" name="フローチャート: 判断 82">
          <a:extLst>
            <a:ext uri="{FF2B5EF4-FFF2-40B4-BE49-F238E27FC236}">
              <a16:creationId xmlns:a16="http://schemas.microsoft.com/office/drawing/2014/main" id="{06B9E432-F48B-44E8-B093-2BC3729C9855}"/>
            </a:ext>
          </a:extLst>
        </xdr:cNvPr>
        <xdr:cNvSpPr/>
      </xdr:nvSpPr>
      <xdr:spPr>
        <a:xfrm>
          <a:off x="3238500" y="5873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28</xdr:row>
      <xdr:rowOff>128905</xdr:rowOff>
    </xdr:from>
    <xdr:to>
      <xdr:col>11</xdr:col>
      <xdr:colOff>187325</xdr:colOff>
      <xdr:row>29</xdr:row>
      <xdr:rowOff>59055</xdr:rowOff>
    </xdr:to>
    <xdr:sp macro="" textlink="">
      <xdr:nvSpPr>
        <xdr:cNvPr id="84" name="フローチャート: 判断 83">
          <a:extLst>
            <a:ext uri="{FF2B5EF4-FFF2-40B4-BE49-F238E27FC236}">
              <a16:creationId xmlns:a16="http://schemas.microsoft.com/office/drawing/2014/main" id="{874F3EE6-0AC9-4213-8775-9A4435B5703D}"/>
            </a:ext>
          </a:extLst>
        </xdr:cNvPr>
        <xdr:cNvSpPr/>
      </xdr:nvSpPr>
      <xdr:spPr>
        <a:xfrm>
          <a:off x="2476500" y="5701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28</xdr:row>
      <xdr:rowOff>100118</xdr:rowOff>
    </xdr:from>
    <xdr:to>
      <xdr:col>7</xdr:col>
      <xdr:colOff>187325</xdr:colOff>
      <xdr:row>29</xdr:row>
      <xdr:rowOff>30268</xdr:rowOff>
    </xdr:to>
    <xdr:sp macro="" textlink="">
      <xdr:nvSpPr>
        <xdr:cNvPr id="85" name="フローチャート: 判断 84">
          <a:extLst>
            <a:ext uri="{FF2B5EF4-FFF2-40B4-BE49-F238E27FC236}">
              <a16:creationId xmlns:a16="http://schemas.microsoft.com/office/drawing/2014/main" id="{3F648BC2-29BD-4C8F-A9B9-3981B8F962AE}"/>
            </a:ext>
          </a:extLst>
        </xdr:cNvPr>
        <xdr:cNvSpPr/>
      </xdr:nvSpPr>
      <xdr:spPr>
        <a:xfrm>
          <a:off x="1714500" y="5672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6" name="テキスト ボックス 85">
          <a:extLst>
            <a:ext uri="{FF2B5EF4-FFF2-40B4-BE49-F238E27FC236}">
              <a16:creationId xmlns:a16="http://schemas.microsoft.com/office/drawing/2014/main" id="{2E5F6F5E-833D-4A66-85FB-DD3792EBB45B}"/>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7" name="テキスト ボックス 86">
          <a:extLst>
            <a:ext uri="{FF2B5EF4-FFF2-40B4-BE49-F238E27FC236}">
              <a16:creationId xmlns:a16="http://schemas.microsoft.com/office/drawing/2014/main" id="{5377E8C3-FF73-4087-8A5D-FAA3D92D1ED9}"/>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69B0E3A9-81ED-4B1B-918F-A14A753BE167}"/>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1DE2252B-90CF-4A49-9277-4184FF0D054B}"/>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90" name="テキスト ボックス 89">
          <a:extLst>
            <a:ext uri="{FF2B5EF4-FFF2-40B4-BE49-F238E27FC236}">
              <a16:creationId xmlns:a16="http://schemas.microsoft.com/office/drawing/2014/main" id="{2616BEC8-4DF4-410B-BA32-836DF42A0142}"/>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28</xdr:row>
      <xdr:rowOff>121708</xdr:rowOff>
    </xdr:from>
    <xdr:to>
      <xdr:col>23</xdr:col>
      <xdr:colOff>136525</xdr:colOff>
      <xdr:row>29</xdr:row>
      <xdr:rowOff>51858</xdr:rowOff>
    </xdr:to>
    <xdr:sp macro="" textlink="">
      <xdr:nvSpPr>
        <xdr:cNvPr id="91" name="楕円 90">
          <a:extLst>
            <a:ext uri="{FF2B5EF4-FFF2-40B4-BE49-F238E27FC236}">
              <a16:creationId xmlns:a16="http://schemas.microsoft.com/office/drawing/2014/main" id="{52AEF52F-A259-4784-9AC8-4748210BBC8D}"/>
            </a:ext>
          </a:extLst>
        </xdr:cNvPr>
        <xdr:cNvSpPr/>
      </xdr:nvSpPr>
      <xdr:spPr>
        <a:xfrm>
          <a:off x="4711700" y="5693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27</xdr:row>
      <xdr:rowOff>144585</xdr:rowOff>
    </xdr:from>
    <xdr:ext cx="405111" cy="259045"/>
    <xdr:sp macro="" textlink="">
      <xdr:nvSpPr>
        <xdr:cNvPr id="92" name="有形固定資産減価償却率該当値テキスト">
          <a:extLst>
            <a:ext uri="{FF2B5EF4-FFF2-40B4-BE49-F238E27FC236}">
              <a16:creationId xmlns:a16="http://schemas.microsoft.com/office/drawing/2014/main" id="{857763F6-03C7-4E57-BF39-AC2BFD247EDD}"/>
            </a:ext>
          </a:extLst>
        </xdr:cNvPr>
        <xdr:cNvSpPr txBox="1"/>
      </xdr:nvSpPr>
      <xdr:spPr>
        <a:xfrm>
          <a:off x="4813300" y="55452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28</xdr:row>
      <xdr:rowOff>49742</xdr:rowOff>
    </xdr:from>
    <xdr:to>
      <xdr:col>19</xdr:col>
      <xdr:colOff>187325</xdr:colOff>
      <xdr:row>28</xdr:row>
      <xdr:rowOff>151342</xdr:rowOff>
    </xdr:to>
    <xdr:sp macro="" textlink="">
      <xdr:nvSpPr>
        <xdr:cNvPr id="93" name="楕円 92">
          <a:extLst>
            <a:ext uri="{FF2B5EF4-FFF2-40B4-BE49-F238E27FC236}">
              <a16:creationId xmlns:a16="http://schemas.microsoft.com/office/drawing/2014/main" id="{966A2D44-4D5B-4D6A-BD64-70CA2B634D0E}"/>
            </a:ext>
          </a:extLst>
        </xdr:cNvPr>
        <xdr:cNvSpPr/>
      </xdr:nvSpPr>
      <xdr:spPr>
        <a:xfrm>
          <a:off x="4000500" y="5621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28</xdr:row>
      <xdr:rowOff>100542</xdr:rowOff>
    </xdr:from>
    <xdr:to>
      <xdr:col>23</xdr:col>
      <xdr:colOff>85725</xdr:colOff>
      <xdr:row>29</xdr:row>
      <xdr:rowOff>1058</xdr:rowOff>
    </xdr:to>
    <xdr:cxnSp macro="">
      <xdr:nvCxnSpPr>
        <xdr:cNvPr id="94" name="直線コネクタ 93">
          <a:extLst>
            <a:ext uri="{FF2B5EF4-FFF2-40B4-BE49-F238E27FC236}">
              <a16:creationId xmlns:a16="http://schemas.microsoft.com/office/drawing/2014/main" id="{A7630DE5-8B8A-438F-AB96-3A0E14198A27}"/>
            </a:ext>
          </a:extLst>
        </xdr:cNvPr>
        <xdr:cNvCxnSpPr/>
      </xdr:nvCxnSpPr>
      <xdr:spPr>
        <a:xfrm>
          <a:off x="4051300" y="5672667"/>
          <a:ext cx="711200" cy="719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27</xdr:row>
      <xdr:rowOff>113242</xdr:rowOff>
    </xdr:from>
    <xdr:to>
      <xdr:col>15</xdr:col>
      <xdr:colOff>187325</xdr:colOff>
      <xdr:row>28</xdr:row>
      <xdr:rowOff>43392</xdr:rowOff>
    </xdr:to>
    <xdr:sp macro="" textlink="">
      <xdr:nvSpPr>
        <xdr:cNvPr id="95" name="楕円 94">
          <a:extLst>
            <a:ext uri="{FF2B5EF4-FFF2-40B4-BE49-F238E27FC236}">
              <a16:creationId xmlns:a16="http://schemas.microsoft.com/office/drawing/2014/main" id="{BA3F532D-751B-4AA9-A590-3FBD4B942D83}"/>
            </a:ext>
          </a:extLst>
        </xdr:cNvPr>
        <xdr:cNvSpPr/>
      </xdr:nvSpPr>
      <xdr:spPr>
        <a:xfrm>
          <a:off x="3238500" y="5513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27</xdr:row>
      <xdr:rowOff>164042</xdr:rowOff>
    </xdr:from>
    <xdr:to>
      <xdr:col>19</xdr:col>
      <xdr:colOff>136525</xdr:colOff>
      <xdr:row>28</xdr:row>
      <xdr:rowOff>100542</xdr:rowOff>
    </xdr:to>
    <xdr:cxnSp macro="">
      <xdr:nvCxnSpPr>
        <xdr:cNvPr id="96" name="直線コネクタ 95">
          <a:extLst>
            <a:ext uri="{FF2B5EF4-FFF2-40B4-BE49-F238E27FC236}">
              <a16:creationId xmlns:a16="http://schemas.microsoft.com/office/drawing/2014/main" id="{076AA53B-02DE-44FD-AF88-692BDA698CC4}"/>
            </a:ext>
          </a:extLst>
        </xdr:cNvPr>
        <xdr:cNvCxnSpPr/>
      </xdr:nvCxnSpPr>
      <xdr:spPr>
        <a:xfrm>
          <a:off x="3289300" y="5564717"/>
          <a:ext cx="762000" cy="107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27</xdr:row>
      <xdr:rowOff>34078</xdr:rowOff>
    </xdr:from>
    <xdr:to>
      <xdr:col>11</xdr:col>
      <xdr:colOff>187325</xdr:colOff>
      <xdr:row>27</xdr:row>
      <xdr:rowOff>135678</xdr:rowOff>
    </xdr:to>
    <xdr:sp macro="" textlink="">
      <xdr:nvSpPr>
        <xdr:cNvPr id="97" name="楕円 96">
          <a:extLst>
            <a:ext uri="{FF2B5EF4-FFF2-40B4-BE49-F238E27FC236}">
              <a16:creationId xmlns:a16="http://schemas.microsoft.com/office/drawing/2014/main" id="{E785F44C-AA63-4B22-B63E-338CC09789E5}"/>
            </a:ext>
          </a:extLst>
        </xdr:cNvPr>
        <xdr:cNvSpPr/>
      </xdr:nvSpPr>
      <xdr:spPr>
        <a:xfrm>
          <a:off x="2476500" y="5434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27</xdr:row>
      <xdr:rowOff>84878</xdr:rowOff>
    </xdr:from>
    <xdr:to>
      <xdr:col>15</xdr:col>
      <xdr:colOff>136525</xdr:colOff>
      <xdr:row>27</xdr:row>
      <xdr:rowOff>164042</xdr:rowOff>
    </xdr:to>
    <xdr:cxnSp macro="">
      <xdr:nvCxnSpPr>
        <xdr:cNvPr id="98" name="直線コネクタ 97">
          <a:extLst>
            <a:ext uri="{FF2B5EF4-FFF2-40B4-BE49-F238E27FC236}">
              <a16:creationId xmlns:a16="http://schemas.microsoft.com/office/drawing/2014/main" id="{37D58F33-AE44-428C-A8D7-80FD6FC7F062}"/>
            </a:ext>
          </a:extLst>
        </xdr:cNvPr>
        <xdr:cNvCxnSpPr/>
      </xdr:nvCxnSpPr>
      <xdr:spPr>
        <a:xfrm>
          <a:off x="2527300" y="5485553"/>
          <a:ext cx="762000" cy="79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26</xdr:row>
      <xdr:rowOff>155152</xdr:rowOff>
    </xdr:from>
    <xdr:to>
      <xdr:col>7</xdr:col>
      <xdr:colOff>187325</xdr:colOff>
      <xdr:row>27</xdr:row>
      <xdr:rowOff>85302</xdr:rowOff>
    </xdr:to>
    <xdr:sp macro="" textlink="">
      <xdr:nvSpPr>
        <xdr:cNvPr id="99" name="楕円 98">
          <a:extLst>
            <a:ext uri="{FF2B5EF4-FFF2-40B4-BE49-F238E27FC236}">
              <a16:creationId xmlns:a16="http://schemas.microsoft.com/office/drawing/2014/main" id="{A0073A5B-6E96-4477-9547-77B40811987E}"/>
            </a:ext>
          </a:extLst>
        </xdr:cNvPr>
        <xdr:cNvSpPr/>
      </xdr:nvSpPr>
      <xdr:spPr>
        <a:xfrm>
          <a:off x="1714500" y="5384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27</xdr:row>
      <xdr:rowOff>34502</xdr:rowOff>
    </xdr:from>
    <xdr:to>
      <xdr:col>11</xdr:col>
      <xdr:colOff>136525</xdr:colOff>
      <xdr:row>27</xdr:row>
      <xdr:rowOff>84878</xdr:rowOff>
    </xdr:to>
    <xdr:cxnSp macro="">
      <xdr:nvCxnSpPr>
        <xdr:cNvPr id="100" name="直線コネクタ 99">
          <a:extLst>
            <a:ext uri="{FF2B5EF4-FFF2-40B4-BE49-F238E27FC236}">
              <a16:creationId xmlns:a16="http://schemas.microsoft.com/office/drawing/2014/main" id="{F4C9C37F-582B-47F8-82E7-0E02BC01A586}"/>
            </a:ext>
          </a:extLst>
        </xdr:cNvPr>
        <xdr:cNvCxnSpPr/>
      </xdr:nvCxnSpPr>
      <xdr:spPr>
        <a:xfrm>
          <a:off x="1765300" y="5435177"/>
          <a:ext cx="762000" cy="503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31</xdr:row>
      <xdr:rowOff>16739</xdr:rowOff>
    </xdr:from>
    <xdr:ext cx="405111" cy="259045"/>
    <xdr:sp macro="" textlink="">
      <xdr:nvSpPr>
        <xdr:cNvPr id="101" name="n_1aveValue有形固定資産減価償却率">
          <a:extLst>
            <a:ext uri="{FF2B5EF4-FFF2-40B4-BE49-F238E27FC236}">
              <a16:creationId xmlns:a16="http://schemas.microsoft.com/office/drawing/2014/main" id="{B55B233E-6C87-4786-B00F-2B386206A5F2}"/>
            </a:ext>
          </a:extLst>
        </xdr:cNvPr>
        <xdr:cNvSpPr txBox="1"/>
      </xdr:nvSpPr>
      <xdr:spPr>
        <a:xfrm>
          <a:off x="3836044" y="61032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51452</xdr:rowOff>
    </xdr:from>
    <xdr:ext cx="405111" cy="259045"/>
    <xdr:sp macro="" textlink="">
      <xdr:nvSpPr>
        <xdr:cNvPr id="102" name="n_2aveValue有形固定資産減価償却率">
          <a:extLst>
            <a:ext uri="{FF2B5EF4-FFF2-40B4-BE49-F238E27FC236}">
              <a16:creationId xmlns:a16="http://schemas.microsoft.com/office/drawing/2014/main" id="{4E3BE59F-5DF2-4370-B45C-345020434071}"/>
            </a:ext>
          </a:extLst>
        </xdr:cNvPr>
        <xdr:cNvSpPr txBox="1"/>
      </xdr:nvSpPr>
      <xdr:spPr>
        <a:xfrm>
          <a:off x="3086744" y="5966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50182</xdr:rowOff>
    </xdr:from>
    <xdr:ext cx="405111" cy="259045"/>
    <xdr:sp macro="" textlink="">
      <xdr:nvSpPr>
        <xdr:cNvPr id="103" name="n_3aveValue有形固定資産減価償却率">
          <a:extLst>
            <a:ext uri="{FF2B5EF4-FFF2-40B4-BE49-F238E27FC236}">
              <a16:creationId xmlns:a16="http://schemas.microsoft.com/office/drawing/2014/main" id="{8A5932FA-8188-4AE4-84F6-6C13E0903E69}"/>
            </a:ext>
          </a:extLst>
        </xdr:cNvPr>
        <xdr:cNvSpPr txBox="1"/>
      </xdr:nvSpPr>
      <xdr:spPr>
        <a:xfrm>
          <a:off x="2324744" y="5793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21395</xdr:rowOff>
    </xdr:from>
    <xdr:ext cx="405111" cy="259045"/>
    <xdr:sp macro="" textlink="">
      <xdr:nvSpPr>
        <xdr:cNvPr id="104" name="n_4aveValue有形固定資産減価償却率">
          <a:extLst>
            <a:ext uri="{FF2B5EF4-FFF2-40B4-BE49-F238E27FC236}">
              <a16:creationId xmlns:a16="http://schemas.microsoft.com/office/drawing/2014/main" id="{36781F30-2AEB-4516-AAD6-84DF1AD2835D}"/>
            </a:ext>
          </a:extLst>
        </xdr:cNvPr>
        <xdr:cNvSpPr txBox="1"/>
      </xdr:nvSpPr>
      <xdr:spPr>
        <a:xfrm>
          <a:off x="1562744" y="57649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26</xdr:row>
      <xdr:rowOff>167869</xdr:rowOff>
    </xdr:from>
    <xdr:ext cx="405111" cy="259045"/>
    <xdr:sp macro="" textlink="">
      <xdr:nvSpPr>
        <xdr:cNvPr id="105" name="n_1mainValue有形固定資産減価償却率">
          <a:extLst>
            <a:ext uri="{FF2B5EF4-FFF2-40B4-BE49-F238E27FC236}">
              <a16:creationId xmlns:a16="http://schemas.microsoft.com/office/drawing/2014/main" id="{8C8E6D7B-A479-4A46-A185-E0471F9CD922}"/>
            </a:ext>
          </a:extLst>
        </xdr:cNvPr>
        <xdr:cNvSpPr txBox="1"/>
      </xdr:nvSpPr>
      <xdr:spPr>
        <a:xfrm>
          <a:off x="3836044" y="53970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26</xdr:row>
      <xdr:rowOff>59919</xdr:rowOff>
    </xdr:from>
    <xdr:ext cx="405111" cy="259045"/>
    <xdr:sp macro="" textlink="">
      <xdr:nvSpPr>
        <xdr:cNvPr id="106" name="n_2mainValue有形固定資産減価償却率">
          <a:extLst>
            <a:ext uri="{FF2B5EF4-FFF2-40B4-BE49-F238E27FC236}">
              <a16:creationId xmlns:a16="http://schemas.microsoft.com/office/drawing/2014/main" id="{8A662C64-2180-4A7F-BD51-8E9D6F37078E}"/>
            </a:ext>
          </a:extLst>
        </xdr:cNvPr>
        <xdr:cNvSpPr txBox="1"/>
      </xdr:nvSpPr>
      <xdr:spPr>
        <a:xfrm>
          <a:off x="3086744" y="52891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25</xdr:row>
      <xdr:rowOff>152205</xdr:rowOff>
    </xdr:from>
    <xdr:ext cx="405111" cy="259045"/>
    <xdr:sp macro="" textlink="">
      <xdr:nvSpPr>
        <xdr:cNvPr id="107" name="n_3mainValue有形固定資産減価償却率">
          <a:extLst>
            <a:ext uri="{FF2B5EF4-FFF2-40B4-BE49-F238E27FC236}">
              <a16:creationId xmlns:a16="http://schemas.microsoft.com/office/drawing/2014/main" id="{4157461C-4D9C-4451-9712-C4A331850B14}"/>
            </a:ext>
          </a:extLst>
        </xdr:cNvPr>
        <xdr:cNvSpPr txBox="1"/>
      </xdr:nvSpPr>
      <xdr:spPr>
        <a:xfrm>
          <a:off x="2324744" y="52099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25</xdr:row>
      <xdr:rowOff>101829</xdr:rowOff>
    </xdr:from>
    <xdr:ext cx="405111" cy="259045"/>
    <xdr:sp macro="" textlink="">
      <xdr:nvSpPr>
        <xdr:cNvPr id="108" name="n_4mainValue有形固定資産減価償却率">
          <a:extLst>
            <a:ext uri="{FF2B5EF4-FFF2-40B4-BE49-F238E27FC236}">
              <a16:creationId xmlns:a16="http://schemas.microsoft.com/office/drawing/2014/main" id="{66E4944E-F8B4-41EC-A5B3-8B23A9B49308}"/>
            </a:ext>
          </a:extLst>
        </xdr:cNvPr>
        <xdr:cNvSpPr txBox="1"/>
      </xdr:nvSpPr>
      <xdr:spPr>
        <a:xfrm>
          <a:off x="1562744" y="51596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9" name="正方形/長方形 108">
          <a:extLst>
            <a:ext uri="{FF2B5EF4-FFF2-40B4-BE49-F238E27FC236}">
              <a16:creationId xmlns:a16="http://schemas.microsoft.com/office/drawing/2014/main" id="{A8629414-2653-4E42-BC66-3ECF9EC379B9}"/>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10" name="正方形/長方形 109">
          <a:extLst>
            <a:ext uri="{FF2B5EF4-FFF2-40B4-BE49-F238E27FC236}">
              <a16:creationId xmlns:a16="http://schemas.microsoft.com/office/drawing/2014/main" id="{F336C3F0-BEB6-4B01-9DA3-919325876A00}"/>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11" name="正方形/長方形 110">
          <a:extLst>
            <a:ext uri="{FF2B5EF4-FFF2-40B4-BE49-F238E27FC236}">
              <a16:creationId xmlns:a16="http://schemas.microsoft.com/office/drawing/2014/main" id="{A83AE1F4-88AB-46DA-AF33-D4DC9EFFAAFC}"/>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[ 357.8</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2" name="正方形/長方形 111">
          <a:extLst>
            <a:ext uri="{FF2B5EF4-FFF2-40B4-BE49-F238E27FC236}">
              <a16:creationId xmlns:a16="http://schemas.microsoft.com/office/drawing/2014/main" id="{4337B208-2755-48C9-B81D-F046C3D0106C}"/>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3" name="正方形/長方形 112">
          <a:extLst>
            <a:ext uri="{FF2B5EF4-FFF2-40B4-BE49-F238E27FC236}">
              <a16:creationId xmlns:a16="http://schemas.microsoft.com/office/drawing/2014/main" id="{19336425-CD64-42B6-B72F-CF08DA24338E}"/>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4" name="正方形/長方形 113">
          <a:extLst>
            <a:ext uri="{FF2B5EF4-FFF2-40B4-BE49-F238E27FC236}">
              <a16:creationId xmlns:a16="http://schemas.microsoft.com/office/drawing/2014/main" id="{7C20F0A3-9A0A-45E8-BEBD-DDC9D40763A7}"/>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5" name="正方形/長方形 114">
          <a:extLst>
            <a:ext uri="{FF2B5EF4-FFF2-40B4-BE49-F238E27FC236}">
              <a16:creationId xmlns:a16="http://schemas.microsoft.com/office/drawing/2014/main" id="{EBA8EE3D-EFA9-49CE-AAC4-1F445A9C43F0}"/>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6" name="正方形/長方形 115">
          <a:extLst>
            <a:ext uri="{FF2B5EF4-FFF2-40B4-BE49-F238E27FC236}">
              <a16:creationId xmlns:a16="http://schemas.microsoft.com/office/drawing/2014/main" id="{C4D24440-ACAE-49C0-A6DE-84A81D9DF8E4}"/>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7" name="正方形/長方形 116">
          <a:extLst>
            <a:ext uri="{FF2B5EF4-FFF2-40B4-BE49-F238E27FC236}">
              <a16:creationId xmlns:a16="http://schemas.microsoft.com/office/drawing/2014/main" id="{47CEA0F2-BAA2-4569-944D-066B77A2929B}"/>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8" name="正方形/長方形 117">
          <a:extLst>
            <a:ext uri="{FF2B5EF4-FFF2-40B4-BE49-F238E27FC236}">
              <a16:creationId xmlns:a16="http://schemas.microsoft.com/office/drawing/2014/main" id="{F6C98E26-4BCA-40D3-9F13-151608BBBA27}"/>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9" name="正方形/長方形 118">
          <a:extLst>
            <a:ext uri="{FF2B5EF4-FFF2-40B4-BE49-F238E27FC236}">
              <a16:creationId xmlns:a16="http://schemas.microsoft.com/office/drawing/2014/main" id="{56BB0B00-CE8B-4D01-B753-A1C5B1C6C114}"/>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0" name="正方形/長方形 119">
          <a:extLst>
            <a:ext uri="{FF2B5EF4-FFF2-40B4-BE49-F238E27FC236}">
              <a16:creationId xmlns:a16="http://schemas.microsoft.com/office/drawing/2014/main" id="{3C1FE438-D026-47EC-AC46-6F76BED747F8}"/>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1" name="テキスト ボックス 120">
          <a:extLst>
            <a:ext uri="{FF2B5EF4-FFF2-40B4-BE49-F238E27FC236}">
              <a16:creationId xmlns:a16="http://schemas.microsoft.com/office/drawing/2014/main" id="{EEBD1409-32ED-4B47-A005-AE71FD12B32F}"/>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債務償還比率については、全国平均や高知県平均と比較をして低い水準にはあるものの、人口減少・少子高齢化に伴う税収の減収や普通交付税（臨時財政対策債を含む）の減収などの影響により、前年度と比較をして</a:t>
          </a:r>
          <a:r>
            <a:rPr kumimoji="1" lang="en-US" altLang="ja-JP" sz="1100">
              <a:latin typeface="ＭＳ Ｐゴシック" panose="020B0600070205080204" pitchFamily="50" charset="-128"/>
              <a:ea typeface="ＭＳ Ｐゴシック" panose="020B0600070205080204" pitchFamily="50" charset="-128"/>
            </a:rPr>
            <a:t>47.7</a:t>
          </a:r>
          <a:r>
            <a:rPr kumimoji="1" lang="ja-JP" altLang="en-US" sz="1100">
              <a:latin typeface="ＭＳ Ｐゴシック" panose="020B0600070205080204" pitchFamily="50" charset="-128"/>
              <a:ea typeface="ＭＳ Ｐゴシック" panose="020B0600070205080204" pitchFamily="50" charset="-128"/>
            </a:rPr>
            <a:t>ポイント増加（悪化）しています。</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老朽施設の改修等を予定しており、地方債残高の増加が見込まれることから、また、経常一般財源の大部分を普通交付税（依存財源）が占めていることから、社会情勢や国の動向を注視しつつ、地方債残高や公債費の抑制に努める必要があります。</a:t>
          </a:r>
          <a:endParaRPr kumimoji="1" lang="en-US" altLang="ja-JP"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22" name="テキスト ボックス 121">
          <a:extLst>
            <a:ext uri="{FF2B5EF4-FFF2-40B4-BE49-F238E27FC236}">
              <a16:creationId xmlns:a16="http://schemas.microsoft.com/office/drawing/2014/main" id="{8D1D2A72-B151-461C-BA7E-81DFFDB6B588}"/>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3" name="直線コネクタ 122">
          <a:extLst>
            <a:ext uri="{FF2B5EF4-FFF2-40B4-BE49-F238E27FC236}">
              <a16:creationId xmlns:a16="http://schemas.microsoft.com/office/drawing/2014/main" id="{CE420405-9808-4562-98B5-FA40AE1FA770}"/>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4" name="テキスト ボックス 123">
          <a:extLst>
            <a:ext uri="{FF2B5EF4-FFF2-40B4-BE49-F238E27FC236}">
              <a16:creationId xmlns:a16="http://schemas.microsoft.com/office/drawing/2014/main" id="{43930820-3BB3-4C30-B58D-0C1D57797DC2}"/>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25" name="直線コネクタ 124">
          <a:extLst>
            <a:ext uri="{FF2B5EF4-FFF2-40B4-BE49-F238E27FC236}">
              <a16:creationId xmlns:a16="http://schemas.microsoft.com/office/drawing/2014/main" id="{BFA8AAC4-71CE-4199-9C36-1FC9B3E6A67B}"/>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34</xdr:row>
      <xdr:rowOff>57541</xdr:rowOff>
    </xdr:from>
    <xdr:ext cx="410689" cy="225703"/>
    <xdr:sp macro="" textlink="">
      <xdr:nvSpPr>
        <xdr:cNvPr id="126" name="テキスト ボックス 125">
          <a:extLst>
            <a:ext uri="{FF2B5EF4-FFF2-40B4-BE49-F238E27FC236}">
              <a16:creationId xmlns:a16="http://schemas.microsoft.com/office/drawing/2014/main" id="{53B8D526-0FFF-4D8E-AA52-FC48BC3766B1}"/>
            </a:ext>
          </a:extLst>
        </xdr:cNvPr>
        <xdr:cNvSpPr txBox="1"/>
      </xdr:nvSpPr>
      <xdr:spPr>
        <a:xfrm>
          <a:off x="10828811" y="66583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7" name="直線コネクタ 126">
          <a:extLst>
            <a:ext uri="{FF2B5EF4-FFF2-40B4-BE49-F238E27FC236}">
              <a16:creationId xmlns:a16="http://schemas.microsoft.com/office/drawing/2014/main" id="{15752D9F-DE30-44D4-A3AF-07A6E2508483}"/>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28" name="テキスト ボックス 127">
          <a:extLst>
            <a:ext uri="{FF2B5EF4-FFF2-40B4-BE49-F238E27FC236}">
              <a16:creationId xmlns:a16="http://schemas.microsoft.com/office/drawing/2014/main" id="{4BA90D85-3E1F-4773-8F9E-33CE98C86167}"/>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29" name="直線コネクタ 128">
          <a:extLst>
            <a:ext uri="{FF2B5EF4-FFF2-40B4-BE49-F238E27FC236}">
              <a16:creationId xmlns:a16="http://schemas.microsoft.com/office/drawing/2014/main" id="{DE423ABB-199A-45D6-BE43-168BE5D2787C}"/>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30" name="テキスト ボックス 129">
          <a:extLst>
            <a:ext uri="{FF2B5EF4-FFF2-40B4-BE49-F238E27FC236}">
              <a16:creationId xmlns:a16="http://schemas.microsoft.com/office/drawing/2014/main" id="{471C3C6A-2567-4677-8F98-49D48330187A}"/>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31" name="直線コネクタ 130">
          <a:extLst>
            <a:ext uri="{FF2B5EF4-FFF2-40B4-BE49-F238E27FC236}">
              <a16:creationId xmlns:a16="http://schemas.microsoft.com/office/drawing/2014/main" id="{80B9748F-AB73-4459-A36E-5EB5CD92560C}"/>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32" name="テキスト ボックス 131">
          <a:extLst>
            <a:ext uri="{FF2B5EF4-FFF2-40B4-BE49-F238E27FC236}">
              <a16:creationId xmlns:a16="http://schemas.microsoft.com/office/drawing/2014/main" id="{624684F5-D8E0-4219-9687-D0760BBD8AD1}"/>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33" name="直線コネクタ 132">
          <a:extLst>
            <a:ext uri="{FF2B5EF4-FFF2-40B4-BE49-F238E27FC236}">
              <a16:creationId xmlns:a16="http://schemas.microsoft.com/office/drawing/2014/main" id="{6862AFCA-5DB4-4BE6-8BA1-5F6A47180BC7}"/>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34" name="テキスト ボックス 133">
          <a:extLst>
            <a:ext uri="{FF2B5EF4-FFF2-40B4-BE49-F238E27FC236}">
              <a16:creationId xmlns:a16="http://schemas.microsoft.com/office/drawing/2014/main" id="{2F52E6E8-3FDA-476A-8152-2C78670AC10F}"/>
            </a:ext>
          </a:extLst>
        </xdr:cNvPr>
        <xdr:cNvSpPr txBox="1"/>
      </xdr:nvSpPr>
      <xdr:spPr>
        <a:xfrm>
          <a:off x="10931403" y="52190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5" name="直線コネクタ 134">
          <a:extLst>
            <a:ext uri="{FF2B5EF4-FFF2-40B4-BE49-F238E27FC236}">
              <a16:creationId xmlns:a16="http://schemas.microsoft.com/office/drawing/2014/main" id="{CD982C22-8A4D-4954-ABFC-D727922001B6}"/>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6" name="債務償還比率グラフ枠">
          <a:extLst>
            <a:ext uri="{FF2B5EF4-FFF2-40B4-BE49-F238E27FC236}">
              <a16:creationId xmlns:a16="http://schemas.microsoft.com/office/drawing/2014/main" id="{2DE03C7C-63CB-4BC0-B1B7-2265E7D7FF05}"/>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33</xdr:row>
      <xdr:rowOff>88181</xdr:rowOff>
    </xdr:to>
    <xdr:cxnSp macro="">
      <xdr:nvCxnSpPr>
        <xdr:cNvPr id="137" name="直線コネクタ 136">
          <a:extLst>
            <a:ext uri="{FF2B5EF4-FFF2-40B4-BE49-F238E27FC236}">
              <a16:creationId xmlns:a16="http://schemas.microsoft.com/office/drawing/2014/main" id="{AF904458-BA2E-4748-A1D5-C1FC43BBC4C5}"/>
            </a:ext>
          </a:extLst>
        </xdr:cNvPr>
        <xdr:cNvCxnSpPr/>
      </xdr:nvCxnSpPr>
      <xdr:spPr>
        <a:xfrm flipV="1">
          <a:off x="14793595" y="5312833"/>
          <a:ext cx="1269" cy="12047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33</xdr:row>
      <xdr:rowOff>92008</xdr:rowOff>
    </xdr:from>
    <xdr:ext cx="469744" cy="259045"/>
    <xdr:sp macro="" textlink="">
      <xdr:nvSpPr>
        <xdr:cNvPr id="138" name="債務償還比率最小値テキスト">
          <a:extLst>
            <a:ext uri="{FF2B5EF4-FFF2-40B4-BE49-F238E27FC236}">
              <a16:creationId xmlns:a16="http://schemas.microsoft.com/office/drawing/2014/main" id="{7F180041-CA24-46C3-A020-A2872CAC8DCD}"/>
            </a:ext>
          </a:extLst>
        </xdr:cNvPr>
        <xdr:cNvSpPr txBox="1"/>
      </xdr:nvSpPr>
      <xdr:spPr>
        <a:xfrm>
          <a:off x="14846300" y="65213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33</xdr:row>
      <xdr:rowOff>88181</xdr:rowOff>
    </xdr:from>
    <xdr:to>
      <xdr:col>76</xdr:col>
      <xdr:colOff>111125</xdr:colOff>
      <xdr:row>33</xdr:row>
      <xdr:rowOff>88181</xdr:rowOff>
    </xdr:to>
    <xdr:cxnSp macro="">
      <xdr:nvCxnSpPr>
        <xdr:cNvPr id="139" name="直線コネクタ 138">
          <a:extLst>
            <a:ext uri="{FF2B5EF4-FFF2-40B4-BE49-F238E27FC236}">
              <a16:creationId xmlns:a16="http://schemas.microsoft.com/office/drawing/2014/main" id="{69108490-7FD0-4A3C-A23E-7F99A6F97C42}"/>
            </a:ext>
          </a:extLst>
        </xdr:cNvPr>
        <xdr:cNvCxnSpPr/>
      </xdr:nvCxnSpPr>
      <xdr:spPr>
        <a:xfrm>
          <a:off x="14706600" y="65175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40" name="債務償還比率最大値テキスト">
          <a:extLst>
            <a:ext uri="{FF2B5EF4-FFF2-40B4-BE49-F238E27FC236}">
              <a16:creationId xmlns:a16="http://schemas.microsoft.com/office/drawing/2014/main" id="{B4558C12-8541-4C67-9569-F4C0FAD1242A}"/>
            </a:ext>
          </a:extLst>
        </xdr:cNvPr>
        <xdr:cNvSpPr txBox="1"/>
      </xdr:nvSpPr>
      <xdr:spPr>
        <a:xfrm>
          <a:off x="14846300" y="508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41" name="直線コネクタ 140">
          <a:extLst>
            <a:ext uri="{FF2B5EF4-FFF2-40B4-BE49-F238E27FC236}">
              <a16:creationId xmlns:a16="http://schemas.microsoft.com/office/drawing/2014/main" id="{F8E70D29-1ED5-4E8B-9014-D127F711638B}"/>
            </a:ext>
          </a:extLst>
        </xdr:cNvPr>
        <xdr:cNvCxnSpPr/>
      </xdr:nvCxnSpPr>
      <xdr:spPr>
        <a:xfrm>
          <a:off x="14706600" y="531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30</xdr:row>
      <xdr:rowOff>4621</xdr:rowOff>
    </xdr:from>
    <xdr:ext cx="469744" cy="259045"/>
    <xdr:sp macro="" textlink="">
      <xdr:nvSpPr>
        <xdr:cNvPr id="142" name="債務償還比率平均値テキスト">
          <a:extLst>
            <a:ext uri="{FF2B5EF4-FFF2-40B4-BE49-F238E27FC236}">
              <a16:creationId xmlns:a16="http://schemas.microsoft.com/office/drawing/2014/main" id="{2F7EA009-E723-4682-958D-1F2C67A1786E}"/>
            </a:ext>
          </a:extLst>
        </xdr:cNvPr>
        <xdr:cNvSpPr txBox="1"/>
      </xdr:nvSpPr>
      <xdr:spPr>
        <a:xfrm>
          <a:off x="14846300" y="591964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26194</xdr:rowOff>
    </xdr:from>
    <xdr:to>
      <xdr:col>76</xdr:col>
      <xdr:colOff>73025</xdr:colOff>
      <xdr:row>30</xdr:row>
      <xdr:rowOff>127794</xdr:rowOff>
    </xdr:to>
    <xdr:sp macro="" textlink="">
      <xdr:nvSpPr>
        <xdr:cNvPr id="143" name="フローチャート: 判断 142">
          <a:extLst>
            <a:ext uri="{FF2B5EF4-FFF2-40B4-BE49-F238E27FC236}">
              <a16:creationId xmlns:a16="http://schemas.microsoft.com/office/drawing/2014/main" id="{5F74244A-214F-4ACB-844E-471BD20C00BE}"/>
            </a:ext>
          </a:extLst>
        </xdr:cNvPr>
        <xdr:cNvSpPr/>
      </xdr:nvSpPr>
      <xdr:spPr>
        <a:xfrm>
          <a:off x="14744700" y="5941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30</xdr:row>
      <xdr:rowOff>14319</xdr:rowOff>
    </xdr:from>
    <xdr:to>
      <xdr:col>72</xdr:col>
      <xdr:colOff>123825</xdr:colOff>
      <xdr:row>30</xdr:row>
      <xdr:rowOff>115919</xdr:rowOff>
    </xdr:to>
    <xdr:sp macro="" textlink="">
      <xdr:nvSpPr>
        <xdr:cNvPr id="144" name="フローチャート: 判断 143">
          <a:extLst>
            <a:ext uri="{FF2B5EF4-FFF2-40B4-BE49-F238E27FC236}">
              <a16:creationId xmlns:a16="http://schemas.microsoft.com/office/drawing/2014/main" id="{964D1E75-6713-440D-B34A-9C43B82F164F}"/>
            </a:ext>
          </a:extLst>
        </xdr:cNvPr>
        <xdr:cNvSpPr/>
      </xdr:nvSpPr>
      <xdr:spPr>
        <a:xfrm>
          <a:off x="14033500" y="59293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30</xdr:row>
      <xdr:rowOff>4244</xdr:rowOff>
    </xdr:from>
    <xdr:to>
      <xdr:col>68</xdr:col>
      <xdr:colOff>123825</xdr:colOff>
      <xdr:row>30</xdr:row>
      <xdr:rowOff>105844</xdr:rowOff>
    </xdr:to>
    <xdr:sp macro="" textlink="">
      <xdr:nvSpPr>
        <xdr:cNvPr id="145" name="フローチャート: 判断 144">
          <a:extLst>
            <a:ext uri="{FF2B5EF4-FFF2-40B4-BE49-F238E27FC236}">
              <a16:creationId xmlns:a16="http://schemas.microsoft.com/office/drawing/2014/main" id="{D4409ED7-D5C8-4306-AD58-E05ECB507A59}"/>
            </a:ext>
          </a:extLst>
        </xdr:cNvPr>
        <xdr:cNvSpPr/>
      </xdr:nvSpPr>
      <xdr:spPr>
        <a:xfrm>
          <a:off x="13271500" y="5919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31</xdr:row>
      <xdr:rowOff>104648</xdr:rowOff>
    </xdr:from>
    <xdr:to>
      <xdr:col>64</xdr:col>
      <xdr:colOff>123825</xdr:colOff>
      <xdr:row>32</xdr:row>
      <xdr:rowOff>34798</xdr:rowOff>
    </xdr:to>
    <xdr:sp macro="" textlink="">
      <xdr:nvSpPr>
        <xdr:cNvPr id="146" name="フローチャート: 判断 145">
          <a:extLst>
            <a:ext uri="{FF2B5EF4-FFF2-40B4-BE49-F238E27FC236}">
              <a16:creationId xmlns:a16="http://schemas.microsoft.com/office/drawing/2014/main" id="{F14C9777-BC84-4B6B-9331-53D45BF2D851}"/>
            </a:ext>
          </a:extLst>
        </xdr:cNvPr>
        <xdr:cNvSpPr/>
      </xdr:nvSpPr>
      <xdr:spPr>
        <a:xfrm>
          <a:off x="12509500" y="61911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31</xdr:row>
      <xdr:rowOff>134874</xdr:rowOff>
    </xdr:from>
    <xdr:to>
      <xdr:col>60</xdr:col>
      <xdr:colOff>123825</xdr:colOff>
      <xdr:row>32</xdr:row>
      <xdr:rowOff>65024</xdr:rowOff>
    </xdr:to>
    <xdr:sp macro="" textlink="">
      <xdr:nvSpPr>
        <xdr:cNvPr id="147" name="フローチャート: 判断 146">
          <a:extLst>
            <a:ext uri="{FF2B5EF4-FFF2-40B4-BE49-F238E27FC236}">
              <a16:creationId xmlns:a16="http://schemas.microsoft.com/office/drawing/2014/main" id="{9589D1FC-DA8F-4D95-8455-0E56D1D0F651}"/>
            </a:ext>
          </a:extLst>
        </xdr:cNvPr>
        <xdr:cNvSpPr/>
      </xdr:nvSpPr>
      <xdr:spPr>
        <a:xfrm>
          <a:off x="11747500" y="62213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8" name="テキスト ボックス 147">
          <a:extLst>
            <a:ext uri="{FF2B5EF4-FFF2-40B4-BE49-F238E27FC236}">
              <a16:creationId xmlns:a16="http://schemas.microsoft.com/office/drawing/2014/main" id="{DD67709B-0D70-46F7-9E49-D8378CF1524D}"/>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9" name="テキスト ボックス 148">
          <a:extLst>
            <a:ext uri="{FF2B5EF4-FFF2-40B4-BE49-F238E27FC236}">
              <a16:creationId xmlns:a16="http://schemas.microsoft.com/office/drawing/2014/main" id="{72557A21-5814-44E9-9CA4-41E14B825135}"/>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507FA838-AECC-486D-9EDC-3D6F0B1DADDC}"/>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1" name="テキスト ボックス 150">
          <a:extLst>
            <a:ext uri="{FF2B5EF4-FFF2-40B4-BE49-F238E27FC236}">
              <a16:creationId xmlns:a16="http://schemas.microsoft.com/office/drawing/2014/main" id="{B0FCFDD2-457E-46E9-95D7-8F442F2C38F0}"/>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012A21CE-00D1-4E2E-A342-D5EE12CD5884}"/>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162200</xdr:rowOff>
    </xdr:from>
    <xdr:to>
      <xdr:col>76</xdr:col>
      <xdr:colOff>73025</xdr:colOff>
      <xdr:row>30</xdr:row>
      <xdr:rowOff>92350</xdr:rowOff>
    </xdr:to>
    <xdr:sp macro="" textlink="">
      <xdr:nvSpPr>
        <xdr:cNvPr id="153" name="楕円 152">
          <a:extLst>
            <a:ext uri="{FF2B5EF4-FFF2-40B4-BE49-F238E27FC236}">
              <a16:creationId xmlns:a16="http://schemas.microsoft.com/office/drawing/2014/main" id="{618CF296-2B91-4D03-A985-1C09CD9679D2}"/>
            </a:ext>
          </a:extLst>
        </xdr:cNvPr>
        <xdr:cNvSpPr/>
      </xdr:nvSpPr>
      <xdr:spPr>
        <a:xfrm>
          <a:off x="14744700" y="5905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29</xdr:row>
      <xdr:rowOff>13627</xdr:rowOff>
    </xdr:from>
    <xdr:ext cx="469744" cy="259045"/>
    <xdr:sp macro="" textlink="">
      <xdr:nvSpPr>
        <xdr:cNvPr id="154" name="債務償還比率該当値テキスト">
          <a:extLst>
            <a:ext uri="{FF2B5EF4-FFF2-40B4-BE49-F238E27FC236}">
              <a16:creationId xmlns:a16="http://schemas.microsoft.com/office/drawing/2014/main" id="{3E6063FE-69F2-4908-B583-CEA09180682F}"/>
            </a:ext>
          </a:extLst>
        </xdr:cNvPr>
        <xdr:cNvSpPr txBox="1"/>
      </xdr:nvSpPr>
      <xdr:spPr>
        <a:xfrm>
          <a:off x="14846300" y="57572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29</xdr:row>
      <xdr:rowOff>76380</xdr:rowOff>
    </xdr:from>
    <xdr:to>
      <xdr:col>72</xdr:col>
      <xdr:colOff>123825</xdr:colOff>
      <xdr:row>30</xdr:row>
      <xdr:rowOff>6530</xdr:rowOff>
    </xdr:to>
    <xdr:sp macro="" textlink="">
      <xdr:nvSpPr>
        <xdr:cNvPr id="155" name="楕円 154">
          <a:extLst>
            <a:ext uri="{FF2B5EF4-FFF2-40B4-BE49-F238E27FC236}">
              <a16:creationId xmlns:a16="http://schemas.microsoft.com/office/drawing/2014/main" id="{27EA738C-2DC0-4AFB-B49F-A39CCD9246E4}"/>
            </a:ext>
          </a:extLst>
        </xdr:cNvPr>
        <xdr:cNvSpPr/>
      </xdr:nvSpPr>
      <xdr:spPr>
        <a:xfrm>
          <a:off x="14033500" y="5819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29</xdr:row>
      <xdr:rowOff>127180</xdr:rowOff>
    </xdr:from>
    <xdr:to>
      <xdr:col>76</xdr:col>
      <xdr:colOff>22225</xdr:colOff>
      <xdr:row>30</xdr:row>
      <xdr:rowOff>41550</xdr:rowOff>
    </xdr:to>
    <xdr:cxnSp macro="">
      <xdr:nvCxnSpPr>
        <xdr:cNvPr id="156" name="直線コネクタ 155">
          <a:extLst>
            <a:ext uri="{FF2B5EF4-FFF2-40B4-BE49-F238E27FC236}">
              <a16:creationId xmlns:a16="http://schemas.microsoft.com/office/drawing/2014/main" id="{2AD92D0D-C248-4E2A-BF9E-B31E838642DF}"/>
            </a:ext>
          </a:extLst>
        </xdr:cNvPr>
        <xdr:cNvCxnSpPr/>
      </xdr:nvCxnSpPr>
      <xdr:spPr>
        <a:xfrm>
          <a:off x="14084300" y="5870755"/>
          <a:ext cx="711200" cy="85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28</xdr:row>
      <xdr:rowOff>147257</xdr:rowOff>
    </xdr:from>
    <xdr:to>
      <xdr:col>68</xdr:col>
      <xdr:colOff>123825</xdr:colOff>
      <xdr:row>29</xdr:row>
      <xdr:rowOff>77407</xdr:rowOff>
    </xdr:to>
    <xdr:sp macro="" textlink="">
      <xdr:nvSpPr>
        <xdr:cNvPr id="157" name="楕円 156">
          <a:extLst>
            <a:ext uri="{FF2B5EF4-FFF2-40B4-BE49-F238E27FC236}">
              <a16:creationId xmlns:a16="http://schemas.microsoft.com/office/drawing/2014/main" id="{CD4ED2BA-83BC-486E-896D-5E40A3CDC8AF}"/>
            </a:ext>
          </a:extLst>
        </xdr:cNvPr>
        <xdr:cNvSpPr/>
      </xdr:nvSpPr>
      <xdr:spPr>
        <a:xfrm>
          <a:off x="13271500" y="57193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29</xdr:row>
      <xdr:rowOff>26607</xdr:rowOff>
    </xdr:from>
    <xdr:to>
      <xdr:col>72</xdr:col>
      <xdr:colOff>73025</xdr:colOff>
      <xdr:row>29</xdr:row>
      <xdr:rowOff>127180</xdr:rowOff>
    </xdr:to>
    <xdr:cxnSp macro="">
      <xdr:nvCxnSpPr>
        <xdr:cNvPr id="158" name="直線コネクタ 157">
          <a:extLst>
            <a:ext uri="{FF2B5EF4-FFF2-40B4-BE49-F238E27FC236}">
              <a16:creationId xmlns:a16="http://schemas.microsoft.com/office/drawing/2014/main" id="{67E7A1DF-CE71-4190-8005-C3EA58AFA79B}"/>
            </a:ext>
          </a:extLst>
        </xdr:cNvPr>
        <xdr:cNvCxnSpPr/>
      </xdr:nvCxnSpPr>
      <xdr:spPr>
        <a:xfrm>
          <a:off x="13322300" y="5770182"/>
          <a:ext cx="762000" cy="100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29</xdr:row>
      <xdr:rowOff>77279</xdr:rowOff>
    </xdr:from>
    <xdr:to>
      <xdr:col>64</xdr:col>
      <xdr:colOff>123825</xdr:colOff>
      <xdr:row>30</xdr:row>
      <xdr:rowOff>7429</xdr:rowOff>
    </xdr:to>
    <xdr:sp macro="" textlink="">
      <xdr:nvSpPr>
        <xdr:cNvPr id="159" name="楕円 158">
          <a:extLst>
            <a:ext uri="{FF2B5EF4-FFF2-40B4-BE49-F238E27FC236}">
              <a16:creationId xmlns:a16="http://schemas.microsoft.com/office/drawing/2014/main" id="{69E70F43-CB7B-45B5-8355-40C62CC18250}"/>
            </a:ext>
          </a:extLst>
        </xdr:cNvPr>
        <xdr:cNvSpPr/>
      </xdr:nvSpPr>
      <xdr:spPr>
        <a:xfrm>
          <a:off x="12509500" y="5820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29</xdr:row>
      <xdr:rowOff>26607</xdr:rowOff>
    </xdr:from>
    <xdr:to>
      <xdr:col>68</xdr:col>
      <xdr:colOff>73025</xdr:colOff>
      <xdr:row>29</xdr:row>
      <xdr:rowOff>128079</xdr:rowOff>
    </xdr:to>
    <xdr:cxnSp macro="">
      <xdr:nvCxnSpPr>
        <xdr:cNvPr id="160" name="直線コネクタ 159">
          <a:extLst>
            <a:ext uri="{FF2B5EF4-FFF2-40B4-BE49-F238E27FC236}">
              <a16:creationId xmlns:a16="http://schemas.microsoft.com/office/drawing/2014/main" id="{DEDB2068-0E6B-4127-9E44-521C02FA4B08}"/>
            </a:ext>
          </a:extLst>
        </xdr:cNvPr>
        <xdr:cNvCxnSpPr/>
      </xdr:nvCxnSpPr>
      <xdr:spPr>
        <a:xfrm flipV="1">
          <a:off x="12560300" y="5770182"/>
          <a:ext cx="762000" cy="101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30</xdr:row>
      <xdr:rowOff>117232</xdr:rowOff>
    </xdr:from>
    <xdr:to>
      <xdr:col>60</xdr:col>
      <xdr:colOff>123825</xdr:colOff>
      <xdr:row>31</xdr:row>
      <xdr:rowOff>47382</xdr:rowOff>
    </xdr:to>
    <xdr:sp macro="" textlink="">
      <xdr:nvSpPr>
        <xdr:cNvPr id="161" name="楕円 160">
          <a:extLst>
            <a:ext uri="{FF2B5EF4-FFF2-40B4-BE49-F238E27FC236}">
              <a16:creationId xmlns:a16="http://schemas.microsoft.com/office/drawing/2014/main" id="{A3D61284-D5CC-478E-9970-DF52C5CFB363}"/>
            </a:ext>
          </a:extLst>
        </xdr:cNvPr>
        <xdr:cNvSpPr/>
      </xdr:nvSpPr>
      <xdr:spPr>
        <a:xfrm>
          <a:off x="11747500" y="6032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29</xdr:row>
      <xdr:rowOff>128079</xdr:rowOff>
    </xdr:from>
    <xdr:to>
      <xdr:col>64</xdr:col>
      <xdr:colOff>73025</xdr:colOff>
      <xdr:row>30</xdr:row>
      <xdr:rowOff>168032</xdr:rowOff>
    </xdr:to>
    <xdr:cxnSp macro="">
      <xdr:nvCxnSpPr>
        <xdr:cNvPr id="162" name="直線コネクタ 161">
          <a:extLst>
            <a:ext uri="{FF2B5EF4-FFF2-40B4-BE49-F238E27FC236}">
              <a16:creationId xmlns:a16="http://schemas.microsoft.com/office/drawing/2014/main" id="{8B8D3877-6B45-42E4-ABDD-77CC2A43D3FD}"/>
            </a:ext>
          </a:extLst>
        </xdr:cNvPr>
        <xdr:cNvCxnSpPr/>
      </xdr:nvCxnSpPr>
      <xdr:spPr>
        <a:xfrm flipV="1">
          <a:off x="11798300" y="5871654"/>
          <a:ext cx="762000" cy="2114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30</xdr:row>
      <xdr:rowOff>107046</xdr:rowOff>
    </xdr:from>
    <xdr:ext cx="469744" cy="259045"/>
    <xdr:sp macro="" textlink="">
      <xdr:nvSpPr>
        <xdr:cNvPr id="163" name="n_1aveValue債務償還比率">
          <a:extLst>
            <a:ext uri="{FF2B5EF4-FFF2-40B4-BE49-F238E27FC236}">
              <a16:creationId xmlns:a16="http://schemas.microsoft.com/office/drawing/2014/main" id="{7ADF5F98-C5E5-4754-A618-20FC98ABDEB0}"/>
            </a:ext>
          </a:extLst>
        </xdr:cNvPr>
        <xdr:cNvSpPr txBox="1"/>
      </xdr:nvSpPr>
      <xdr:spPr>
        <a:xfrm>
          <a:off x="13836727" y="60220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30</xdr:row>
      <xdr:rowOff>96971</xdr:rowOff>
    </xdr:from>
    <xdr:ext cx="469744" cy="259045"/>
    <xdr:sp macro="" textlink="">
      <xdr:nvSpPr>
        <xdr:cNvPr id="164" name="n_2aveValue債務償還比率">
          <a:extLst>
            <a:ext uri="{FF2B5EF4-FFF2-40B4-BE49-F238E27FC236}">
              <a16:creationId xmlns:a16="http://schemas.microsoft.com/office/drawing/2014/main" id="{FE24E7AA-80FE-48C3-A1E8-9D8E2D1152BA}"/>
            </a:ext>
          </a:extLst>
        </xdr:cNvPr>
        <xdr:cNvSpPr txBox="1"/>
      </xdr:nvSpPr>
      <xdr:spPr>
        <a:xfrm>
          <a:off x="13087427" y="60119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32</xdr:row>
      <xdr:rowOff>25925</xdr:rowOff>
    </xdr:from>
    <xdr:ext cx="469744" cy="259045"/>
    <xdr:sp macro="" textlink="">
      <xdr:nvSpPr>
        <xdr:cNvPr id="165" name="n_3aveValue債務償還比率">
          <a:extLst>
            <a:ext uri="{FF2B5EF4-FFF2-40B4-BE49-F238E27FC236}">
              <a16:creationId xmlns:a16="http://schemas.microsoft.com/office/drawing/2014/main" id="{510758A4-41CD-416D-9AC1-323C02EF0679}"/>
            </a:ext>
          </a:extLst>
        </xdr:cNvPr>
        <xdr:cNvSpPr txBox="1"/>
      </xdr:nvSpPr>
      <xdr:spPr>
        <a:xfrm>
          <a:off x="12325427" y="62838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32</xdr:row>
      <xdr:rowOff>56151</xdr:rowOff>
    </xdr:from>
    <xdr:ext cx="469744" cy="259045"/>
    <xdr:sp macro="" textlink="">
      <xdr:nvSpPr>
        <xdr:cNvPr id="166" name="n_4aveValue債務償還比率">
          <a:extLst>
            <a:ext uri="{FF2B5EF4-FFF2-40B4-BE49-F238E27FC236}">
              <a16:creationId xmlns:a16="http://schemas.microsoft.com/office/drawing/2014/main" id="{AC89DB35-083D-47FB-A5CE-E6F922866E67}"/>
            </a:ext>
          </a:extLst>
        </xdr:cNvPr>
        <xdr:cNvSpPr txBox="1"/>
      </xdr:nvSpPr>
      <xdr:spPr>
        <a:xfrm>
          <a:off x="11563427" y="63140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28</xdr:row>
      <xdr:rowOff>23057</xdr:rowOff>
    </xdr:from>
    <xdr:ext cx="469744" cy="259045"/>
    <xdr:sp macro="" textlink="">
      <xdr:nvSpPr>
        <xdr:cNvPr id="167" name="n_1mainValue債務償還比率">
          <a:extLst>
            <a:ext uri="{FF2B5EF4-FFF2-40B4-BE49-F238E27FC236}">
              <a16:creationId xmlns:a16="http://schemas.microsoft.com/office/drawing/2014/main" id="{DD8B5336-71CF-42FB-B8B1-72301CE369DD}"/>
            </a:ext>
          </a:extLst>
        </xdr:cNvPr>
        <xdr:cNvSpPr txBox="1"/>
      </xdr:nvSpPr>
      <xdr:spPr>
        <a:xfrm>
          <a:off x="13836727" y="55951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27</xdr:row>
      <xdr:rowOff>93934</xdr:rowOff>
    </xdr:from>
    <xdr:ext cx="469744" cy="259045"/>
    <xdr:sp macro="" textlink="">
      <xdr:nvSpPr>
        <xdr:cNvPr id="168" name="n_2mainValue債務償還比率">
          <a:extLst>
            <a:ext uri="{FF2B5EF4-FFF2-40B4-BE49-F238E27FC236}">
              <a16:creationId xmlns:a16="http://schemas.microsoft.com/office/drawing/2014/main" id="{A6D8851D-3A9F-4AB1-83F2-DACEFB55A16D}"/>
            </a:ext>
          </a:extLst>
        </xdr:cNvPr>
        <xdr:cNvSpPr txBox="1"/>
      </xdr:nvSpPr>
      <xdr:spPr>
        <a:xfrm>
          <a:off x="13087427" y="54946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23956</xdr:rowOff>
    </xdr:from>
    <xdr:ext cx="469744" cy="259045"/>
    <xdr:sp macro="" textlink="">
      <xdr:nvSpPr>
        <xdr:cNvPr id="169" name="n_3mainValue債務償還比率">
          <a:extLst>
            <a:ext uri="{FF2B5EF4-FFF2-40B4-BE49-F238E27FC236}">
              <a16:creationId xmlns:a16="http://schemas.microsoft.com/office/drawing/2014/main" id="{344295BD-0F91-4EA6-87DF-A3ABCDADCB74}"/>
            </a:ext>
          </a:extLst>
        </xdr:cNvPr>
        <xdr:cNvSpPr txBox="1"/>
      </xdr:nvSpPr>
      <xdr:spPr>
        <a:xfrm>
          <a:off x="12325427" y="55960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29</xdr:row>
      <xdr:rowOff>63909</xdr:rowOff>
    </xdr:from>
    <xdr:ext cx="469744" cy="259045"/>
    <xdr:sp macro="" textlink="">
      <xdr:nvSpPr>
        <xdr:cNvPr id="170" name="n_4mainValue債務償還比率">
          <a:extLst>
            <a:ext uri="{FF2B5EF4-FFF2-40B4-BE49-F238E27FC236}">
              <a16:creationId xmlns:a16="http://schemas.microsoft.com/office/drawing/2014/main" id="{FEE8C65E-D116-4C03-85AC-11074B55D466}"/>
            </a:ext>
          </a:extLst>
        </xdr:cNvPr>
        <xdr:cNvSpPr txBox="1"/>
      </xdr:nvSpPr>
      <xdr:spPr>
        <a:xfrm>
          <a:off x="11563427" y="5807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1" name="正方形/長方形 170">
          <a:extLst>
            <a:ext uri="{FF2B5EF4-FFF2-40B4-BE49-F238E27FC236}">
              <a16:creationId xmlns:a16="http://schemas.microsoft.com/office/drawing/2014/main" id="{C4F2F145-7DD3-4409-A715-363A22748510}"/>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2" name="正方形/長方形 171">
          <a:extLst>
            <a:ext uri="{FF2B5EF4-FFF2-40B4-BE49-F238E27FC236}">
              <a16:creationId xmlns:a16="http://schemas.microsoft.com/office/drawing/2014/main" id="{93A32B77-6656-40E1-8ED1-0DA3A95B04BF}"/>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3" name="テキスト ボックス 172">
          <a:extLst>
            <a:ext uri="{FF2B5EF4-FFF2-40B4-BE49-F238E27FC236}">
              <a16:creationId xmlns:a16="http://schemas.microsoft.com/office/drawing/2014/main" id="{65061947-DB09-4C06-B202-00C3D0FA7BF0}"/>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4" name="テキスト ボックス 173">
          <a:extLst>
            <a:ext uri="{FF2B5EF4-FFF2-40B4-BE49-F238E27FC236}">
              <a16:creationId xmlns:a16="http://schemas.microsoft.com/office/drawing/2014/main" id="{01495210-6A01-44DC-82E6-DAEB7BAB0B4F}"/>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5" name="テキスト ボックス 174">
          <a:extLst>
            <a:ext uri="{FF2B5EF4-FFF2-40B4-BE49-F238E27FC236}">
              <a16:creationId xmlns:a16="http://schemas.microsoft.com/office/drawing/2014/main" id="{C4317EE8-BF5C-4FC7-8085-751EF454B294}"/>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6" name="テキスト ボックス 175">
          <a:extLst>
            <a:ext uri="{FF2B5EF4-FFF2-40B4-BE49-F238E27FC236}">
              <a16:creationId xmlns:a16="http://schemas.microsoft.com/office/drawing/2014/main" id="{874B425E-1208-4269-84CE-A6556A6DE87C}"/>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47D86DF9-4B8A-4DAE-801A-079C69AC031F}"/>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1B5AE1D7-B46B-45F6-BF5E-6A5D7ED6F3D5}"/>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90BC1AFA-9B8E-4F61-9C15-25B6A277B0C3}"/>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CBCA98DF-4D66-470C-B625-92F5E2CF87A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5D2B9BA8-EC20-49AB-B4F3-FE951E864F51}"/>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F7656029-53D0-4BFB-81C1-6430AEDED6E8}"/>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F9B4B450-80D2-457A-9E0D-7B1D7D5E3B61}"/>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3F53D443-9A25-42F0-969E-2287C3495311}"/>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CD067028-55CD-4A8F-9D8F-513E548CAA16}"/>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579FEF87-EAF2-42F4-BCEB-D6A858A65415}"/>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15,398
15,289
642.28
18,934,947
18,389,949
403,598
8,755,027
18,357,548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7A992443-C2AD-47CC-83EE-4ABD4CABA337}"/>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8BA692E4-9212-4C60-925B-8692013D9745}"/>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87983FCF-5F45-4B34-8A87-DACE93A80A4A}"/>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28A9B1E4-1035-4DDB-B5C8-FE25CE9D4A8C}"/>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B3CEF2F-08DF-4175-A4EF-C33F0A523194}"/>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1BDB5CD3-154A-40CA-A9AB-66990262BEF0}"/>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31A15C6C-23BB-4270-9C32-C641C2FAA3FE}"/>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AA969DB9-015D-4261-8F47-8243FC7D3464}"/>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32BD1B0C-57EF-460F-AAA8-FA480CEBE096}"/>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8342459B-E4EE-4349-A696-AC4BC5D66EAC}"/>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5F64FE8B-476E-4C1E-AB71-24B8185435E1}"/>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368D45F6-7D6E-4EC6-99DD-3AD0748B254D}"/>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93209156-49C4-4EB8-8E63-C34B95E1CECF}"/>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AF6A1A89-2B61-4F1E-A0AF-8C11977031C2}"/>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7A46BDBA-CAA2-46FE-9540-B37FA94B646F}"/>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B4B6B6CD-447F-4D71-9BD8-4D47C3AB2D9D}"/>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9AED1F3A-D63D-486A-A594-0AD15F0E24EE}"/>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04C0348A-7663-4637-B489-C911AEC7EB1B}"/>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93782A64-5EB2-4311-8812-E29858CD3A32}"/>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C7389F0F-E770-43D6-B4E0-2AA5661A2403}"/>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B50A541D-40BE-4547-A7F2-502B44EB8AF3}"/>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FE68A372-75BF-46BA-BEE7-778DCE969B45}"/>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620FB656-06FE-47D9-A341-CE700B92BAB9}"/>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1B223679-35EF-41BD-BA06-03EE9FDD6AFF}"/>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C1A00973-D872-416B-A503-9E27377ECB00}"/>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876470AC-741D-4661-8787-BAC5176C5B99}"/>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4855D891-2DC5-46E2-ADA4-9EAB76837FA2}"/>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C8F72C08-6ADD-4465-A41B-7B2A91059BCE}"/>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F55CD29C-4436-4BD2-A837-2DC26325B024}"/>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C9C017CF-C8E9-4992-8991-CC5287A0E14B}"/>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4CF46C4B-2951-4CB7-8A42-0C99FE48BA8C}"/>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D939BF3F-4DF4-4AA2-8C91-ACE11EA9BF01}"/>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82AB7010-9923-45BC-BB4D-E71E99B3D490}"/>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41</xdr:row>
      <xdr:rowOff>121755</xdr:rowOff>
    </xdr:from>
    <xdr:ext cx="403059" cy="259045"/>
    <xdr:sp macro="" textlink="">
      <xdr:nvSpPr>
        <xdr:cNvPr id="45" name="テキスト ボックス 44">
          <a:extLst>
            <a:ext uri="{FF2B5EF4-FFF2-40B4-BE49-F238E27FC236}">
              <a16:creationId xmlns:a16="http://schemas.microsoft.com/office/drawing/2014/main" id="{40BC677A-BBA9-428A-B8AD-139AC9F14CEF}"/>
            </a:ext>
          </a:extLst>
        </xdr:cNvPr>
        <xdr:cNvSpPr txBox="1"/>
      </xdr:nvSpPr>
      <xdr:spPr>
        <a:xfrm>
          <a:off x="358941" y="7151205"/>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47974A2B-8F5B-46A4-8752-02EC8F0CF2F1}"/>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EDED80D1-C2BF-41CE-B086-7B5D08C3D113}"/>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8FCBDE8B-830B-402A-B878-3DCEA6D849C0}"/>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8A5F3329-EEEE-4C0E-996E-ECDEF965ED43}"/>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73EEB72F-1C6A-4F6C-A085-9FF4ED4C1858}"/>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A2B2D89E-37BE-4AFC-B2E6-0C7D68D04D24}"/>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5C042A6C-FC3A-422D-8C0B-642DC029A0C2}"/>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89C09AC9-D238-4041-A791-26EE2BAE46FB}"/>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29C8B96F-766C-4F24-95F2-2EAB098C2D9B}"/>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31949</xdr:rowOff>
    </xdr:from>
    <xdr:ext cx="403059" cy="259045"/>
    <xdr:sp macro="" textlink="">
      <xdr:nvSpPr>
        <xdr:cNvPr id="55" name="テキスト ボックス 54">
          <a:extLst>
            <a:ext uri="{FF2B5EF4-FFF2-40B4-BE49-F238E27FC236}">
              <a16:creationId xmlns:a16="http://schemas.microsoft.com/office/drawing/2014/main" id="{0D5D1A67-F351-4DD0-AA2F-0F7C2F46C4DA}"/>
            </a:ext>
          </a:extLst>
        </xdr:cNvPr>
        <xdr:cNvSpPr txBox="1"/>
      </xdr:nvSpPr>
      <xdr:spPr>
        <a:xfrm>
          <a:off x="358941" y="551834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B8608594-F392-4B5A-B1A8-24F8F53FAFDF}"/>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7" name="テキスト ボックス 56">
          <a:extLst>
            <a:ext uri="{FF2B5EF4-FFF2-40B4-BE49-F238E27FC236}">
              <a16:creationId xmlns:a16="http://schemas.microsoft.com/office/drawing/2014/main" id="{018B34E2-8579-4202-8511-E8063410784D}"/>
            </a:ext>
          </a:extLst>
        </xdr:cNvPr>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8" name="【道路】&#10;有形固定資産減価償却率グラフ枠">
          <a:extLst>
            <a:ext uri="{FF2B5EF4-FFF2-40B4-BE49-F238E27FC236}">
              <a16:creationId xmlns:a16="http://schemas.microsoft.com/office/drawing/2014/main" id="{4221F34E-2CFC-4683-8FD5-C9C929C07E86}"/>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7620</xdr:rowOff>
    </xdr:from>
    <xdr:to>
      <xdr:col>24</xdr:col>
      <xdr:colOff>62865</xdr:colOff>
      <xdr:row>42</xdr:row>
      <xdr:rowOff>82731</xdr:rowOff>
    </xdr:to>
    <xdr:cxnSp macro="">
      <xdr:nvCxnSpPr>
        <xdr:cNvPr id="59" name="直線コネクタ 58">
          <a:extLst>
            <a:ext uri="{FF2B5EF4-FFF2-40B4-BE49-F238E27FC236}">
              <a16:creationId xmlns:a16="http://schemas.microsoft.com/office/drawing/2014/main" id="{9DE34077-693C-4FAA-A726-FED68813DC73}"/>
            </a:ext>
          </a:extLst>
        </xdr:cNvPr>
        <xdr:cNvCxnSpPr/>
      </xdr:nvCxnSpPr>
      <xdr:spPr>
        <a:xfrm flipV="1">
          <a:off x="4634865" y="5836920"/>
          <a:ext cx="0" cy="14467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86558</xdr:rowOff>
    </xdr:from>
    <xdr:ext cx="405111" cy="259045"/>
    <xdr:sp macro="" textlink="">
      <xdr:nvSpPr>
        <xdr:cNvPr id="60" name="【道路】&#10;有形固定資産減価償却率最小値テキスト">
          <a:extLst>
            <a:ext uri="{FF2B5EF4-FFF2-40B4-BE49-F238E27FC236}">
              <a16:creationId xmlns:a16="http://schemas.microsoft.com/office/drawing/2014/main" id="{C03C411F-0893-471C-A29E-EA6836C68EBA}"/>
            </a:ext>
          </a:extLst>
        </xdr:cNvPr>
        <xdr:cNvSpPr txBox="1"/>
      </xdr:nvSpPr>
      <xdr:spPr>
        <a:xfrm>
          <a:off x="4673600" y="72874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82731</xdr:rowOff>
    </xdr:from>
    <xdr:to>
      <xdr:col>24</xdr:col>
      <xdr:colOff>152400</xdr:colOff>
      <xdr:row>42</xdr:row>
      <xdr:rowOff>82731</xdr:rowOff>
    </xdr:to>
    <xdr:cxnSp macro="">
      <xdr:nvCxnSpPr>
        <xdr:cNvPr id="61" name="直線コネクタ 60">
          <a:extLst>
            <a:ext uri="{FF2B5EF4-FFF2-40B4-BE49-F238E27FC236}">
              <a16:creationId xmlns:a16="http://schemas.microsoft.com/office/drawing/2014/main" id="{F3ED212C-AD8E-4EE5-8430-23D565E968FE}"/>
            </a:ext>
          </a:extLst>
        </xdr:cNvPr>
        <xdr:cNvCxnSpPr/>
      </xdr:nvCxnSpPr>
      <xdr:spPr>
        <a:xfrm>
          <a:off x="4546600" y="72836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125747</xdr:rowOff>
    </xdr:from>
    <xdr:ext cx="405111" cy="259045"/>
    <xdr:sp macro="" textlink="">
      <xdr:nvSpPr>
        <xdr:cNvPr id="62" name="【道路】&#10;有形固定資産減価償却率最大値テキスト">
          <a:extLst>
            <a:ext uri="{FF2B5EF4-FFF2-40B4-BE49-F238E27FC236}">
              <a16:creationId xmlns:a16="http://schemas.microsoft.com/office/drawing/2014/main" id="{AAFB1ED9-AF94-449D-BD60-BF581D0AFC36}"/>
            </a:ext>
          </a:extLst>
        </xdr:cNvPr>
        <xdr:cNvSpPr txBox="1"/>
      </xdr:nvSpPr>
      <xdr:spPr>
        <a:xfrm>
          <a:off x="4673600" y="5612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7620</xdr:rowOff>
    </xdr:from>
    <xdr:to>
      <xdr:col>24</xdr:col>
      <xdr:colOff>152400</xdr:colOff>
      <xdr:row>34</xdr:row>
      <xdr:rowOff>7620</xdr:rowOff>
    </xdr:to>
    <xdr:cxnSp macro="">
      <xdr:nvCxnSpPr>
        <xdr:cNvPr id="63" name="直線コネクタ 62">
          <a:extLst>
            <a:ext uri="{FF2B5EF4-FFF2-40B4-BE49-F238E27FC236}">
              <a16:creationId xmlns:a16="http://schemas.microsoft.com/office/drawing/2014/main" id="{3D3D8534-ED70-4E62-B0BD-47434C3AFF49}"/>
            </a:ext>
          </a:extLst>
        </xdr:cNvPr>
        <xdr:cNvCxnSpPr/>
      </xdr:nvCxnSpPr>
      <xdr:spPr>
        <a:xfrm>
          <a:off x="4546600" y="58369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136089</xdr:rowOff>
    </xdr:from>
    <xdr:ext cx="405111" cy="259045"/>
    <xdr:sp macro="" textlink="">
      <xdr:nvSpPr>
        <xdr:cNvPr id="64" name="【道路】&#10;有形固定資産減価償却率平均値テキスト">
          <a:extLst>
            <a:ext uri="{FF2B5EF4-FFF2-40B4-BE49-F238E27FC236}">
              <a16:creationId xmlns:a16="http://schemas.microsoft.com/office/drawing/2014/main" id="{A5F9B10A-303D-44D0-A98B-0F16569EA7EC}"/>
            </a:ext>
          </a:extLst>
        </xdr:cNvPr>
        <xdr:cNvSpPr txBox="1"/>
      </xdr:nvSpPr>
      <xdr:spPr>
        <a:xfrm>
          <a:off x="4673600" y="647973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157661</xdr:rowOff>
    </xdr:from>
    <xdr:to>
      <xdr:col>24</xdr:col>
      <xdr:colOff>114300</xdr:colOff>
      <xdr:row>38</xdr:row>
      <xdr:rowOff>87812</xdr:rowOff>
    </xdr:to>
    <xdr:sp macro="" textlink="">
      <xdr:nvSpPr>
        <xdr:cNvPr id="65" name="フローチャート: 判断 64">
          <a:extLst>
            <a:ext uri="{FF2B5EF4-FFF2-40B4-BE49-F238E27FC236}">
              <a16:creationId xmlns:a16="http://schemas.microsoft.com/office/drawing/2014/main" id="{E4FDCB85-9591-43A3-A9C6-D1320BA64AC4}"/>
            </a:ext>
          </a:extLst>
        </xdr:cNvPr>
        <xdr:cNvSpPr/>
      </xdr:nvSpPr>
      <xdr:spPr>
        <a:xfrm>
          <a:off x="4584700" y="650131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69487</xdr:rowOff>
    </xdr:from>
    <xdr:to>
      <xdr:col>20</xdr:col>
      <xdr:colOff>38100</xdr:colOff>
      <xdr:row>37</xdr:row>
      <xdr:rowOff>171087</xdr:rowOff>
    </xdr:to>
    <xdr:sp macro="" textlink="">
      <xdr:nvSpPr>
        <xdr:cNvPr id="66" name="フローチャート: 判断 65">
          <a:extLst>
            <a:ext uri="{FF2B5EF4-FFF2-40B4-BE49-F238E27FC236}">
              <a16:creationId xmlns:a16="http://schemas.microsoft.com/office/drawing/2014/main" id="{AC1B2667-308B-43BB-8CC5-49EC0AF9D52C}"/>
            </a:ext>
          </a:extLst>
        </xdr:cNvPr>
        <xdr:cNvSpPr/>
      </xdr:nvSpPr>
      <xdr:spPr>
        <a:xfrm>
          <a:off x="3746500" y="64131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30299</xdr:rowOff>
    </xdr:from>
    <xdr:to>
      <xdr:col>15</xdr:col>
      <xdr:colOff>101600</xdr:colOff>
      <xdr:row>37</xdr:row>
      <xdr:rowOff>131899</xdr:rowOff>
    </xdr:to>
    <xdr:sp macro="" textlink="">
      <xdr:nvSpPr>
        <xdr:cNvPr id="67" name="フローチャート: 判断 66">
          <a:extLst>
            <a:ext uri="{FF2B5EF4-FFF2-40B4-BE49-F238E27FC236}">
              <a16:creationId xmlns:a16="http://schemas.microsoft.com/office/drawing/2014/main" id="{3E5FE93C-9F55-4661-8D1E-451C6A403C36}"/>
            </a:ext>
          </a:extLst>
        </xdr:cNvPr>
        <xdr:cNvSpPr/>
      </xdr:nvSpPr>
      <xdr:spPr>
        <a:xfrm>
          <a:off x="2857500" y="6373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61323</xdr:rowOff>
    </xdr:from>
    <xdr:to>
      <xdr:col>10</xdr:col>
      <xdr:colOff>165100</xdr:colOff>
      <xdr:row>36</xdr:row>
      <xdr:rowOff>162923</xdr:rowOff>
    </xdr:to>
    <xdr:sp macro="" textlink="">
      <xdr:nvSpPr>
        <xdr:cNvPr id="68" name="フローチャート: 判断 67">
          <a:extLst>
            <a:ext uri="{FF2B5EF4-FFF2-40B4-BE49-F238E27FC236}">
              <a16:creationId xmlns:a16="http://schemas.microsoft.com/office/drawing/2014/main" id="{D82DF3C1-ACCD-47B0-96D8-7457BECF7F14}"/>
            </a:ext>
          </a:extLst>
        </xdr:cNvPr>
        <xdr:cNvSpPr/>
      </xdr:nvSpPr>
      <xdr:spPr>
        <a:xfrm>
          <a:off x="1968500" y="6233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54792</xdr:rowOff>
    </xdr:from>
    <xdr:to>
      <xdr:col>6</xdr:col>
      <xdr:colOff>38100</xdr:colOff>
      <xdr:row>36</xdr:row>
      <xdr:rowOff>156392</xdr:rowOff>
    </xdr:to>
    <xdr:sp macro="" textlink="">
      <xdr:nvSpPr>
        <xdr:cNvPr id="69" name="フローチャート: 判断 68">
          <a:extLst>
            <a:ext uri="{FF2B5EF4-FFF2-40B4-BE49-F238E27FC236}">
              <a16:creationId xmlns:a16="http://schemas.microsoft.com/office/drawing/2014/main" id="{2EC3EC02-5078-4ACE-9785-C638FE4C0B8D}"/>
            </a:ext>
          </a:extLst>
        </xdr:cNvPr>
        <xdr:cNvSpPr/>
      </xdr:nvSpPr>
      <xdr:spPr>
        <a:xfrm>
          <a:off x="1079500" y="6226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DD5281BF-E3D2-42A2-9E65-B349866E473F}"/>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D7A5FD60-6E51-4671-A67F-50F37F58D132}"/>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CCFA020C-40B6-4518-8B38-28F245DEDC24}"/>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DAC4F128-E563-4CBC-B1C2-CB6B587341F0}"/>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4" name="テキスト ボックス 73">
          <a:extLst>
            <a:ext uri="{FF2B5EF4-FFF2-40B4-BE49-F238E27FC236}">
              <a16:creationId xmlns:a16="http://schemas.microsoft.com/office/drawing/2014/main" id="{5BC7E409-ECEE-4A7D-B9FE-DBB8B652414A}"/>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25400</xdr:rowOff>
    </xdr:from>
    <xdr:to>
      <xdr:col>24</xdr:col>
      <xdr:colOff>114300</xdr:colOff>
      <xdr:row>36</xdr:row>
      <xdr:rowOff>127000</xdr:rowOff>
    </xdr:to>
    <xdr:sp macro="" textlink="">
      <xdr:nvSpPr>
        <xdr:cNvPr id="75" name="楕円 74">
          <a:extLst>
            <a:ext uri="{FF2B5EF4-FFF2-40B4-BE49-F238E27FC236}">
              <a16:creationId xmlns:a16="http://schemas.microsoft.com/office/drawing/2014/main" id="{558CB275-90AA-4A8A-A0C0-812F7FF61A47}"/>
            </a:ext>
          </a:extLst>
        </xdr:cNvPr>
        <xdr:cNvSpPr/>
      </xdr:nvSpPr>
      <xdr:spPr>
        <a:xfrm>
          <a:off x="4584700" y="6197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35</xdr:row>
      <xdr:rowOff>48277</xdr:rowOff>
    </xdr:from>
    <xdr:ext cx="405111" cy="259045"/>
    <xdr:sp macro="" textlink="">
      <xdr:nvSpPr>
        <xdr:cNvPr id="76" name="【道路】&#10;有形固定資産減価償却率該当値テキスト">
          <a:extLst>
            <a:ext uri="{FF2B5EF4-FFF2-40B4-BE49-F238E27FC236}">
              <a16:creationId xmlns:a16="http://schemas.microsoft.com/office/drawing/2014/main" id="{B786F248-F198-4A41-96A6-27FEF43A8C1A}"/>
            </a:ext>
          </a:extLst>
        </xdr:cNvPr>
        <xdr:cNvSpPr txBox="1"/>
      </xdr:nvSpPr>
      <xdr:spPr>
        <a:xfrm>
          <a:off x="4673600" y="6049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160927</xdr:rowOff>
    </xdr:from>
    <xdr:to>
      <xdr:col>20</xdr:col>
      <xdr:colOff>38100</xdr:colOff>
      <xdr:row>36</xdr:row>
      <xdr:rowOff>91077</xdr:rowOff>
    </xdr:to>
    <xdr:sp macro="" textlink="">
      <xdr:nvSpPr>
        <xdr:cNvPr id="77" name="楕円 76">
          <a:extLst>
            <a:ext uri="{FF2B5EF4-FFF2-40B4-BE49-F238E27FC236}">
              <a16:creationId xmlns:a16="http://schemas.microsoft.com/office/drawing/2014/main" id="{69328F3F-4686-455A-8BB6-F7FB0826F8B3}"/>
            </a:ext>
          </a:extLst>
        </xdr:cNvPr>
        <xdr:cNvSpPr/>
      </xdr:nvSpPr>
      <xdr:spPr>
        <a:xfrm>
          <a:off x="3746500" y="61616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36</xdr:row>
      <xdr:rowOff>40277</xdr:rowOff>
    </xdr:from>
    <xdr:to>
      <xdr:col>24</xdr:col>
      <xdr:colOff>63500</xdr:colOff>
      <xdr:row>36</xdr:row>
      <xdr:rowOff>76200</xdr:rowOff>
    </xdr:to>
    <xdr:cxnSp macro="">
      <xdr:nvCxnSpPr>
        <xdr:cNvPr id="78" name="直線コネクタ 77">
          <a:extLst>
            <a:ext uri="{FF2B5EF4-FFF2-40B4-BE49-F238E27FC236}">
              <a16:creationId xmlns:a16="http://schemas.microsoft.com/office/drawing/2014/main" id="{861B4D2F-1E03-4E52-9418-9D9F83371610}"/>
            </a:ext>
          </a:extLst>
        </xdr:cNvPr>
        <xdr:cNvCxnSpPr/>
      </xdr:nvCxnSpPr>
      <xdr:spPr>
        <a:xfrm>
          <a:off x="3797300" y="6212477"/>
          <a:ext cx="8382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105410</xdr:rowOff>
    </xdr:from>
    <xdr:to>
      <xdr:col>15</xdr:col>
      <xdr:colOff>101600</xdr:colOff>
      <xdr:row>36</xdr:row>
      <xdr:rowOff>35560</xdr:rowOff>
    </xdr:to>
    <xdr:sp macro="" textlink="">
      <xdr:nvSpPr>
        <xdr:cNvPr id="79" name="楕円 78">
          <a:extLst>
            <a:ext uri="{FF2B5EF4-FFF2-40B4-BE49-F238E27FC236}">
              <a16:creationId xmlns:a16="http://schemas.microsoft.com/office/drawing/2014/main" id="{F428A5CA-7541-4A25-8679-8F8AC6E7F5F9}"/>
            </a:ext>
          </a:extLst>
        </xdr:cNvPr>
        <xdr:cNvSpPr/>
      </xdr:nvSpPr>
      <xdr:spPr>
        <a:xfrm>
          <a:off x="2857500" y="6106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156210</xdr:rowOff>
    </xdr:from>
    <xdr:to>
      <xdr:col>19</xdr:col>
      <xdr:colOff>177800</xdr:colOff>
      <xdr:row>36</xdr:row>
      <xdr:rowOff>40277</xdr:rowOff>
    </xdr:to>
    <xdr:cxnSp macro="">
      <xdr:nvCxnSpPr>
        <xdr:cNvPr id="80" name="直線コネクタ 79">
          <a:extLst>
            <a:ext uri="{FF2B5EF4-FFF2-40B4-BE49-F238E27FC236}">
              <a16:creationId xmlns:a16="http://schemas.microsoft.com/office/drawing/2014/main" id="{C8BA7FEE-9001-4BEC-8D30-8445A7853DC8}"/>
            </a:ext>
          </a:extLst>
        </xdr:cNvPr>
        <xdr:cNvCxnSpPr/>
      </xdr:nvCxnSpPr>
      <xdr:spPr>
        <a:xfrm>
          <a:off x="2908300" y="6156960"/>
          <a:ext cx="889000" cy="55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69487</xdr:rowOff>
    </xdr:from>
    <xdr:to>
      <xdr:col>10</xdr:col>
      <xdr:colOff>165100</xdr:colOff>
      <xdr:row>35</xdr:row>
      <xdr:rowOff>171087</xdr:rowOff>
    </xdr:to>
    <xdr:sp macro="" textlink="">
      <xdr:nvSpPr>
        <xdr:cNvPr id="81" name="楕円 80">
          <a:extLst>
            <a:ext uri="{FF2B5EF4-FFF2-40B4-BE49-F238E27FC236}">
              <a16:creationId xmlns:a16="http://schemas.microsoft.com/office/drawing/2014/main" id="{47A9BE16-7122-4E49-A9D4-EDDD69F7F7B5}"/>
            </a:ext>
          </a:extLst>
        </xdr:cNvPr>
        <xdr:cNvSpPr/>
      </xdr:nvSpPr>
      <xdr:spPr>
        <a:xfrm>
          <a:off x="1968500" y="6070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35</xdr:row>
      <xdr:rowOff>120287</xdr:rowOff>
    </xdr:from>
    <xdr:to>
      <xdr:col>15</xdr:col>
      <xdr:colOff>50800</xdr:colOff>
      <xdr:row>35</xdr:row>
      <xdr:rowOff>156210</xdr:rowOff>
    </xdr:to>
    <xdr:cxnSp macro="">
      <xdr:nvCxnSpPr>
        <xdr:cNvPr id="82" name="直線コネクタ 81">
          <a:extLst>
            <a:ext uri="{FF2B5EF4-FFF2-40B4-BE49-F238E27FC236}">
              <a16:creationId xmlns:a16="http://schemas.microsoft.com/office/drawing/2014/main" id="{E483563D-7F3D-46FB-BFF0-E455B725CEEF}"/>
            </a:ext>
          </a:extLst>
        </xdr:cNvPr>
        <xdr:cNvCxnSpPr/>
      </xdr:nvCxnSpPr>
      <xdr:spPr>
        <a:xfrm>
          <a:off x="2019300" y="6121037"/>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35</xdr:row>
      <xdr:rowOff>13970</xdr:rowOff>
    </xdr:from>
    <xdr:to>
      <xdr:col>6</xdr:col>
      <xdr:colOff>38100</xdr:colOff>
      <xdr:row>35</xdr:row>
      <xdr:rowOff>115570</xdr:rowOff>
    </xdr:to>
    <xdr:sp macro="" textlink="">
      <xdr:nvSpPr>
        <xdr:cNvPr id="83" name="楕円 82">
          <a:extLst>
            <a:ext uri="{FF2B5EF4-FFF2-40B4-BE49-F238E27FC236}">
              <a16:creationId xmlns:a16="http://schemas.microsoft.com/office/drawing/2014/main" id="{6729CCB0-1B0D-4CEC-B4C0-B3C8E57F53AD}"/>
            </a:ext>
          </a:extLst>
        </xdr:cNvPr>
        <xdr:cNvSpPr/>
      </xdr:nvSpPr>
      <xdr:spPr>
        <a:xfrm>
          <a:off x="1079500" y="6014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35</xdr:row>
      <xdr:rowOff>64770</xdr:rowOff>
    </xdr:from>
    <xdr:to>
      <xdr:col>10</xdr:col>
      <xdr:colOff>114300</xdr:colOff>
      <xdr:row>35</xdr:row>
      <xdr:rowOff>120287</xdr:rowOff>
    </xdr:to>
    <xdr:cxnSp macro="">
      <xdr:nvCxnSpPr>
        <xdr:cNvPr id="84" name="直線コネクタ 83">
          <a:extLst>
            <a:ext uri="{FF2B5EF4-FFF2-40B4-BE49-F238E27FC236}">
              <a16:creationId xmlns:a16="http://schemas.microsoft.com/office/drawing/2014/main" id="{92506D94-38E9-4721-97D7-D65C57252148}"/>
            </a:ext>
          </a:extLst>
        </xdr:cNvPr>
        <xdr:cNvCxnSpPr/>
      </xdr:nvCxnSpPr>
      <xdr:spPr>
        <a:xfrm>
          <a:off x="1130300" y="6065520"/>
          <a:ext cx="889000" cy="55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162214</xdr:rowOff>
    </xdr:from>
    <xdr:ext cx="405111" cy="259045"/>
    <xdr:sp macro="" textlink="">
      <xdr:nvSpPr>
        <xdr:cNvPr id="85" name="n_1aveValue【道路】&#10;有形固定資産減価償却率">
          <a:extLst>
            <a:ext uri="{FF2B5EF4-FFF2-40B4-BE49-F238E27FC236}">
              <a16:creationId xmlns:a16="http://schemas.microsoft.com/office/drawing/2014/main" id="{7CEA0F93-4684-4F21-8748-6EA1F409A8E7}"/>
            </a:ext>
          </a:extLst>
        </xdr:cNvPr>
        <xdr:cNvSpPr txBox="1"/>
      </xdr:nvSpPr>
      <xdr:spPr>
        <a:xfrm>
          <a:off x="3582044" y="65058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123026</xdr:rowOff>
    </xdr:from>
    <xdr:ext cx="405111" cy="259045"/>
    <xdr:sp macro="" textlink="">
      <xdr:nvSpPr>
        <xdr:cNvPr id="86" name="n_2aveValue【道路】&#10;有形固定資産減価償却率">
          <a:extLst>
            <a:ext uri="{FF2B5EF4-FFF2-40B4-BE49-F238E27FC236}">
              <a16:creationId xmlns:a16="http://schemas.microsoft.com/office/drawing/2014/main" id="{61C9B47B-93C2-48D7-8E44-B5DEF2963B70}"/>
            </a:ext>
          </a:extLst>
        </xdr:cNvPr>
        <xdr:cNvSpPr txBox="1"/>
      </xdr:nvSpPr>
      <xdr:spPr>
        <a:xfrm>
          <a:off x="2705744" y="64666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154050</xdr:rowOff>
    </xdr:from>
    <xdr:ext cx="405111" cy="259045"/>
    <xdr:sp macro="" textlink="">
      <xdr:nvSpPr>
        <xdr:cNvPr id="87" name="n_3aveValue【道路】&#10;有形固定資産減価償却率">
          <a:extLst>
            <a:ext uri="{FF2B5EF4-FFF2-40B4-BE49-F238E27FC236}">
              <a16:creationId xmlns:a16="http://schemas.microsoft.com/office/drawing/2014/main" id="{AFA50354-F0E8-4DCF-95A2-43B5CA3470D4}"/>
            </a:ext>
          </a:extLst>
        </xdr:cNvPr>
        <xdr:cNvSpPr txBox="1"/>
      </xdr:nvSpPr>
      <xdr:spPr>
        <a:xfrm>
          <a:off x="1816744" y="63262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147519</xdr:rowOff>
    </xdr:from>
    <xdr:ext cx="405111" cy="259045"/>
    <xdr:sp macro="" textlink="">
      <xdr:nvSpPr>
        <xdr:cNvPr id="88" name="n_4aveValue【道路】&#10;有形固定資産減価償却率">
          <a:extLst>
            <a:ext uri="{FF2B5EF4-FFF2-40B4-BE49-F238E27FC236}">
              <a16:creationId xmlns:a16="http://schemas.microsoft.com/office/drawing/2014/main" id="{E03B0671-F030-472D-818F-3325BCB266F1}"/>
            </a:ext>
          </a:extLst>
        </xdr:cNvPr>
        <xdr:cNvSpPr txBox="1"/>
      </xdr:nvSpPr>
      <xdr:spPr>
        <a:xfrm>
          <a:off x="927744" y="63197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34</xdr:row>
      <xdr:rowOff>107604</xdr:rowOff>
    </xdr:from>
    <xdr:ext cx="405111" cy="259045"/>
    <xdr:sp macro="" textlink="">
      <xdr:nvSpPr>
        <xdr:cNvPr id="89" name="n_1mainValue【道路】&#10;有形固定資産減価償却率">
          <a:extLst>
            <a:ext uri="{FF2B5EF4-FFF2-40B4-BE49-F238E27FC236}">
              <a16:creationId xmlns:a16="http://schemas.microsoft.com/office/drawing/2014/main" id="{D6F19EDA-0CF2-400D-A485-178B6351BD7A}"/>
            </a:ext>
          </a:extLst>
        </xdr:cNvPr>
        <xdr:cNvSpPr txBox="1"/>
      </xdr:nvSpPr>
      <xdr:spPr>
        <a:xfrm>
          <a:off x="3582044" y="59369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52087</xdr:rowOff>
    </xdr:from>
    <xdr:ext cx="405111" cy="259045"/>
    <xdr:sp macro="" textlink="">
      <xdr:nvSpPr>
        <xdr:cNvPr id="90" name="n_2mainValue【道路】&#10;有形固定資産減価償却率">
          <a:extLst>
            <a:ext uri="{FF2B5EF4-FFF2-40B4-BE49-F238E27FC236}">
              <a16:creationId xmlns:a16="http://schemas.microsoft.com/office/drawing/2014/main" id="{BC8BC33C-0895-4850-914A-AF1E7187506A}"/>
            </a:ext>
          </a:extLst>
        </xdr:cNvPr>
        <xdr:cNvSpPr txBox="1"/>
      </xdr:nvSpPr>
      <xdr:spPr>
        <a:xfrm>
          <a:off x="2705744" y="58813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16164</xdr:rowOff>
    </xdr:from>
    <xdr:ext cx="405111" cy="259045"/>
    <xdr:sp macro="" textlink="">
      <xdr:nvSpPr>
        <xdr:cNvPr id="91" name="n_3mainValue【道路】&#10;有形固定資産減価償却率">
          <a:extLst>
            <a:ext uri="{FF2B5EF4-FFF2-40B4-BE49-F238E27FC236}">
              <a16:creationId xmlns:a16="http://schemas.microsoft.com/office/drawing/2014/main" id="{0D6B4B1B-C313-4897-B192-BC27FF6E8266}"/>
            </a:ext>
          </a:extLst>
        </xdr:cNvPr>
        <xdr:cNvSpPr txBox="1"/>
      </xdr:nvSpPr>
      <xdr:spPr>
        <a:xfrm>
          <a:off x="1816744" y="58454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33</xdr:row>
      <xdr:rowOff>132097</xdr:rowOff>
    </xdr:from>
    <xdr:ext cx="405111" cy="259045"/>
    <xdr:sp macro="" textlink="">
      <xdr:nvSpPr>
        <xdr:cNvPr id="92" name="n_4mainValue【道路】&#10;有形固定資産減価償却率">
          <a:extLst>
            <a:ext uri="{FF2B5EF4-FFF2-40B4-BE49-F238E27FC236}">
              <a16:creationId xmlns:a16="http://schemas.microsoft.com/office/drawing/2014/main" id="{B124C441-3B25-4BBC-B394-33CEA1EC28D7}"/>
            </a:ext>
          </a:extLst>
        </xdr:cNvPr>
        <xdr:cNvSpPr txBox="1"/>
      </xdr:nvSpPr>
      <xdr:spPr>
        <a:xfrm>
          <a:off x="927744" y="5789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3" name="正方形/長方形 92">
          <a:extLst>
            <a:ext uri="{FF2B5EF4-FFF2-40B4-BE49-F238E27FC236}">
              <a16:creationId xmlns:a16="http://schemas.microsoft.com/office/drawing/2014/main" id="{DF58606C-720F-45F3-A2AC-0AAFFB5494CA}"/>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4" name="正方形/長方形 93">
          <a:extLst>
            <a:ext uri="{FF2B5EF4-FFF2-40B4-BE49-F238E27FC236}">
              <a16:creationId xmlns:a16="http://schemas.microsoft.com/office/drawing/2014/main" id="{B5D6FED0-497B-4529-934C-434546960F7F}"/>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5" name="正方形/長方形 94">
          <a:extLst>
            <a:ext uri="{FF2B5EF4-FFF2-40B4-BE49-F238E27FC236}">
              <a16:creationId xmlns:a16="http://schemas.microsoft.com/office/drawing/2014/main" id="{EFF749B2-5F2B-486F-AF39-49D5CD402094}"/>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6" name="正方形/長方形 95">
          <a:extLst>
            <a:ext uri="{FF2B5EF4-FFF2-40B4-BE49-F238E27FC236}">
              <a16:creationId xmlns:a16="http://schemas.microsoft.com/office/drawing/2014/main" id="{64B068C0-6D7F-4BAD-89B4-988869506670}"/>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7" name="正方形/長方形 96">
          <a:extLst>
            <a:ext uri="{FF2B5EF4-FFF2-40B4-BE49-F238E27FC236}">
              <a16:creationId xmlns:a16="http://schemas.microsoft.com/office/drawing/2014/main" id="{54FE311C-767E-40AB-AD72-BF6E3928F688}"/>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8" name="正方形/長方形 97">
          <a:extLst>
            <a:ext uri="{FF2B5EF4-FFF2-40B4-BE49-F238E27FC236}">
              <a16:creationId xmlns:a16="http://schemas.microsoft.com/office/drawing/2014/main" id="{4729D23A-A820-42FF-8894-9D418F0671C1}"/>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9" name="正方形/長方形 98">
          <a:extLst>
            <a:ext uri="{FF2B5EF4-FFF2-40B4-BE49-F238E27FC236}">
              <a16:creationId xmlns:a16="http://schemas.microsoft.com/office/drawing/2014/main" id="{AF7FB165-08F9-442D-B663-09289415362B}"/>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23.800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100" name="正方形/長方形 99">
          <a:extLst>
            <a:ext uri="{FF2B5EF4-FFF2-40B4-BE49-F238E27FC236}">
              <a16:creationId xmlns:a16="http://schemas.microsoft.com/office/drawing/2014/main" id="{3C236C05-4A67-4B41-AE7F-5F94DFA9F2B6}"/>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101" name="テキスト ボックス 100">
          <a:extLst>
            <a:ext uri="{FF2B5EF4-FFF2-40B4-BE49-F238E27FC236}">
              <a16:creationId xmlns:a16="http://schemas.microsoft.com/office/drawing/2014/main" id="{04BA9D69-566A-4179-AD6E-F7BB5D1AC15F}"/>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2" name="直線コネクタ 101">
          <a:extLst>
            <a:ext uri="{FF2B5EF4-FFF2-40B4-BE49-F238E27FC236}">
              <a16:creationId xmlns:a16="http://schemas.microsoft.com/office/drawing/2014/main" id="{9D8D41E1-64C9-42F3-BF2E-BD0EEBACACC0}"/>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43</xdr:row>
      <xdr:rowOff>105427</xdr:rowOff>
    </xdr:from>
    <xdr:ext cx="531299" cy="259045"/>
    <xdr:sp macro="" textlink="">
      <xdr:nvSpPr>
        <xdr:cNvPr id="103" name="テキスト ボックス 102">
          <a:extLst>
            <a:ext uri="{FF2B5EF4-FFF2-40B4-BE49-F238E27FC236}">
              <a16:creationId xmlns:a16="http://schemas.microsoft.com/office/drawing/2014/main" id="{245C9DAF-CEEC-4EAF-9A74-B68D8522B70D}"/>
            </a:ext>
          </a:extLst>
        </xdr:cNvPr>
        <xdr:cNvSpPr txBox="1"/>
      </xdr:nvSpPr>
      <xdr:spPr>
        <a:xfrm>
          <a:off x="6072701" y="747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42</xdr:row>
      <xdr:rowOff>38100</xdr:rowOff>
    </xdr:from>
    <xdr:to>
      <xdr:col>59</xdr:col>
      <xdr:colOff>50800</xdr:colOff>
      <xdr:row>42</xdr:row>
      <xdr:rowOff>38100</xdr:rowOff>
    </xdr:to>
    <xdr:cxnSp macro="">
      <xdr:nvCxnSpPr>
        <xdr:cNvPr id="104" name="直線コネクタ 103">
          <a:extLst>
            <a:ext uri="{FF2B5EF4-FFF2-40B4-BE49-F238E27FC236}">
              <a16:creationId xmlns:a16="http://schemas.microsoft.com/office/drawing/2014/main" id="{07A25742-5C12-4C29-A781-6676D8BB25B2}"/>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41</xdr:row>
      <xdr:rowOff>67327</xdr:rowOff>
    </xdr:from>
    <xdr:ext cx="531299" cy="259045"/>
    <xdr:sp macro="" textlink="">
      <xdr:nvSpPr>
        <xdr:cNvPr id="105" name="テキスト ボックス 104">
          <a:extLst>
            <a:ext uri="{FF2B5EF4-FFF2-40B4-BE49-F238E27FC236}">
              <a16:creationId xmlns:a16="http://schemas.microsoft.com/office/drawing/2014/main" id="{AC525B73-119E-49D2-B621-9882C7567E96}"/>
            </a:ext>
          </a:extLst>
        </xdr:cNvPr>
        <xdr:cNvSpPr txBox="1"/>
      </xdr:nvSpPr>
      <xdr:spPr>
        <a:xfrm>
          <a:off x="6072701" y="709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6" name="直線コネクタ 105">
          <a:extLst>
            <a:ext uri="{FF2B5EF4-FFF2-40B4-BE49-F238E27FC236}">
              <a16:creationId xmlns:a16="http://schemas.microsoft.com/office/drawing/2014/main" id="{A3CDE03A-0809-4DAB-BF31-2DEBFF43D9A5}"/>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7" name="テキスト ボックス 106">
          <a:extLst>
            <a:ext uri="{FF2B5EF4-FFF2-40B4-BE49-F238E27FC236}">
              <a16:creationId xmlns:a16="http://schemas.microsoft.com/office/drawing/2014/main" id="{3ABE8C6E-E046-44D9-B61E-2A73C3AB9531}"/>
            </a:ext>
          </a:extLst>
        </xdr:cNvPr>
        <xdr:cNvSpPr txBox="1"/>
      </xdr:nvSpPr>
      <xdr:spPr>
        <a:xfrm>
          <a:off x="6072701" y="671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8" name="直線コネクタ 107">
          <a:extLst>
            <a:ext uri="{FF2B5EF4-FFF2-40B4-BE49-F238E27FC236}">
              <a16:creationId xmlns:a16="http://schemas.microsoft.com/office/drawing/2014/main" id="{B2F4A761-F0C5-4F3B-A120-642BC51673C2}"/>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109" name="テキスト ボックス 108">
          <a:extLst>
            <a:ext uri="{FF2B5EF4-FFF2-40B4-BE49-F238E27FC236}">
              <a16:creationId xmlns:a16="http://schemas.microsoft.com/office/drawing/2014/main" id="{716E7969-1468-4FEB-B921-4FE1DE3C547E}"/>
            </a:ext>
          </a:extLst>
        </xdr:cNvPr>
        <xdr:cNvSpPr txBox="1"/>
      </xdr:nvSpPr>
      <xdr:spPr>
        <a:xfrm>
          <a:off x="6072701" y="633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10" name="直線コネクタ 109">
          <a:extLst>
            <a:ext uri="{FF2B5EF4-FFF2-40B4-BE49-F238E27FC236}">
              <a16:creationId xmlns:a16="http://schemas.microsoft.com/office/drawing/2014/main" id="{AE5B412C-C623-41DB-BB60-8A3D5F7308D1}"/>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macro="" textlink="">
      <xdr:nvSpPr>
        <xdr:cNvPr id="111" name="テキスト ボックス 110">
          <a:extLst>
            <a:ext uri="{FF2B5EF4-FFF2-40B4-BE49-F238E27FC236}">
              <a16:creationId xmlns:a16="http://schemas.microsoft.com/office/drawing/2014/main" id="{C5FD7DD0-8ACB-44A2-A835-E723A1467FE9}"/>
            </a:ext>
          </a:extLst>
        </xdr:cNvPr>
        <xdr:cNvSpPr txBox="1"/>
      </xdr:nvSpPr>
      <xdr:spPr>
        <a:xfrm>
          <a:off x="6072701" y="595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2" name="直線コネクタ 111">
          <a:extLst>
            <a:ext uri="{FF2B5EF4-FFF2-40B4-BE49-F238E27FC236}">
              <a16:creationId xmlns:a16="http://schemas.microsoft.com/office/drawing/2014/main" id="{7BFD65D4-6BA1-4732-B950-699FCA9A71A9}"/>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86377</xdr:rowOff>
    </xdr:from>
    <xdr:ext cx="531299" cy="259045"/>
    <xdr:sp macro="" textlink="">
      <xdr:nvSpPr>
        <xdr:cNvPr id="113" name="テキスト ボックス 112">
          <a:extLst>
            <a:ext uri="{FF2B5EF4-FFF2-40B4-BE49-F238E27FC236}">
              <a16:creationId xmlns:a16="http://schemas.microsoft.com/office/drawing/2014/main" id="{20295301-AF50-4B55-BF1D-3DA109338A3B}"/>
            </a:ext>
          </a:extLst>
        </xdr:cNvPr>
        <xdr:cNvSpPr txBox="1"/>
      </xdr:nvSpPr>
      <xdr:spPr>
        <a:xfrm>
          <a:off x="6072701" y="557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4" name="直線コネクタ 113">
          <a:extLst>
            <a:ext uri="{FF2B5EF4-FFF2-40B4-BE49-F238E27FC236}">
              <a16:creationId xmlns:a16="http://schemas.microsoft.com/office/drawing/2014/main" id="{4BAF9013-8C39-47DA-A93F-86ECA2907AD6}"/>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30</xdr:row>
      <xdr:rowOff>48277</xdr:rowOff>
    </xdr:from>
    <xdr:ext cx="531299" cy="259045"/>
    <xdr:sp macro="" textlink="">
      <xdr:nvSpPr>
        <xdr:cNvPr id="115" name="テキスト ボックス 114">
          <a:extLst>
            <a:ext uri="{FF2B5EF4-FFF2-40B4-BE49-F238E27FC236}">
              <a16:creationId xmlns:a16="http://schemas.microsoft.com/office/drawing/2014/main" id="{33B0355C-45C6-43DB-8845-39650DB93E8B}"/>
            </a:ext>
          </a:extLst>
        </xdr:cNvPr>
        <xdr:cNvSpPr txBox="1"/>
      </xdr:nvSpPr>
      <xdr:spPr>
        <a:xfrm>
          <a:off x="6072701" y="519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6" name="【道路】&#10;一人当たり延長グラフ枠">
          <a:extLst>
            <a:ext uri="{FF2B5EF4-FFF2-40B4-BE49-F238E27FC236}">
              <a16:creationId xmlns:a16="http://schemas.microsoft.com/office/drawing/2014/main" id="{9E0327A6-013D-4293-959A-4D059DA594C8}"/>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42253</xdr:rowOff>
    </xdr:from>
    <xdr:to>
      <xdr:col>54</xdr:col>
      <xdr:colOff>189865</xdr:colOff>
      <xdr:row>42</xdr:row>
      <xdr:rowOff>28461</xdr:rowOff>
    </xdr:to>
    <xdr:cxnSp macro="">
      <xdr:nvCxnSpPr>
        <xdr:cNvPr id="117" name="直線コネクタ 116">
          <a:extLst>
            <a:ext uri="{FF2B5EF4-FFF2-40B4-BE49-F238E27FC236}">
              <a16:creationId xmlns:a16="http://schemas.microsoft.com/office/drawing/2014/main" id="{34526457-F7E9-4A0A-9B61-E70006BE9F46}"/>
            </a:ext>
          </a:extLst>
        </xdr:cNvPr>
        <xdr:cNvCxnSpPr/>
      </xdr:nvCxnSpPr>
      <xdr:spPr>
        <a:xfrm flipV="1">
          <a:off x="10476865" y="5871553"/>
          <a:ext cx="0" cy="13578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32288</xdr:rowOff>
    </xdr:from>
    <xdr:ext cx="534377" cy="259045"/>
    <xdr:sp macro="" textlink="">
      <xdr:nvSpPr>
        <xdr:cNvPr id="118" name="【道路】&#10;一人当たり延長最小値テキスト">
          <a:extLst>
            <a:ext uri="{FF2B5EF4-FFF2-40B4-BE49-F238E27FC236}">
              <a16:creationId xmlns:a16="http://schemas.microsoft.com/office/drawing/2014/main" id="{8D58BC4E-36B6-49FF-9F08-F4CDBDDD1905}"/>
            </a:ext>
          </a:extLst>
        </xdr:cNvPr>
        <xdr:cNvSpPr txBox="1"/>
      </xdr:nvSpPr>
      <xdr:spPr>
        <a:xfrm>
          <a:off x="10515600" y="72331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20.253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28461</xdr:rowOff>
    </xdr:from>
    <xdr:to>
      <xdr:col>55</xdr:col>
      <xdr:colOff>88900</xdr:colOff>
      <xdr:row>42</xdr:row>
      <xdr:rowOff>28461</xdr:rowOff>
    </xdr:to>
    <xdr:cxnSp macro="">
      <xdr:nvCxnSpPr>
        <xdr:cNvPr id="119" name="直線コネクタ 118">
          <a:extLst>
            <a:ext uri="{FF2B5EF4-FFF2-40B4-BE49-F238E27FC236}">
              <a16:creationId xmlns:a16="http://schemas.microsoft.com/office/drawing/2014/main" id="{3BFACA83-F33D-4476-AC93-9F1DE61A3639}"/>
            </a:ext>
          </a:extLst>
        </xdr:cNvPr>
        <xdr:cNvCxnSpPr/>
      </xdr:nvCxnSpPr>
      <xdr:spPr>
        <a:xfrm>
          <a:off x="10388600" y="72293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160380</xdr:rowOff>
    </xdr:from>
    <xdr:ext cx="534377" cy="259045"/>
    <xdr:sp macro="" textlink="">
      <xdr:nvSpPr>
        <xdr:cNvPr id="120" name="【道路】&#10;一人当たり延長最大値テキスト">
          <a:extLst>
            <a:ext uri="{FF2B5EF4-FFF2-40B4-BE49-F238E27FC236}">
              <a16:creationId xmlns:a16="http://schemas.microsoft.com/office/drawing/2014/main" id="{19BE38D5-0343-4755-A797-9567F0C49966}"/>
            </a:ext>
          </a:extLst>
        </xdr:cNvPr>
        <xdr:cNvSpPr txBox="1"/>
      </xdr:nvSpPr>
      <xdr:spPr>
        <a:xfrm>
          <a:off x="10515600" y="56467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55.891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42253</xdr:rowOff>
    </xdr:from>
    <xdr:to>
      <xdr:col>55</xdr:col>
      <xdr:colOff>88900</xdr:colOff>
      <xdr:row>34</xdr:row>
      <xdr:rowOff>42253</xdr:rowOff>
    </xdr:to>
    <xdr:cxnSp macro="">
      <xdr:nvCxnSpPr>
        <xdr:cNvPr id="121" name="直線コネクタ 120">
          <a:extLst>
            <a:ext uri="{FF2B5EF4-FFF2-40B4-BE49-F238E27FC236}">
              <a16:creationId xmlns:a16="http://schemas.microsoft.com/office/drawing/2014/main" id="{A22295FF-A86E-44AC-842E-36FC2E0D3AA3}"/>
            </a:ext>
          </a:extLst>
        </xdr:cNvPr>
        <xdr:cNvCxnSpPr/>
      </xdr:nvCxnSpPr>
      <xdr:spPr>
        <a:xfrm>
          <a:off x="10388600" y="58715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37</xdr:row>
      <xdr:rowOff>120489</xdr:rowOff>
    </xdr:from>
    <xdr:ext cx="534377" cy="259045"/>
    <xdr:sp macro="" textlink="">
      <xdr:nvSpPr>
        <xdr:cNvPr id="122" name="【道路】&#10;一人当たり延長平均値テキスト">
          <a:extLst>
            <a:ext uri="{FF2B5EF4-FFF2-40B4-BE49-F238E27FC236}">
              <a16:creationId xmlns:a16="http://schemas.microsoft.com/office/drawing/2014/main" id="{E903D49E-883F-4C45-8B27-E4E8957764E1}"/>
            </a:ext>
          </a:extLst>
        </xdr:cNvPr>
        <xdr:cNvSpPr txBox="1"/>
      </xdr:nvSpPr>
      <xdr:spPr>
        <a:xfrm>
          <a:off x="10515600" y="646413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38.438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142062</xdr:rowOff>
    </xdr:from>
    <xdr:to>
      <xdr:col>55</xdr:col>
      <xdr:colOff>50800</xdr:colOff>
      <xdr:row>38</xdr:row>
      <xdr:rowOff>72213</xdr:rowOff>
    </xdr:to>
    <xdr:sp macro="" textlink="">
      <xdr:nvSpPr>
        <xdr:cNvPr id="123" name="フローチャート: 判断 122">
          <a:extLst>
            <a:ext uri="{FF2B5EF4-FFF2-40B4-BE49-F238E27FC236}">
              <a16:creationId xmlns:a16="http://schemas.microsoft.com/office/drawing/2014/main" id="{A997F74E-AA8C-402B-8D34-75211C012001}"/>
            </a:ext>
          </a:extLst>
        </xdr:cNvPr>
        <xdr:cNvSpPr/>
      </xdr:nvSpPr>
      <xdr:spPr>
        <a:xfrm>
          <a:off x="10426700" y="6485712"/>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10541</xdr:rowOff>
    </xdr:from>
    <xdr:to>
      <xdr:col>50</xdr:col>
      <xdr:colOff>165100</xdr:colOff>
      <xdr:row>38</xdr:row>
      <xdr:rowOff>112141</xdr:rowOff>
    </xdr:to>
    <xdr:sp macro="" textlink="">
      <xdr:nvSpPr>
        <xdr:cNvPr id="124" name="フローチャート: 判断 123">
          <a:extLst>
            <a:ext uri="{FF2B5EF4-FFF2-40B4-BE49-F238E27FC236}">
              <a16:creationId xmlns:a16="http://schemas.microsoft.com/office/drawing/2014/main" id="{2896B377-DFDF-42C3-9E42-72D41410CD69}"/>
            </a:ext>
          </a:extLst>
        </xdr:cNvPr>
        <xdr:cNvSpPr/>
      </xdr:nvSpPr>
      <xdr:spPr>
        <a:xfrm>
          <a:off x="9588500" y="6525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73787</xdr:rowOff>
    </xdr:from>
    <xdr:to>
      <xdr:col>46</xdr:col>
      <xdr:colOff>38100</xdr:colOff>
      <xdr:row>39</xdr:row>
      <xdr:rowOff>3937</xdr:rowOff>
    </xdr:to>
    <xdr:sp macro="" textlink="">
      <xdr:nvSpPr>
        <xdr:cNvPr id="125" name="フローチャート: 判断 124">
          <a:extLst>
            <a:ext uri="{FF2B5EF4-FFF2-40B4-BE49-F238E27FC236}">
              <a16:creationId xmlns:a16="http://schemas.microsoft.com/office/drawing/2014/main" id="{2B92A62F-3D40-4F68-B39F-1AB2DAA9A02A}"/>
            </a:ext>
          </a:extLst>
        </xdr:cNvPr>
        <xdr:cNvSpPr/>
      </xdr:nvSpPr>
      <xdr:spPr>
        <a:xfrm>
          <a:off x="8699500" y="6588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75616</xdr:rowOff>
    </xdr:from>
    <xdr:to>
      <xdr:col>41</xdr:col>
      <xdr:colOff>101600</xdr:colOff>
      <xdr:row>39</xdr:row>
      <xdr:rowOff>5766</xdr:rowOff>
    </xdr:to>
    <xdr:sp macro="" textlink="">
      <xdr:nvSpPr>
        <xdr:cNvPr id="126" name="フローチャート: 判断 125">
          <a:extLst>
            <a:ext uri="{FF2B5EF4-FFF2-40B4-BE49-F238E27FC236}">
              <a16:creationId xmlns:a16="http://schemas.microsoft.com/office/drawing/2014/main" id="{90E250A8-DCAD-4F66-9C1A-E6DC89DD0381}"/>
            </a:ext>
          </a:extLst>
        </xdr:cNvPr>
        <xdr:cNvSpPr/>
      </xdr:nvSpPr>
      <xdr:spPr>
        <a:xfrm>
          <a:off x="7810500" y="6590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38</xdr:row>
      <xdr:rowOff>57747</xdr:rowOff>
    </xdr:from>
    <xdr:to>
      <xdr:col>36</xdr:col>
      <xdr:colOff>165100</xdr:colOff>
      <xdr:row>38</xdr:row>
      <xdr:rowOff>159347</xdr:rowOff>
    </xdr:to>
    <xdr:sp macro="" textlink="">
      <xdr:nvSpPr>
        <xdr:cNvPr id="127" name="フローチャート: 判断 126">
          <a:extLst>
            <a:ext uri="{FF2B5EF4-FFF2-40B4-BE49-F238E27FC236}">
              <a16:creationId xmlns:a16="http://schemas.microsoft.com/office/drawing/2014/main" id="{8D611D5A-E392-4542-B648-A686234F6A73}"/>
            </a:ext>
          </a:extLst>
        </xdr:cNvPr>
        <xdr:cNvSpPr/>
      </xdr:nvSpPr>
      <xdr:spPr>
        <a:xfrm>
          <a:off x="6921500" y="65728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BC555D31-A970-416C-BA94-A0AA1D612CE0}"/>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B63DEE6F-6C48-4F14-8695-BB1A5274C070}"/>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30" name="テキスト ボックス 129">
          <a:extLst>
            <a:ext uri="{FF2B5EF4-FFF2-40B4-BE49-F238E27FC236}">
              <a16:creationId xmlns:a16="http://schemas.microsoft.com/office/drawing/2014/main" id="{FD36625C-7862-4347-B6CC-2D90D5F9BC01}"/>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31" name="テキスト ボックス 130">
          <a:extLst>
            <a:ext uri="{FF2B5EF4-FFF2-40B4-BE49-F238E27FC236}">
              <a16:creationId xmlns:a16="http://schemas.microsoft.com/office/drawing/2014/main" id="{4025B5BA-9B8C-4727-80E0-C82D0108C3BD}"/>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2" name="テキスト ボックス 131">
          <a:extLst>
            <a:ext uri="{FF2B5EF4-FFF2-40B4-BE49-F238E27FC236}">
              <a16:creationId xmlns:a16="http://schemas.microsoft.com/office/drawing/2014/main" id="{E809CF4C-400C-4106-B0E8-1891D993190E}"/>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33</xdr:row>
      <xdr:rowOff>162903</xdr:rowOff>
    </xdr:from>
    <xdr:to>
      <xdr:col>55</xdr:col>
      <xdr:colOff>50800</xdr:colOff>
      <xdr:row>34</xdr:row>
      <xdr:rowOff>93053</xdr:rowOff>
    </xdr:to>
    <xdr:sp macro="" textlink="">
      <xdr:nvSpPr>
        <xdr:cNvPr id="133" name="楕円 132">
          <a:extLst>
            <a:ext uri="{FF2B5EF4-FFF2-40B4-BE49-F238E27FC236}">
              <a16:creationId xmlns:a16="http://schemas.microsoft.com/office/drawing/2014/main" id="{52692B3F-F90E-45BC-893B-49D5668C97D7}"/>
            </a:ext>
          </a:extLst>
        </xdr:cNvPr>
        <xdr:cNvSpPr/>
      </xdr:nvSpPr>
      <xdr:spPr>
        <a:xfrm>
          <a:off x="10426700" y="5820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33</xdr:row>
      <xdr:rowOff>115930</xdr:rowOff>
    </xdr:from>
    <xdr:ext cx="534377" cy="259045"/>
    <xdr:sp macro="" textlink="">
      <xdr:nvSpPr>
        <xdr:cNvPr id="134" name="【道路】&#10;一人当たり延長該当値テキスト">
          <a:extLst>
            <a:ext uri="{FF2B5EF4-FFF2-40B4-BE49-F238E27FC236}">
              <a16:creationId xmlns:a16="http://schemas.microsoft.com/office/drawing/2014/main" id="{BF944705-48E4-4746-96CD-28CA84B849C0}"/>
            </a:ext>
          </a:extLst>
        </xdr:cNvPr>
        <xdr:cNvSpPr txBox="1"/>
      </xdr:nvSpPr>
      <xdr:spPr>
        <a:xfrm>
          <a:off x="10515600" y="57737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55.891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34</xdr:row>
      <xdr:rowOff>41097</xdr:rowOff>
    </xdr:from>
    <xdr:to>
      <xdr:col>50</xdr:col>
      <xdr:colOff>165100</xdr:colOff>
      <xdr:row>34</xdr:row>
      <xdr:rowOff>142697</xdr:rowOff>
    </xdr:to>
    <xdr:sp macro="" textlink="">
      <xdr:nvSpPr>
        <xdr:cNvPr id="135" name="楕円 134">
          <a:extLst>
            <a:ext uri="{FF2B5EF4-FFF2-40B4-BE49-F238E27FC236}">
              <a16:creationId xmlns:a16="http://schemas.microsoft.com/office/drawing/2014/main" id="{61396347-6CDA-4530-9948-13331746AE2D}"/>
            </a:ext>
          </a:extLst>
        </xdr:cNvPr>
        <xdr:cNvSpPr/>
      </xdr:nvSpPr>
      <xdr:spPr>
        <a:xfrm>
          <a:off x="9588500" y="5870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34</xdr:row>
      <xdr:rowOff>42253</xdr:rowOff>
    </xdr:from>
    <xdr:to>
      <xdr:col>55</xdr:col>
      <xdr:colOff>0</xdr:colOff>
      <xdr:row>34</xdr:row>
      <xdr:rowOff>91897</xdr:rowOff>
    </xdr:to>
    <xdr:cxnSp macro="">
      <xdr:nvCxnSpPr>
        <xdr:cNvPr id="136" name="直線コネクタ 135">
          <a:extLst>
            <a:ext uri="{FF2B5EF4-FFF2-40B4-BE49-F238E27FC236}">
              <a16:creationId xmlns:a16="http://schemas.microsoft.com/office/drawing/2014/main" id="{8FF416EB-3003-4867-8EAC-1692C8CB8918}"/>
            </a:ext>
          </a:extLst>
        </xdr:cNvPr>
        <xdr:cNvCxnSpPr/>
      </xdr:nvCxnSpPr>
      <xdr:spPr>
        <a:xfrm flipV="1">
          <a:off x="9639300" y="5871553"/>
          <a:ext cx="838200" cy="496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34</xdr:row>
      <xdr:rowOff>86627</xdr:rowOff>
    </xdr:from>
    <xdr:to>
      <xdr:col>46</xdr:col>
      <xdr:colOff>38100</xdr:colOff>
      <xdr:row>35</xdr:row>
      <xdr:rowOff>16777</xdr:rowOff>
    </xdr:to>
    <xdr:sp macro="" textlink="">
      <xdr:nvSpPr>
        <xdr:cNvPr id="137" name="楕円 136">
          <a:extLst>
            <a:ext uri="{FF2B5EF4-FFF2-40B4-BE49-F238E27FC236}">
              <a16:creationId xmlns:a16="http://schemas.microsoft.com/office/drawing/2014/main" id="{778D4975-515D-4B2C-B257-01A6A5689093}"/>
            </a:ext>
          </a:extLst>
        </xdr:cNvPr>
        <xdr:cNvSpPr/>
      </xdr:nvSpPr>
      <xdr:spPr>
        <a:xfrm>
          <a:off x="8699500" y="59159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34</xdr:row>
      <xdr:rowOff>91897</xdr:rowOff>
    </xdr:from>
    <xdr:to>
      <xdr:col>50</xdr:col>
      <xdr:colOff>114300</xdr:colOff>
      <xdr:row>34</xdr:row>
      <xdr:rowOff>137427</xdr:rowOff>
    </xdr:to>
    <xdr:cxnSp macro="">
      <xdr:nvCxnSpPr>
        <xdr:cNvPr id="138" name="直線コネクタ 137">
          <a:extLst>
            <a:ext uri="{FF2B5EF4-FFF2-40B4-BE49-F238E27FC236}">
              <a16:creationId xmlns:a16="http://schemas.microsoft.com/office/drawing/2014/main" id="{123B84E6-8354-43A4-9EDB-5F205FDB5736}"/>
            </a:ext>
          </a:extLst>
        </xdr:cNvPr>
        <xdr:cNvCxnSpPr/>
      </xdr:nvCxnSpPr>
      <xdr:spPr>
        <a:xfrm flipV="1">
          <a:off x="8750300" y="5921197"/>
          <a:ext cx="889000" cy="45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34</xdr:row>
      <xdr:rowOff>131356</xdr:rowOff>
    </xdr:from>
    <xdr:to>
      <xdr:col>41</xdr:col>
      <xdr:colOff>101600</xdr:colOff>
      <xdr:row>35</xdr:row>
      <xdr:rowOff>61506</xdr:rowOff>
    </xdr:to>
    <xdr:sp macro="" textlink="">
      <xdr:nvSpPr>
        <xdr:cNvPr id="139" name="楕円 138">
          <a:extLst>
            <a:ext uri="{FF2B5EF4-FFF2-40B4-BE49-F238E27FC236}">
              <a16:creationId xmlns:a16="http://schemas.microsoft.com/office/drawing/2014/main" id="{592C7331-CD1F-4BF1-B2A5-B9972E00A8E0}"/>
            </a:ext>
          </a:extLst>
        </xdr:cNvPr>
        <xdr:cNvSpPr/>
      </xdr:nvSpPr>
      <xdr:spPr>
        <a:xfrm>
          <a:off x="7810500" y="5960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34</xdr:row>
      <xdr:rowOff>137427</xdr:rowOff>
    </xdr:from>
    <xdr:to>
      <xdr:col>45</xdr:col>
      <xdr:colOff>177800</xdr:colOff>
      <xdr:row>35</xdr:row>
      <xdr:rowOff>10706</xdr:rowOff>
    </xdr:to>
    <xdr:cxnSp macro="">
      <xdr:nvCxnSpPr>
        <xdr:cNvPr id="140" name="直線コネクタ 139">
          <a:extLst>
            <a:ext uri="{FF2B5EF4-FFF2-40B4-BE49-F238E27FC236}">
              <a16:creationId xmlns:a16="http://schemas.microsoft.com/office/drawing/2014/main" id="{36B86246-EF96-4E92-9556-83F091D268D4}"/>
            </a:ext>
          </a:extLst>
        </xdr:cNvPr>
        <xdr:cNvCxnSpPr/>
      </xdr:nvCxnSpPr>
      <xdr:spPr>
        <a:xfrm flipV="1">
          <a:off x="7861300" y="5966727"/>
          <a:ext cx="889000" cy="44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35</xdr:row>
      <xdr:rowOff>2845</xdr:rowOff>
    </xdr:from>
    <xdr:to>
      <xdr:col>36</xdr:col>
      <xdr:colOff>165100</xdr:colOff>
      <xdr:row>35</xdr:row>
      <xdr:rowOff>104445</xdr:rowOff>
    </xdr:to>
    <xdr:sp macro="" textlink="">
      <xdr:nvSpPr>
        <xdr:cNvPr id="141" name="楕円 140">
          <a:extLst>
            <a:ext uri="{FF2B5EF4-FFF2-40B4-BE49-F238E27FC236}">
              <a16:creationId xmlns:a16="http://schemas.microsoft.com/office/drawing/2014/main" id="{8FD54DCE-8CED-4C3E-BA07-FFE669280ED3}"/>
            </a:ext>
          </a:extLst>
        </xdr:cNvPr>
        <xdr:cNvSpPr/>
      </xdr:nvSpPr>
      <xdr:spPr>
        <a:xfrm>
          <a:off x="6921500" y="6003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35</xdr:row>
      <xdr:rowOff>10706</xdr:rowOff>
    </xdr:from>
    <xdr:to>
      <xdr:col>41</xdr:col>
      <xdr:colOff>50800</xdr:colOff>
      <xdr:row>35</xdr:row>
      <xdr:rowOff>53645</xdr:rowOff>
    </xdr:to>
    <xdr:cxnSp macro="">
      <xdr:nvCxnSpPr>
        <xdr:cNvPr id="142" name="直線コネクタ 141">
          <a:extLst>
            <a:ext uri="{FF2B5EF4-FFF2-40B4-BE49-F238E27FC236}">
              <a16:creationId xmlns:a16="http://schemas.microsoft.com/office/drawing/2014/main" id="{B652FCE2-FAAC-421D-98D9-69108DF74B10}"/>
            </a:ext>
          </a:extLst>
        </xdr:cNvPr>
        <xdr:cNvCxnSpPr/>
      </xdr:nvCxnSpPr>
      <xdr:spPr>
        <a:xfrm flipV="1">
          <a:off x="6972300" y="6011456"/>
          <a:ext cx="889000" cy="42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38</xdr:row>
      <xdr:rowOff>103268</xdr:rowOff>
    </xdr:from>
    <xdr:ext cx="534377" cy="259045"/>
    <xdr:sp macro="" textlink="">
      <xdr:nvSpPr>
        <xdr:cNvPr id="143" name="n_1aveValue【道路】&#10;一人当たり延長">
          <a:extLst>
            <a:ext uri="{FF2B5EF4-FFF2-40B4-BE49-F238E27FC236}">
              <a16:creationId xmlns:a16="http://schemas.microsoft.com/office/drawing/2014/main" id="{01836C55-D94B-4E88-9E7E-7C4A5F00DDED}"/>
            </a:ext>
          </a:extLst>
        </xdr:cNvPr>
        <xdr:cNvSpPr txBox="1"/>
      </xdr:nvSpPr>
      <xdr:spPr>
        <a:xfrm>
          <a:off x="9359411" y="66183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37.390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38</xdr:row>
      <xdr:rowOff>166514</xdr:rowOff>
    </xdr:from>
    <xdr:ext cx="534377" cy="259045"/>
    <xdr:sp macro="" textlink="">
      <xdr:nvSpPr>
        <xdr:cNvPr id="144" name="n_2aveValue【道路】&#10;一人当たり延長">
          <a:extLst>
            <a:ext uri="{FF2B5EF4-FFF2-40B4-BE49-F238E27FC236}">
              <a16:creationId xmlns:a16="http://schemas.microsoft.com/office/drawing/2014/main" id="{34697EBA-572E-4B5E-A4FB-ED5DC281E0B3}"/>
            </a:ext>
          </a:extLst>
        </xdr:cNvPr>
        <xdr:cNvSpPr txBox="1"/>
      </xdr:nvSpPr>
      <xdr:spPr>
        <a:xfrm>
          <a:off x="8483111" y="6681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38</xdr:row>
      <xdr:rowOff>168343</xdr:rowOff>
    </xdr:from>
    <xdr:ext cx="534377" cy="259045"/>
    <xdr:sp macro="" textlink="">
      <xdr:nvSpPr>
        <xdr:cNvPr id="145" name="n_3aveValue【道路】&#10;一人当たり延長">
          <a:extLst>
            <a:ext uri="{FF2B5EF4-FFF2-40B4-BE49-F238E27FC236}">
              <a16:creationId xmlns:a16="http://schemas.microsoft.com/office/drawing/2014/main" id="{EB3B927C-F8BE-484C-83CA-FFA70DCEA9CD}"/>
            </a:ext>
          </a:extLst>
        </xdr:cNvPr>
        <xdr:cNvSpPr txBox="1"/>
      </xdr:nvSpPr>
      <xdr:spPr>
        <a:xfrm>
          <a:off x="7594111" y="66834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35.682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38</xdr:row>
      <xdr:rowOff>150474</xdr:rowOff>
    </xdr:from>
    <xdr:ext cx="534377" cy="259045"/>
    <xdr:sp macro="" textlink="">
      <xdr:nvSpPr>
        <xdr:cNvPr id="146" name="n_4aveValue【道路】&#10;一人当たり延長">
          <a:extLst>
            <a:ext uri="{FF2B5EF4-FFF2-40B4-BE49-F238E27FC236}">
              <a16:creationId xmlns:a16="http://schemas.microsoft.com/office/drawing/2014/main" id="{8E89F5A5-5A6E-4A12-AC05-8117098B23F3}"/>
            </a:ext>
          </a:extLst>
        </xdr:cNvPr>
        <xdr:cNvSpPr txBox="1"/>
      </xdr:nvSpPr>
      <xdr:spPr>
        <a:xfrm>
          <a:off x="6705111" y="66655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32</xdr:row>
      <xdr:rowOff>159224</xdr:rowOff>
    </xdr:from>
    <xdr:ext cx="534377" cy="259045"/>
    <xdr:sp macro="" textlink="">
      <xdr:nvSpPr>
        <xdr:cNvPr id="147" name="n_1mainValue【道路】&#10;一人当たり延長">
          <a:extLst>
            <a:ext uri="{FF2B5EF4-FFF2-40B4-BE49-F238E27FC236}">
              <a16:creationId xmlns:a16="http://schemas.microsoft.com/office/drawing/2014/main" id="{A77930CF-3CA7-4BFF-87F8-E0D019130E1F}"/>
            </a:ext>
          </a:extLst>
        </xdr:cNvPr>
        <xdr:cNvSpPr txBox="1"/>
      </xdr:nvSpPr>
      <xdr:spPr>
        <a:xfrm>
          <a:off x="9359411" y="5645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33</xdr:row>
      <xdr:rowOff>33304</xdr:rowOff>
    </xdr:from>
    <xdr:ext cx="534377" cy="259045"/>
    <xdr:sp macro="" textlink="">
      <xdr:nvSpPr>
        <xdr:cNvPr id="148" name="n_2mainValue【道路】&#10;一人当たり延長">
          <a:extLst>
            <a:ext uri="{FF2B5EF4-FFF2-40B4-BE49-F238E27FC236}">
              <a16:creationId xmlns:a16="http://schemas.microsoft.com/office/drawing/2014/main" id="{AD02838E-50CF-4B4C-A8C8-E76E2D533C0D}"/>
            </a:ext>
          </a:extLst>
        </xdr:cNvPr>
        <xdr:cNvSpPr txBox="1"/>
      </xdr:nvSpPr>
      <xdr:spPr>
        <a:xfrm>
          <a:off x="8483111" y="56911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33</xdr:row>
      <xdr:rowOff>78033</xdr:rowOff>
    </xdr:from>
    <xdr:ext cx="534377" cy="259045"/>
    <xdr:sp macro="" textlink="">
      <xdr:nvSpPr>
        <xdr:cNvPr id="149" name="n_3mainValue【道路】&#10;一人当たり延長">
          <a:extLst>
            <a:ext uri="{FF2B5EF4-FFF2-40B4-BE49-F238E27FC236}">
              <a16:creationId xmlns:a16="http://schemas.microsoft.com/office/drawing/2014/main" id="{6B805E9B-EAB5-4B97-A118-3BDD62134617}"/>
            </a:ext>
          </a:extLst>
        </xdr:cNvPr>
        <xdr:cNvSpPr txBox="1"/>
      </xdr:nvSpPr>
      <xdr:spPr>
        <a:xfrm>
          <a:off x="7594111" y="57358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33</xdr:row>
      <xdr:rowOff>120972</xdr:rowOff>
    </xdr:from>
    <xdr:ext cx="534377" cy="259045"/>
    <xdr:sp macro="" textlink="">
      <xdr:nvSpPr>
        <xdr:cNvPr id="150" name="n_4mainValue【道路】&#10;一人当たり延長">
          <a:extLst>
            <a:ext uri="{FF2B5EF4-FFF2-40B4-BE49-F238E27FC236}">
              <a16:creationId xmlns:a16="http://schemas.microsoft.com/office/drawing/2014/main" id="{D35A01F5-4B40-402E-8DB8-593607FC8C5D}"/>
            </a:ext>
          </a:extLst>
        </xdr:cNvPr>
        <xdr:cNvSpPr txBox="1"/>
      </xdr:nvSpPr>
      <xdr:spPr>
        <a:xfrm>
          <a:off x="6705111" y="57788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51" name="正方形/長方形 150">
          <a:extLst>
            <a:ext uri="{FF2B5EF4-FFF2-40B4-BE49-F238E27FC236}">
              <a16:creationId xmlns:a16="http://schemas.microsoft.com/office/drawing/2014/main" id="{6B287866-9564-498F-927A-5AE717921CFB}"/>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2" name="正方形/長方形 151">
          <a:extLst>
            <a:ext uri="{FF2B5EF4-FFF2-40B4-BE49-F238E27FC236}">
              <a16:creationId xmlns:a16="http://schemas.microsoft.com/office/drawing/2014/main" id="{F86E1ED7-3616-4016-B969-2B4AD90523AF}"/>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3" name="正方形/長方形 152">
          <a:extLst>
            <a:ext uri="{FF2B5EF4-FFF2-40B4-BE49-F238E27FC236}">
              <a16:creationId xmlns:a16="http://schemas.microsoft.com/office/drawing/2014/main" id="{F24B2B6F-40CC-4793-A90A-000E3908C7C0}"/>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4" name="正方形/長方形 153">
          <a:extLst>
            <a:ext uri="{FF2B5EF4-FFF2-40B4-BE49-F238E27FC236}">
              <a16:creationId xmlns:a16="http://schemas.microsoft.com/office/drawing/2014/main" id="{264BE4EE-D2F8-4FE1-9480-08750E5BB4F4}"/>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5" name="正方形/長方形 154">
          <a:extLst>
            <a:ext uri="{FF2B5EF4-FFF2-40B4-BE49-F238E27FC236}">
              <a16:creationId xmlns:a16="http://schemas.microsoft.com/office/drawing/2014/main" id="{796F6477-621A-4ABB-9307-FA8D7DEE1DE6}"/>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6" name="正方形/長方形 155">
          <a:extLst>
            <a:ext uri="{FF2B5EF4-FFF2-40B4-BE49-F238E27FC236}">
              <a16:creationId xmlns:a16="http://schemas.microsoft.com/office/drawing/2014/main" id="{68B763C4-E4D0-4B75-A579-6F6AF3B52897}"/>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7" name="正方形/長方形 156">
          <a:extLst>
            <a:ext uri="{FF2B5EF4-FFF2-40B4-BE49-F238E27FC236}">
              <a16:creationId xmlns:a16="http://schemas.microsoft.com/office/drawing/2014/main" id="{6049A726-3D5F-4836-A177-DBCC9C428453}"/>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8" name="正方形/長方形 157">
          <a:extLst>
            <a:ext uri="{FF2B5EF4-FFF2-40B4-BE49-F238E27FC236}">
              <a16:creationId xmlns:a16="http://schemas.microsoft.com/office/drawing/2014/main" id="{4151B966-7C11-4915-BB3A-4440F50FFB46}"/>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9" name="テキスト ボックス 158">
          <a:extLst>
            <a:ext uri="{FF2B5EF4-FFF2-40B4-BE49-F238E27FC236}">
              <a16:creationId xmlns:a16="http://schemas.microsoft.com/office/drawing/2014/main" id="{A4AA1959-38AA-45F2-B612-0790ECACFC95}"/>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60" name="直線コネクタ 159">
          <a:extLst>
            <a:ext uri="{FF2B5EF4-FFF2-40B4-BE49-F238E27FC236}">
              <a16:creationId xmlns:a16="http://schemas.microsoft.com/office/drawing/2014/main" id="{0B4051AD-E69F-4877-B943-8EDD033D2C40}"/>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65</xdr:row>
      <xdr:rowOff>143527</xdr:rowOff>
    </xdr:from>
    <xdr:ext cx="403059" cy="259045"/>
    <xdr:sp macro="" textlink="">
      <xdr:nvSpPr>
        <xdr:cNvPr id="161" name="テキスト ボックス 160">
          <a:extLst>
            <a:ext uri="{FF2B5EF4-FFF2-40B4-BE49-F238E27FC236}">
              <a16:creationId xmlns:a16="http://schemas.microsoft.com/office/drawing/2014/main" id="{6075FC92-1146-4D45-AE06-AFF4B256EBFA}"/>
            </a:ext>
          </a:extLst>
        </xdr:cNvPr>
        <xdr:cNvSpPr txBox="1"/>
      </xdr:nvSpPr>
      <xdr:spPr>
        <a:xfrm>
          <a:off x="358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0</xdr:rowOff>
    </xdr:from>
    <xdr:to>
      <xdr:col>28</xdr:col>
      <xdr:colOff>114300</xdr:colOff>
      <xdr:row>64</xdr:row>
      <xdr:rowOff>0</xdr:rowOff>
    </xdr:to>
    <xdr:cxnSp macro="">
      <xdr:nvCxnSpPr>
        <xdr:cNvPr id="162" name="直線コネクタ 161">
          <a:extLst>
            <a:ext uri="{FF2B5EF4-FFF2-40B4-BE49-F238E27FC236}">
              <a16:creationId xmlns:a16="http://schemas.microsoft.com/office/drawing/2014/main" id="{C8E6F2B5-1B3C-4F42-ADD7-57B830FF8D55}"/>
            </a:ext>
          </a:extLst>
        </xdr:cNvPr>
        <xdr:cNvCxnSpPr/>
      </xdr:nvCxnSpPr>
      <xdr:spPr>
        <a:xfrm>
          <a:off x="762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29227</xdr:rowOff>
    </xdr:from>
    <xdr:ext cx="403059" cy="259045"/>
    <xdr:sp macro="" textlink="">
      <xdr:nvSpPr>
        <xdr:cNvPr id="163" name="テキスト ボックス 162">
          <a:extLst>
            <a:ext uri="{FF2B5EF4-FFF2-40B4-BE49-F238E27FC236}">
              <a16:creationId xmlns:a16="http://schemas.microsoft.com/office/drawing/2014/main" id="{9CBE168B-2F71-4749-A24D-A132D7AFC285}"/>
            </a:ext>
          </a:extLst>
        </xdr:cNvPr>
        <xdr:cNvSpPr txBox="1"/>
      </xdr:nvSpPr>
      <xdr:spPr>
        <a:xfrm>
          <a:off x="358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57150</xdr:rowOff>
    </xdr:from>
    <xdr:to>
      <xdr:col>28</xdr:col>
      <xdr:colOff>114300</xdr:colOff>
      <xdr:row>61</xdr:row>
      <xdr:rowOff>57150</xdr:rowOff>
    </xdr:to>
    <xdr:cxnSp macro="">
      <xdr:nvCxnSpPr>
        <xdr:cNvPr id="164" name="直線コネクタ 163">
          <a:extLst>
            <a:ext uri="{FF2B5EF4-FFF2-40B4-BE49-F238E27FC236}">
              <a16:creationId xmlns:a16="http://schemas.microsoft.com/office/drawing/2014/main" id="{D244CC88-86CF-4D0D-A755-8B12EBBB470C}"/>
            </a:ext>
          </a:extLst>
        </xdr:cNvPr>
        <xdr:cNvCxnSpPr/>
      </xdr:nvCxnSpPr>
      <xdr:spPr>
        <a:xfrm>
          <a:off x="762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86377</xdr:rowOff>
    </xdr:from>
    <xdr:ext cx="403059" cy="259045"/>
    <xdr:sp macro="" textlink="">
      <xdr:nvSpPr>
        <xdr:cNvPr id="165" name="テキスト ボックス 164">
          <a:extLst>
            <a:ext uri="{FF2B5EF4-FFF2-40B4-BE49-F238E27FC236}">
              <a16:creationId xmlns:a16="http://schemas.microsoft.com/office/drawing/2014/main" id="{3B8D2F6B-F307-40EB-962F-8181AFF01066}"/>
            </a:ext>
          </a:extLst>
        </xdr:cNvPr>
        <xdr:cNvSpPr txBox="1"/>
      </xdr:nvSpPr>
      <xdr:spPr>
        <a:xfrm>
          <a:off x="358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58</xdr:row>
      <xdr:rowOff>114300</xdr:rowOff>
    </xdr:from>
    <xdr:to>
      <xdr:col>28</xdr:col>
      <xdr:colOff>114300</xdr:colOff>
      <xdr:row>58</xdr:row>
      <xdr:rowOff>114300</xdr:rowOff>
    </xdr:to>
    <xdr:cxnSp macro="">
      <xdr:nvCxnSpPr>
        <xdr:cNvPr id="166" name="直線コネクタ 165">
          <a:extLst>
            <a:ext uri="{FF2B5EF4-FFF2-40B4-BE49-F238E27FC236}">
              <a16:creationId xmlns:a16="http://schemas.microsoft.com/office/drawing/2014/main" id="{97461E99-61B8-4AAA-AE67-922C41AE2D2C}"/>
            </a:ext>
          </a:extLst>
        </xdr:cNvPr>
        <xdr:cNvCxnSpPr/>
      </xdr:nvCxnSpPr>
      <xdr:spPr>
        <a:xfrm>
          <a:off x="762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57</xdr:row>
      <xdr:rowOff>143527</xdr:rowOff>
    </xdr:from>
    <xdr:ext cx="403059" cy="259045"/>
    <xdr:sp macro="" textlink="">
      <xdr:nvSpPr>
        <xdr:cNvPr id="167" name="テキスト ボックス 166">
          <a:extLst>
            <a:ext uri="{FF2B5EF4-FFF2-40B4-BE49-F238E27FC236}">
              <a16:creationId xmlns:a16="http://schemas.microsoft.com/office/drawing/2014/main" id="{EE8B28BD-C1D5-43DC-A703-823AFC92F59A}"/>
            </a:ext>
          </a:extLst>
        </xdr:cNvPr>
        <xdr:cNvSpPr txBox="1"/>
      </xdr:nvSpPr>
      <xdr:spPr>
        <a:xfrm>
          <a:off x="358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0</xdr:rowOff>
    </xdr:from>
    <xdr:to>
      <xdr:col>28</xdr:col>
      <xdr:colOff>114300</xdr:colOff>
      <xdr:row>56</xdr:row>
      <xdr:rowOff>0</xdr:rowOff>
    </xdr:to>
    <xdr:cxnSp macro="">
      <xdr:nvCxnSpPr>
        <xdr:cNvPr id="168" name="直線コネクタ 167">
          <a:extLst>
            <a:ext uri="{FF2B5EF4-FFF2-40B4-BE49-F238E27FC236}">
              <a16:creationId xmlns:a16="http://schemas.microsoft.com/office/drawing/2014/main" id="{EFC1FBD2-8BC0-446F-966F-121C7927069B}"/>
            </a:ext>
          </a:extLst>
        </xdr:cNvPr>
        <xdr:cNvCxnSpPr/>
      </xdr:nvCxnSpPr>
      <xdr:spPr>
        <a:xfrm>
          <a:off x="762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55</xdr:row>
      <xdr:rowOff>29227</xdr:rowOff>
    </xdr:from>
    <xdr:ext cx="403059" cy="259045"/>
    <xdr:sp macro="" textlink="">
      <xdr:nvSpPr>
        <xdr:cNvPr id="169" name="テキスト ボックス 168">
          <a:extLst>
            <a:ext uri="{FF2B5EF4-FFF2-40B4-BE49-F238E27FC236}">
              <a16:creationId xmlns:a16="http://schemas.microsoft.com/office/drawing/2014/main" id="{25191DD7-015C-4FEB-B3BD-5FAC67FA0809}"/>
            </a:ext>
          </a:extLst>
        </xdr:cNvPr>
        <xdr:cNvSpPr txBox="1"/>
      </xdr:nvSpPr>
      <xdr:spPr>
        <a:xfrm>
          <a:off x="358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0" name="直線コネクタ 169">
          <a:extLst>
            <a:ext uri="{FF2B5EF4-FFF2-40B4-BE49-F238E27FC236}">
              <a16:creationId xmlns:a16="http://schemas.microsoft.com/office/drawing/2014/main" id="{ECE749ED-985A-4BAF-A38D-F2C3081B7286}"/>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52</xdr:row>
      <xdr:rowOff>86377</xdr:rowOff>
    </xdr:from>
    <xdr:ext cx="403059" cy="259045"/>
    <xdr:sp macro="" textlink="">
      <xdr:nvSpPr>
        <xdr:cNvPr id="171" name="テキスト ボックス 170">
          <a:extLst>
            <a:ext uri="{FF2B5EF4-FFF2-40B4-BE49-F238E27FC236}">
              <a16:creationId xmlns:a16="http://schemas.microsoft.com/office/drawing/2014/main" id="{535736BA-A427-4CC2-848F-3B0F7A798CD0}"/>
            </a:ext>
          </a:extLst>
        </xdr:cNvPr>
        <xdr:cNvSpPr txBox="1"/>
      </xdr:nvSpPr>
      <xdr:spPr>
        <a:xfrm>
          <a:off x="358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2" name="【橋りょう・トンネル】&#10;有形固定資産減価償却率グラフ枠">
          <a:extLst>
            <a:ext uri="{FF2B5EF4-FFF2-40B4-BE49-F238E27FC236}">
              <a16:creationId xmlns:a16="http://schemas.microsoft.com/office/drawing/2014/main" id="{7633D8FC-B850-4573-B86D-CFF5E1209847}"/>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82296</xdr:rowOff>
    </xdr:from>
    <xdr:to>
      <xdr:col>24</xdr:col>
      <xdr:colOff>62865</xdr:colOff>
      <xdr:row>62</xdr:row>
      <xdr:rowOff>64008</xdr:rowOff>
    </xdr:to>
    <xdr:cxnSp macro="">
      <xdr:nvCxnSpPr>
        <xdr:cNvPr id="173" name="直線コネクタ 172">
          <a:extLst>
            <a:ext uri="{FF2B5EF4-FFF2-40B4-BE49-F238E27FC236}">
              <a16:creationId xmlns:a16="http://schemas.microsoft.com/office/drawing/2014/main" id="{8ADB6FC8-4478-403E-B951-ED8A0B4C3D11}"/>
            </a:ext>
          </a:extLst>
        </xdr:cNvPr>
        <xdr:cNvCxnSpPr/>
      </xdr:nvCxnSpPr>
      <xdr:spPr>
        <a:xfrm flipV="1">
          <a:off x="4634865" y="9683496"/>
          <a:ext cx="0" cy="10104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62</xdr:row>
      <xdr:rowOff>67835</xdr:rowOff>
    </xdr:from>
    <xdr:ext cx="405111" cy="259045"/>
    <xdr:sp macro="" textlink="">
      <xdr:nvSpPr>
        <xdr:cNvPr id="174" name="【橋りょう・トンネル】&#10;有形固定資産減価償却率最小値テキスト">
          <a:extLst>
            <a:ext uri="{FF2B5EF4-FFF2-40B4-BE49-F238E27FC236}">
              <a16:creationId xmlns:a16="http://schemas.microsoft.com/office/drawing/2014/main" id="{006F3BDB-D7EA-49CF-950D-46DB74C3057C}"/>
            </a:ext>
          </a:extLst>
        </xdr:cNvPr>
        <xdr:cNvSpPr txBox="1"/>
      </xdr:nvSpPr>
      <xdr:spPr>
        <a:xfrm>
          <a:off x="4673600" y="106977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62</xdr:row>
      <xdr:rowOff>64008</xdr:rowOff>
    </xdr:from>
    <xdr:to>
      <xdr:col>24</xdr:col>
      <xdr:colOff>152400</xdr:colOff>
      <xdr:row>62</xdr:row>
      <xdr:rowOff>64008</xdr:rowOff>
    </xdr:to>
    <xdr:cxnSp macro="">
      <xdr:nvCxnSpPr>
        <xdr:cNvPr id="175" name="直線コネクタ 174">
          <a:extLst>
            <a:ext uri="{FF2B5EF4-FFF2-40B4-BE49-F238E27FC236}">
              <a16:creationId xmlns:a16="http://schemas.microsoft.com/office/drawing/2014/main" id="{684DC6CA-4123-4F78-A1EB-76C37018C532}"/>
            </a:ext>
          </a:extLst>
        </xdr:cNvPr>
        <xdr:cNvCxnSpPr/>
      </xdr:nvCxnSpPr>
      <xdr:spPr>
        <a:xfrm>
          <a:off x="4546600" y="106939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55</xdr:row>
      <xdr:rowOff>28973</xdr:rowOff>
    </xdr:from>
    <xdr:ext cx="405111" cy="259045"/>
    <xdr:sp macro="" textlink="">
      <xdr:nvSpPr>
        <xdr:cNvPr id="176" name="【橋りょう・トンネル】&#10;有形固定資産減価償却率最大値テキスト">
          <a:extLst>
            <a:ext uri="{FF2B5EF4-FFF2-40B4-BE49-F238E27FC236}">
              <a16:creationId xmlns:a16="http://schemas.microsoft.com/office/drawing/2014/main" id="{F286848C-1001-4C1B-B9CA-DED3D334F946}"/>
            </a:ext>
          </a:extLst>
        </xdr:cNvPr>
        <xdr:cNvSpPr txBox="1"/>
      </xdr:nvSpPr>
      <xdr:spPr>
        <a:xfrm>
          <a:off x="4673600" y="94587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82296</xdr:rowOff>
    </xdr:from>
    <xdr:to>
      <xdr:col>24</xdr:col>
      <xdr:colOff>152400</xdr:colOff>
      <xdr:row>56</xdr:row>
      <xdr:rowOff>82296</xdr:rowOff>
    </xdr:to>
    <xdr:cxnSp macro="">
      <xdr:nvCxnSpPr>
        <xdr:cNvPr id="177" name="直線コネクタ 176">
          <a:extLst>
            <a:ext uri="{FF2B5EF4-FFF2-40B4-BE49-F238E27FC236}">
              <a16:creationId xmlns:a16="http://schemas.microsoft.com/office/drawing/2014/main" id="{4DD2EA1C-6149-43C7-8E67-ADD8F9A97EAA}"/>
            </a:ext>
          </a:extLst>
        </xdr:cNvPr>
        <xdr:cNvCxnSpPr/>
      </xdr:nvCxnSpPr>
      <xdr:spPr>
        <a:xfrm>
          <a:off x="4546600" y="96834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156227</xdr:rowOff>
    </xdr:from>
    <xdr:ext cx="405111" cy="259045"/>
    <xdr:sp macro="" textlink="">
      <xdr:nvSpPr>
        <xdr:cNvPr id="178" name="【橋りょう・トンネル】&#10;有形固定資産減価償却率平均値テキスト">
          <a:extLst>
            <a:ext uri="{FF2B5EF4-FFF2-40B4-BE49-F238E27FC236}">
              <a16:creationId xmlns:a16="http://schemas.microsoft.com/office/drawing/2014/main" id="{A1786143-F020-4187-ABC6-87AFCDFBB71A}"/>
            </a:ext>
          </a:extLst>
        </xdr:cNvPr>
        <xdr:cNvSpPr txBox="1"/>
      </xdr:nvSpPr>
      <xdr:spPr>
        <a:xfrm>
          <a:off x="4673600" y="101003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6350</xdr:rowOff>
    </xdr:from>
    <xdr:to>
      <xdr:col>24</xdr:col>
      <xdr:colOff>114300</xdr:colOff>
      <xdr:row>59</xdr:row>
      <xdr:rowOff>107950</xdr:rowOff>
    </xdr:to>
    <xdr:sp macro="" textlink="">
      <xdr:nvSpPr>
        <xdr:cNvPr id="179" name="フローチャート: 判断 178">
          <a:extLst>
            <a:ext uri="{FF2B5EF4-FFF2-40B4-BE49-F238E27FC236}">
              <a16:creationId xmlns:a16="http://schemas.microsoft.com/office/drawing/2014/main" id="{B94B02A3-4C4C-4E9B-AC7F-074DCCA4FF06}"/>
            </a:ext>
          </a:extLst>
        </xdr:cNvPr>
        <xdr:cNvSpPr/>
      </xdr:nvSpPr>
      <xdr:spPr>
        <a:xfrm>
          <a:off x="4584700" y="10121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58</xdr:row>
      <xdr:rowOff>118364</xdr:rowOff>
    </xdr:from>
    <xdr:to>
      <xdr:col>20</xdr:col>
      <xdr:colOff>38100</xdr:colOff>
      <xdr:row>59</xdr:row>
      <xdr:rowOff>48514</xdr:rowOff>
    </xdr:to>
    <xdr:sp macro="" textlink="">
      <xdr:nvSpPr>
        <xdr:cNvPr id="180" name="フローチャート: 判断 179">
          <a:extLst>
            <a:ext uri="{FF2B5EF4-FFF2-40B4-BE49-F238E27FC236}">
              <a16:creationId xmlns:a16="http://schemas.microsoft.com/office/drawing/2014/main" id="{65A8AAF7-3714-4654-A4C6-B435017DA63E}"/>
            </a:ext>
          </a:extLst>
        </xdr:cNvPr>
        <xdr:cNvSpPr/>
      </xdr:nvSpPr>
      <xdr:spPr>
        <a:xfrm>
          <a:off x="3746500" y="100624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58</xdr:row>
      <xdr:rowOff>90932</xdr:rowOff>
    </xdr:from>
    <xdr:to>
      <xdr:col>15</xdr:col>
      <xdr:colOff>101600</xdr:colOff>
      <xdr:row>59</xdr:row>
      <xdr:rowOff>21082</xdr:rowOff>
    </xdr:to>
    <xdr:sp macro="" textlink="">
      <xdr:nvSpPr>
        <xdr:cNvPr id="181" name="フローチャート: 判断 180">
          <a:extLst>
            <a:ext uri="{FF2B5EF4-FFF2-40B4-BE49-F238E27FC236}">
              <a16:creationId xmlns:a16="http://schemas.microsoft.com/office/drawing/2014/main" id="{E501D9C4-28EC-4BDD-AF86-17E0276C7522}"/>
            </a:ext>
          </a:extLst>
        </xdr:cNvPr>
        <xdr:cNvSpPr/>
      </xdr:nvSpPr>
      <xdr:spPr>
        <a:xfrm>
          <a:off x="2857500" y="100350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58</xdr:row>
      <xdr:rowOff>86360</xdr:rowOff>
    </xdr:from>
    <xdr:to>
      <xdr:col>10</xdr:col>
      <xdr:colOff>165100</xdr:colOff>
      <xdr:row>59</xdr:row>
      <xdr:rowOff>16510</xdr:rowOff>
    </xdr:to>
    <xdr:sp macro="" textlink="">
      <xdr:nvSpPr>
        <xdr:cNvPr id="182" name="フローチャート: 判断 181">
          <a:extLst>
            <a:ext uri="{FF2B5EF4-FFF2-40B4-BE49-F238E27FC236}">
              <a16:creationId xmlns:a16="http://schemas.microsoft.com/office/drawing/2014/main" id="{5430B235-588D-456B-BA01-D49E9A984570}"/>
            </a:ext>
          </a:extLst>
        </xdr:cNvPr>
        <xdr:cNvSpPr/>
      </xdr:nvSpPr>
      <xdr:spPr>
        <a:xfrm>
          <a:off x="1968500" y="10030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58</xdr:row>
      <xdr:rowOff>77216</xdr:rowOff>
    </xdr:from>
    <xdr:to>
      <xdr:col>6</xdr:col>
      <xdr:colOff>38100</xdr:colOff>
      <xdr:row>59</xdr:row>
      <xdr:rowOff>7366</xdr:rowOff>
    </xdr:to>
    <xdr:sp macro="" textlink="">
      <xdr:nvSpPr>
        <xdr:cNvPr id="183" name="フローチャート: 判断 182">
          <a:extLst>
            <a:ext uri="{FF2B5EF4-FFF2-40B4-BE49-F238E27FC236}">
              <a16:creationId xmlns:a16="http://schemas.microsoft.com/office/drawing/2014/main" id="{26FD8E82-B9B1-47F3-9E58-BEB3EE8836DF}"/>
            </a:ext>
          </a:extLst>
        </xdr:cNvPr>
        <xdr:cNvSpPr/>
      </xdr:nvSpPr>
      <xdr:spPr>
        <a:xfrm>
          <a:off x="1079500" y="10021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FBA40E5C-4140-45F0-9D50-F67208DBF387}"/>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D28CAD6D-EDA5-4C3B-8C32-7D1D6816B307}"/>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DA6D9EBC-604F-4A0D-B2EB-01362D53E059}"/>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C2CD9547-7A61-4FE1-93C7-C2714E27293D}"/>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3A0E0A5F-FAAA-44DD-9BE4-9157D0F7BF07}"/>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1778</xdr:rowOff>
    </xdr:from>
    <xdr:to>
      <xdr:col>24</xdr:col>
      <xdr:colOff>114300</xdr:colOff>
      <xdr:row>59</xdr:row>
      <xdr:rowOff>103378</xdr:rowOff>
    </xdr:to>
    <xdr:sp macro="" textlink="">
      <xdr:nvSpPr>
        <xdr:cNvPr id="189" name="楕円 188">
          <a:extLst>
            <a:ext uri="{FF2B5EF4-FFF2-40B4-BE49-F238E27FC236}">
              <a16:creationId xmlns:a16="http://schemas.microsoft.com/office/drawing/2014/main" id="{42D2C693-651D-47E6-88D0-31216708DB3F}"/>
            </a:ext>
          </a:extLst>
        </xdr:cNvPr>
        <xdr:cNvSpPr/>
      </xdr:nvSpPr>
      <xdr:spPr>
        <a:xfrm>
          <a:off x="4584700" y="10117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58</xdr:row>
      <xdr:rowOff>24655</xdr:rowOff>
    </xdr:from>
    <xdr:ext cx="405111" cy="259045"/>
    <xdr:sp macro="" textlink="">
      <xdr:nvSpPr>
        <xdr:cNvPr id="190" name="【橋りょう・トンネル】&#10;有形固定資産減価償却率該当値テキスト">
          <a:extLst>
            <a:ext uri="{FF2B5EF4-FFF2-40B4-BE49-F238E27FC236}">
              <a16:creationId xmlns:a16="http://schemas.microsoft.com/office/drawing/2014/main" id="{D35E37E9-5C10-4C01-A67D-308DEEBC07D2}"/>
            </a:ext>
          </a:extLst>
        </xdr:cNvPr>
        <xdr:cNvSpPr txBox="1"/>
      </xdr:nvSpPr>
      <xdr:spPr>
        <a:xfrm>
          <a:off x="4673600" y="99687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150368</xdr:rowOff>
    </xdr:from>
    <xdr:to>
      <xdr:col>20</xdr:col>
      <xdr:colOff>38100</xdr:colOff>
      <xdr:row>59</xdr:row>
      <xdr:rowOff>80518</xdr:rowOff>
    </xdr:to>
    <xdr:sp macro="" textlink="">
      <xdr:nvSpPr>
        <xdr:cNvPr id="191" name="楕円 190">
          <a:extLst>
            <a:ext uri="{FF2B5EF4-FFF2-40B4-BE49-F238E27FC236}">
              <a16:creationId xmlns:a16="http://schemas.microsoft.com/office/drawing/2014/main" id="{4B527B3C-37F2-4FD4-A144-497BA12CB591}"/>
            </a:ext>
          </a:extLst>
        </xdr:cNvPr>
        <xdr:cNvSpPr/>
      </xdr:nvSpPr>
      <xdr:spPr>
        <a:xfrm>
          <a:off x="3746500" y="10094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59</xdr:row>
      <xdr:rowOff>29718</xdr:rowOff>
    </xdr:from>
    <xdr:to>
      <xdr:col>24</xdr:col>
      <xdr:colOff>63500</xdr:colOff>
      <xdr:row>59</xdr:row>
      <xdr:rowOff>52578</xdr:rowOff>
    </xdr:to>
    <xdr:cxnSp macro="">
      <xdr:nvCxnSpPr>
        <xdr:cNvPr id="192" name="直線コネクタ 191">
          <a:extLst>
            <a:ext uri="{FF2B5EF4-FFF2-40B4-BE49-F238E27FC236}">
              <a16:creationId xmlns:a16="http://schemas.microsoft.com/office/drawing/2014/main" id="{6B254105-4EB9-4F8D-959B-1ECF8D548263}"/>
            </a:ext>
          </a:extLst>
        </xdr:cNvPr>
        <xdr:cNvCxnSpPr/>
      </xdr:nvCxnSpPr>
      <xdr:spPr>
        <a:xfrm>
          <a:off x="3797300" y="10145268"/>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59</xdr:row>
      <xdr:rowOff>10922</xdr:rowOff>
    </xdr:from>
    <xdr:to>
      <xdr:col>15</xdr:col>
      <xdr:colOff>101600</xdr:colOff>
      <xdr:row>59</xdr:row>
      <xdr:rowOff>112522</xdr:rowOff>
    </xdr:to>
    <xdr:sp macro="" textlink="">
      <xdr:nvSpPr>
        <xdr:cNvPr id="193" name="楕円 192">
          <a:extLst>
            <a:ext uri="{FF2B5EF4-FFF2-40B4-BE49-F238E27FC236}">
              <a16:creationId xmlns:a16="http://schemas.microsoft.com/office/drawing/2014/main" id="{2BDE0810-9EA4-4DB3-924B-B347308B0EF7}"/>
            </a:ext>
          </a:extLst>
        </xdr:cNvPr>
        <xdr:cNvSpPr/>
      </xdr:nvSpPr>
      <xdr:spPr>
        <a:xfrm>
          <a:off x="2857500" y="10126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59</xdr:row>
      <xdr:rowOff>29718</xdr:rowOff>
    </xdr:from>
    <xdr:to>
      <xdr:col>19</xdr:col>
      <xdr:colOff>177800</xdr:colOff>
      <xdr:row>59</xdr:row>
      <xdr:rowOff>61722</xdr:rowOff>
    </xdr:to>
    <xdr:cxnSp macro="">
      <xdr:nvCxnSpPr>
        <xdr:cNvPr id="194" name="直線コネクタ 193">
          <a:extLst>
            <a:ext uri="{FF2B5EF4-FFF2-40B4-BE49-F238E27FC236}">
              <a16:creationId xmlns:a16="http://schemas.microsoft.com/office/drawing/2014/main" id="{C1591C2E-8D48-4A09-8F2A-16A269DAFA06}"/>
            </a:ext>
          </a:extLst>
        </xdr:cNvPr>
        <xdr:cNvCxnSpPr/>
      </xdr:nvCxnSpPr>
      <xdr:spPr>
        <a:xfrm flipV="1">
          <a:off x="2908300" y="10145268"/>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154940</xdr:rowOff>
    </xdr:from>
    <xdr:to>
      <xdr:col>10</xdr:col>
      <xdr:colOff>165100</xdr:colOff>
      <xdr:row>59</xdr:row>
      <xdr:rowOff>85090</xdr:rowOff>
    </xdr:to>
    <xdr:sp macro="" textlink="">
      <xdr:nvSpPr>
        <xdr:cNvPr id="195" name="楕円 194">
          <a:extLst>
            <a:ext uri="{FF2B5EF4-FFF2-40B4-BE49-F238E27FC236}">
              <a16:creationId xmlns:a16="http://schemas.microsoft.com/office/drawing/2014/main" id="{97C937BC-96D9-4B93-907C-024F489BFFB2}"/>
            </a:ext>
          </a:extLst>
        </xdr:cNvPr>
        <xdr:cNvSpPr/>
      </xdr:nvSpPr>
      <xdr:spPr>
        <a:xfrm>
          <a:off x="1968500" y="10099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59</xdr:row>
      <xdr:rowOff>34290</xdr:rowOff>
    </xdr:from>
    <xdr:to>
      <xdr:col>15</xdr:col>
      <xdr:colOff>50800</xdr:colOff>
      <xdr:row>59</xdr:row>
      <xdr:rowOff>61722</xdr:rowOff>
    </xdr:to>
    <xdr:cxnSp macro="">
      <xdr:nvCxnSpPr>
        <xdr:cNvPr id="196" name="直線コネクタ 195">
          <a:extLst>
            <a:ext uri="{FF2B5EF4-FFF2-40B4-BE49-F238E27FC236}">
              <a16:creationId xmlns:a16="http://schemas.microsoft.com/office/drawing/2014/main" id="{53EE5115-9CE8-42E0-BD57-1C850649EA96}"/>
            </a:ext>
          </a:extLst>
        </xdr:cNvPr>
        <xdr:cNvCxnSpPr/>
      </xdr:nvCxnSpPr>
      <xdr:spPr>
        <a:xfrm>
          <a:off x="2019300" y="10149840"/>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58</xdr:row>
      <xdr:rowOff>154940</xdr:rowOff>
    </xdr:from>
    <xdr:to>
      <xdr:col>6</xdr:col>
      <xdr:colOff>38100</xdr:colOff>
      <xdr:row>59</xdr:row>
      <xdr:rowOff>85090</xdr:rowOff>
    </xdr:to>
    <xdr:sp macro="" textlink="">
      <xdr:nvSpPr>
        <xdr:cNvPr id="197" name="楕円 196">
          <a:extLst>
            <a:ext uri="{FF2B5EF4-FFF2-40B4-BE49-F238E27FC236}">
              <a16:creationId xmlns:a16="http://schemas.microsoft.com/office/drawing/2014/main" id="{80682548-FD56-4DBE-8D89-26DF9A194674}"/>
            </a:ext>
          </a:extLst>
        </xdr:cNvPr>
        <xdr:cNvSpPr/>
      </xdr:nvSpPr>
      <xdr:spPr>
        <a:xfrm>
          <a:off x="1079500" y="10099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59</xdr:row>
      <xdr:rowOff>34290</xdr:rowOff>
    </xdr:from>
    <xdr:to>
      <xdr:col>10</xdr:col>
      <xdr:colOff>114300</xdr:colOff>
      <xdr:row>59</xdr:row>
      <xdr:rowOff>34290</xdr:rowOff>
    </xdr:to>
    <xdr:cxnSp macro="">
      <xdr:nvCxnSpPr>
        <xdr:cNvPr id="198" name="直線コネクタ 197">
          <a:extLst>
            <a:ext uri="{FF2B5EF4-FFF2-40B4-BE49-F238E27FC236}">
              <a16:creationId xmlns:a16="http://schemas.microsoft.com/office/drawing/2014/main" id="{31610C88-9052-48A7-A1FE-E7C033A5F443}"/>
            </a:ext>
          </a:extLst>
        </xdr:cNvPr>
        <xdr:cNvCxnSpPr/>
      </xdr:nvCxnSpPr>
      <xdr:spPr>
        <a:xfrm>
          <a:off x="1130300" y="101498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57</xdr:row>
      <xdr:rowOff>65041</xdr:rowOff>
    </xdr:from>
    <xdr:ext cx="405111" cy="259045"/>
    <xdr:sp macro="" textlink="">
      <xdr:nvSpPr>
        <xdr:cNvPr id="199" name="n_1aveValue【橋りょう・トンネル】&#10;有形固定資産減価償却率">
          <a:extLst>
            <a:ext uri="{FF2B5EF4-FFF2-40B4-BE49-F238E27FC236}">
              <a16:creationId xmlns:a16="http://schemas.microsoft.com/office/drawing/2014/main" id="{F84D84E5-B38A-4271-BF56-FD990CC48C4B}"/>
            </a:ext>
          </a:extLst>
        </xdr:cNvPr>
        <xdr:cNvSpPr txBox="1"/>
      </xdr:nvSpPr>
      <xdr:spPr>
        <a:xfrm>
          <a:off x="3582044" y="98376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57</xdr:row>
      <xdr:rowOff>37609</xdr:rowOff>
    </xdr:from>
    <xdr:ext cx="405111" cy="259045"/>
    <xdr:sp macro="" textlink="">
      <xdr:nvSpPr>
        <xdr:cNvPr id="200" name="n_2aveValue【橋りょう・トンネル】&#10;有形固定資産減価償却率">
          <a:extLst>
            <a:ext uri="{FF2B5EF4-FFF2-40B4-BE49-F238E27FC236}">
              <a16:creationId xmlns:a16="http://schemas.microsoft.com/office/drawing/2014/main" id="{D507AD60-347F-4189-B6EC-34008FD1C0F1}"/>
            </a:ext>
          </a:extLst>
        </xdr:cNvPr>
        <xdr:cNvSpPr txBox="1"/>
      </xdr:nvSpPr>
      <xdr:spPr>
        <a:xfrm>
          <a:off x="2705744" y="98102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57</xdr:row>
      <xdr:rowOff>33037</xdr:rowOff>
    </xdr:from>
    <xdr:ext cx="405111" cy="259045"/>
    <xdr:sp macro="" textlink="">
      <xdr:nvSpPr>
        <xdr:cNvPr id="201" name="n_3aveValue【橋りょう・トンネル】&#10;有形固定資産減価償却率">
          <a:extLst>
            <a:ext uri="{FF2B5EF4-FFF2-40B4-BE49-F238E27FC236}">
              <a16:creationId xmlns:a16="http://schemas.microsoft.com/office/drawing/2014/main" id="{93DBC66D-ADB7-453C-99F3-E117304846C0}"/>
            </a:ext>
          </a:extLst>
        </xdr:cNvPr>
        <xdr:cNvSpPr txBox="1"/>
      </xdr:nvSpPr>
      <xdr:spPr>
        <a:xfrm>
          <a:off x="1816744" y="98056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57</xdr:row>
      <xdr:rowOff>23893</xdr:rowOff>
    </xdr:from>
    <xdr:ext cx="405111" cy="259045"/>
    <xdr:sp macro="" textlink="">
      <xdr:nvSpPr>
        <xdr:cNvPr id="202" name="n_4aveValue【橋りょう・トンネル】&#10;有形固定資産減価償却率">
          <a:extLst>
            <a:ext uri="{FF2B5EF4-FFF2-40B4-BE49-F238E27FC236}">
              <a16:creationId xmlns:a16="http://schemas.microsoft.com/office/drawing/2014/main" id="{EA7E8E7F-DC46-4D7B-8B45-C3CE02ECF62D}"/>
            </a:ext>
          </a:extLst>
        </xdr:cNvPr>
        <xdr:cNvSpPr txBox="1"/>
      </xdr:nvSpPr>
      <xdr:spPr>
        <a:xfrm>
          <a:off x="927744" y="97965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59</xdr:row>
      <xdr:rowOff>71645</xdr:rowOff>
    </xdr:from>
    <xdr:ext cx="405111" cy="259045"/>
    <xdr:sp macro="" textlink="">
      <xdr:nvSpPr>
        <xdr:cNvPr id="203" name="n_1mainValue【橋りょう・トンネル】&#10;有形固定資産減価償却率">
          <a:extLst>
            <a:ext uri="{FF2B5EF4-FFF2-40B4-BE49-F238E27FC236}">
              <a16:creationId xmlns:a16="http://schemas.microsoft.com/office/drawing/2014/main" id="{9D1140DA-A30A-4214-900C-CFE47AD373F5}"/>
            </a:ext>
          </a:extLst>
        </xdr:cNvPr>
        <xdr:cNvSpPr txBox="1"/>
      </xdr:nvSpPr>
      <xdr:spPr>
        <a:xfrm>
          <a:off x="3582044" y="101871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103649</xdr:rowOff>
    </xdr:from>
    <xdr:ext cx="405111" cy="259045"/>
    <xdr:sp macro="" textlink="">
      <xdr:nvSpPr>
        <xdr:cNvPr id="204" name="n_2mainValue【橋りょう・トンネル】&#10;有形固定資産減価償却率">
          <a:extLst>
            <a:ext uri="{FF2B5EF4-FFF2-40B4-BE49-F238E27FC236}">
              <a16:creationId xmlns:a16="http://schemas.microsoft.com/office/drawing/2014/main" id="{16BD47C8-CF35-4EF3-83B2-A2FBB58CDD50}"/>
            </a:ext>
          </a:extLst>
        </xdr:cNvPr>
        <xdr:cNvSpPr txBox="1"/>
      </xdr:nvSpPr>
      <xdr:spPr>
        <a:xfrm>
          <a:off x="2705744" y="102191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76217</xdr:rowOff>
    </xdr:from>
    <xdr:ext cx="405111" cy="259045"/>
    <xdr:sp macro="" textlink="">
      <xdr:nvSpPr>
        <xdr:cNvPr id="205" name="n_3mainValue【橋りょう・トンネル】&#10;有形固定資産減価償却率">
          <a:extLst>
            <a:ext uri="{FF2B5EF4-FFF2-40B4-BE49-F238E27FC236}">
              <a16:creationId xmlns:a16="http://schemas.microsoft.com/office/drawing/2014/main" id="{550BE96B-92DF-488D-8DBE-53BE18030AF0}"/>
            </a:ext>
          </a:extLst>
        </xdr:cNvPr>
        <xdr:cNvSpPr txBox="1"/>
      </xdr:nvSpPr>
      <xdr:spPr>
        <a:xfrm>
          <a:off x="1816744" y="10191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76217</xdr:rowOff>
    </xdr:from>
    <xdr:ext cx="405111" cy="259045"/>
    <xdr:sp macro="" textlink="">
      <xdr:nvSpPr>
        <xdr:cNvPr id="206" name="n_4mainValue【橋りょう・トンネル】&#10;有形固定資産減価償却率">
          <a:extLst>
            <a:ext uri="{FF2B5EF4-FFF2-40B4-BE49-F238E27FC236}">
              <a16:creationId xmlns:a16="http://schemas.microsoft.com/office/drawing/2014/main" id="{5485BD69-F77D-42F9-B0C7-26BE8080A5F4}"/>
            </a:ext>
          </a:extLst>
        </xdr:cNvPr>
        <xdr:cNvSpPr txBox="1"/>
      </xdr:nvSpPr>
      <xdr:spPr>
        <a:xfrm>
          <a:off x="927744" y="10191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7" name="正方形/長方形 206">
          <a:extLst>
            <a:ext uri="{FF2B5EF4-FFF2-40B4-BE49-F238E27FC236}">
              <a16:creationId xmlns:a16="http://schemas.microsoft.com/office/drawing/2014/main" id="{73ADD0AF-D2C3-48A7-83A8-47FF9080F2A1}"/>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8" name="正方形/長方形 207">
          <a:extLst>
            <a:ext uri="{FF2B5EF4-FFF2-40B4-BE49-F238E27FC236}">
              <a16:creationId xmlns:a16="http://schemas.microsoft.com/office/drawing/2014/main" id="{C735D728-B8EF-4000-B79E-D4CAA0CA74EF}"/>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9" name="正方形/長方形 208">
          <a:extLst>
            <a:ext uri="{FF2B5EF4-FFF2-40B4-BE49-F238E27FC236}">
              <a16:creationId xmlns:a16="http://schemas.microsoft.com/office/drawing/2014/main" id="{B0462E2A-F7AE-4C56-A6D3-FE0D139CE721}"/>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0" name="正方形/長方形 209">
          <a:extLst>
            <a:ext uri="{FF2B5EF4-FFF2-40B4-BE49-F238E27FC236}">
              <a16:creationId xmlns:a16="http://schemas.microsoft.com/office/drawing/2014/main" id="{A1E0FD23-95FA-4284-9248-A4CED543DB57}"/>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1" name="正方形/長方形 210">
          <a:extLst>
            <a:ext uri="{FF2B5EF4-FFF2-40B4-BE49-F238E27FC236}">
              <a16:creationId xmlns:a16="http://schemas.microsoft.com/office/drawing/2014/main" id="{534E39F7-C77F-4662-9D40-AC2A2636C4AE}"/>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2" name="正方形/長方形 211">
          <a:extLst>
            <a:ext uri="{FF2B5EF4-FFF2-40B4-BE49-F238E27FC236}">
              <a16:creationId xmlns:a16="http://schemas.microsoft.com/office/drawing/2014/main" id="{E0EC857C-3691-4695-BFE3-619B77E07075}"/>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3" name="正方形/長方形 212">
          <a:extLst>
            <a:ext uri="{FF2B5EF4-FFF2-40B4-BE49-F238E27FC236}">
              <a16:creationId xmlns:a16="http://schemas.microsoft.com/office/drawing/2014/main" id="{C38BFFE9-05B8-47B6-B1B6-5DB0077DEBF2}"/>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417,008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4" name="正方形/長方形 213">
          <a:extLst>
            <a:ext uri="{FF2B5EF4-FFF2-40B4-BE49-F238E27FC236}">
              <a16:creationId xmlns:a16="http://schemas.microsoft.com/office/drawing/2014/main" id="{69B67D5B-460E-4951-AD69-5D1161EA3AC3}"/>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5" name="テキスト ボックス 214">
          <a:extLst>
            <a:ext uri="{FF2B5EF4-FFF2-40B4-BE49-F238E27FC236}">
              <a16:creationId xmlns:a16="http://schemas.microsoft.com/office/drawing/2014/main" id="{F6E05007-EBA4-45B6-93BD-96266BC681D5}"/>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6" name="直線コネクタ 215">
          <a:extLst>
            <a:ext uri="{FF2B5EF4-FFF2-40B4-BE49-F238E27FC236}">
              <a16:creationId xmlns:a16="http://schemas.microsoft.com/office/drawing/2014/main" id="{6420AE7B-ADE9-4C9D-97DF-2EAE0FA32D2D}"/>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217" name="直線コネクタ 216">
          <a:extLst>
            <a:ext uri="{FF2B5EF4-FFF2-40B4-BE49-F238E27FC236}">
              <a16:creationId xmlns:a16="http://schemas.microsoft.com/office/drawing/2014/main" id="{3CF6EEBC-E2EF-4B9D-BD90-E3170A5944AB}"/>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159855</xdr:rowOff>
    </xdr:from>
    <xdr:ext cx="248786" cy="259045"/>
    <xdr:sp macro="" textlink="">
      <xdr:nvSpPr>
        <xdr:cNvPr id="218" name="テキスト ボックス 217">
          <a:extLst>
            <a:ext uri="{FF2B5EF4-FFF2-40B4-BE49-F238E27FC236}">
              <a16:creationId xmlns:a16="http://schemas.microsoft.com/office/drawing/2014/main" id="{CF642A1D-23D8-4B62-A8DD-35C565C42156}"/>
            </a:ext>
          </a:extLst>
        </xdr:cNvPr>
        <xdr:cNvSpPr txBox="1"/>
      </xdr:nvSpPr>
      <xdr:spPr>
        <a:xfrm>
          <a:off x="6355214" y="1096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219" name="直線コネクタ 218">
          <a:extLst>
            <a:ext uri="{FF2B5EF4-FFF2-40B4-BE49-F238E27FC236}">
              <a16:creationId xmlns:a16="http://schemas.microsoft.com/office/drawing/2014/main" id="{E2A52340-A3D0-458C-A237-5CAA83E969D7}"/>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62</xdr:row>
      <xdr:rowOff>4734</xdr:rowOff>
    </xdr:from>
    <xdr:ext cx="595419" cy="259045"/>
    <xdr:sp macro="" textlink="">
      <xdr:nvSpPr>
        <xdr:cNvPr id="220" name="テキスト ボックス 219">
          <a:extLst>
            <a:ext uri="{FF2B5EF4-FFF2-40B4-BE49-F238E27FC236}">
              <a16:creationId xmlns:a16="http://schemas.microsoft.com/office/drawing/2014/main" id="{D7A9BA63-637D-4B51-B92D-3F237AD7020A}"/>
            </a:ext>
          </a:extLst>
        </xdr:cNvPr>
        <xdr:cNvSpPr txBox="1"/>
      </xdr:nvSpPr>
      <xdr:spPr>
        <a:xfrm>
          <a:off x="6008581" y="1063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221" name="直線コネクタ 220">
          <a:extLst>
            <a:ext uri="{FF2B5EF4-FFF2-40B4-BE49-F238E27FC236}">
              <a16:creationId xmlns:a16="http://schemas.microsoft.com/office/drawing/2014/main" id="{6F47F60B-4BE2-49AA-843A-BBD50CCF7B24}"/>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60</xdr:row>
      <xdr:rowOff>21062</xdr:rowOff>
    </xdr:from>
    <xdr:ext cx="595419" cy="259045"/>
    <xdr:sp macro="" textlink="">
      <xdr:nvSpPr>
        <xdr:cNvPr id="222" name="テキスト ボックス 221">
          <a:extLst>
            <a:ext uri="{FF2B5EF4-FFF2-40B4-BE49-F238E27FC236}">
              <a16:creationId xmlns:a16="http://schemas.microsoft.com/office/drawing/2014/main" id="{1A75BE60-B661-45A1-8CB3-7FDFF63847AA}"/>
            </a:ext>
          </a:extLst>
        </xdr:cNvPr>
        <xdr:cNvSpPr txBox="1"/>
      </xdr:nvSpPr>
      <xdr:spPr>
        <a:xfrm>
          <a:off x="6008581" y="1030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223" name="直線コネクタ 222">
          <a:extLst>
            <a:ext uri="{FF2B5EF4-FFF2-40B4-BE49-F238E27FC236}">
              <a16:creationId xmlns:a16="http://schemas.microsoft.com/office/drawing/2014/main" id="{527C47F6-5350-43DE-A213-970551B42791}"/>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58</xdr:row>
      <xdr:rowOff>37392</xdr:rowOff>
    </xdr:from>
    <xdr:ext cx="595419" cy="259045"/>
    <xdr:sp macro="" textlink="">
      <xdr:nvSpPr>
        <xdr:cNvPr id="224" name="テキスト ボックス 223">
          <a:extLst>
            <a:ext uri="{FF2B5EF4-FFF2-40B4-BE49-F238E27FC236}">
              <a16:creationId xmlns:a16="http://schemas.microsoft.com/office/drawing/2014/main" id="{7F079A63-C750-4ED4-9986-F2ACA0A74BE1}"/>
            </a:ext>
          </a:extLst>
        </xdr:cNvPr>
        <xdr:cNvSpPr txBox="1"/>
      </xdr:nvSpPr>
      <xdr:spPr>
        <a:xfrm>
          <a:off x="6008581" y="998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225" name="直線コネクタ 224">
          <a:extLst>
            <a:ext uri="{FF2B5EF4-FFF2-40B4-BE49-F238E27FC236}">
              <a16:creationId xmlns:a16="http://schemas.microsoft.com/office/drawing/2014/main" id="{CB456DE2-4DC7-4A10-AD04-4634CDB82903}"/>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53720</xdr:rowOff>
    </xdr:from>
    <xdr:ext cx="685572" cy="259045"/>
    <xdr:sp macro="" textlink="">
      <xdr:nvSpPr>
        <xdr:cNvPr id="226" name="テキスト ボックス 225">
          <a:extLst>
            <a:ext uri="{FF2B5EF4-FFF2-40B4-BE49-F238E27FC236}">
              <a16:creationId xmlns:a16="http://schemas.microsoft.com/office/drawing/2014/main" id="{5FA8D9ED-979F-44B2-8C68-896680677CA7}"/>
            </a:ext>
          </a:extLst>
        </xdr:cNvPr>
        <xdr:cNvSpPr txBox="1"/>
      </xdr:nvSpPr>
      <xdr:spPr>
        <a:xfrm>
          <a:off x="5918428" y="965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227" name="直線コネクタ 226">
          <a:extLst>
            <a:ext uri="{FF2B5EF4-FFF2-40B4-BE49-F238E27FC236}">
              <a16:creationId xmlns:a16="http://schemas.microsoft.com/office/drawing/2014/main" id="{4A72C96D-C9EC-4400-907E-A836697D3C44}"/>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70049</xdr:rowOff>
    </xdr:from>
    <xdr:ext cx="685572" cy="259045"/>
    <xdr:sp macro="" textlink="">
      <xdr:nvSpPr>
        <xdr:cNvPr id="228" name="テキスト ボックス 227">
          <a:extLst>
            <a:ext uri="{FF2B5EF4-FFF2-40B4-BE49-F238E27FC236}">
              <a16:creationId xmlns:a16="http://schemas.microsoft.com/office/drawing/2014/main" id="{0A618132-E9B8-46A4-A6A6-5D2A43BBB1D4}"/>
            </a:ext>
          </a:extLst>
        </xdr:cNvPr>
        <xdr:cNvSpPr txBox="1"/>
      </xdr:nvSpPr>
      <xdr:spPr>
        <a:xfrm>
          <a:off x="5918428" y="932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9" name="直線コネクタ 228">
          <a:extLst>
            <a:ext uri="{FF2B5EF4-FFF2-40B4-BE49-F238E27FC236}">
              <a16:creationId xmlns:a16="http://schemas.microsoft.com/office/drawing/2014/main" id="{9BBFDE0B-3736-43C4-8646-3C0608E35727}"/>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30" name="テキスト ボックス 229">
          <a:extLst>
            <a:ext uri="{FF2B5EF4-FFF2-40B4-BE49-F238E27FC236}">
              <a16:creationId xmlns:a16="http://schemas.microsoft.com/office/drawing/2014/main" id="{0EDB8C6C-8909-415E-87BC-B648679DE63E}"/>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31" name="【橋りょう・トンネル】&#10;一人当たり有形固定資産（償却資産）額グラフ枠">
          <a:extLst>
            <a:ext uri="{FF2B5EF4-FFF2-40B4-BE49-F238E27FC236}">
              <a16:creationId xmlns:a16="http://schemas.microsoft.com/office/drawing/2014/main" id="{2B4DAF37-B253-4CA7-99A3-5DD5FEF20D19}"/>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54</xdr:row>
      <xdr:rowOff>164299</xdr:rowOff>
    </xdr:from>
    <xdr:to>
      <xdr:col>54</xdr:col>
      <xdr:colOff>189865</xdr:colOff>
      <xdr:row>64</xdr:row>
      <xdr:rowOff>80576</xdr:rowOff>
    </xdr:to>
    <xdr:cxnSp macro="">
      <xdr:nvCxnSpPr>
        <xdr:cNvPr id="232" name="直線コネクタ 231">
          <a:extLst>
            <a:ext uri="{FF2B5EF4-FFF2-40B4-BE49-F238E27FC236}">
              <a16:creationId xmlns:a16="http://schemas.microsoft.com/office/drawing/2014/main" id="{52C6F4DB-D76B-4BA1-8FC4-469BC4E42D00}"/>
            </a:ext>
          </a:extLst>
        </xdr:cNvPr>
        <xdr:cNvCxnSpPr/>
      </xdr:nvCxnSpPr>
      <xdr:spPr>
        <a:xfrm flipV="1">
          <a:off x="10476865" y="9422599"/>
          <a:ext cx="0" cy="16307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84403</xdr:rowOff>
    </xdr:from>
    <xdr:ext cx="534377" cy="259045"/>
    <xdr:sp macro="" textlink="">
      <xdr:nvSpPr>
        <xdr:cNvPr id="233" name="【橋りょう・トンネル】&#10;一人当たり有形固定資産（償却資産）額最小値テキスト">
          <a:extLst>
            <a:ext uri="{FF2B5EF4-FFF2-40B4-BE49-F238E27FC236}">
              <a16:creationId xmlns:a16="http://schemas.microsoft.com/office/drawing/2014/main" id="{165EFEBA-3C9D-4295-9C4A-51DD47D305B8}"/>
            </a:ext>
          </a:extLst>
        </xdr:cNvPr>
        <xdr:cNvSpPr txBox="1"/>
      </xdr:nvSpPr>
      <xdr:spPr>
        <a:xfrm>
          <a:off x="10515600" y="110572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80576</xdr:rowOff>
    </xdr:from>
    <xdr:to>
      <xdr:col>55</xdr:col>
      <xdr:colOff>88900</xdr:colOff>
      <xdr:row>64</xdr:row>
      <xdr:rowOff>80576</xdr:rowOff>
    </xdr:to>
    <xdr:cxnSp macro="">
      <xdr:nvCxnSpPr>
        <xdr:cNvPr id="234" name="直線コネクタ 233">
          <a:extLst>
            <a:ext uri="{FF2B5EF4-FFF2-40B4-BE49-F238E27FC236}">
              <a16:creationId xmlns:a16="http://schemas.microsoft.com/office/drawing/2014/main" id="{60EF5E89-9546-4B1B-B514-5D9062D62E58}"/>
            </a:ext>
          </a:extLst>
        </xdr:cNvPr>
        <xdr:cNvCxnSpPr/>
      </xdr:nvCxnSpPr>
      <xdr:spPr>
        <a:xfrm>
          <a:off x="10388600" y="110533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53</xdr:row>
      <xdr:rowOff>110976</xdr:rowOff>
    </xdr:from>
    <xdr:ext cx="690189" cy="259045"/>
    <xdr:sp macro="" textlink="">
      <xdr:nvSpPr>
        <xdr:cNvPr id="235" name="【橋りょう・トンネル】&#10;一人当たり有形固定資産（償却資産）額最大値テキスト">
          <a:extLst>
            <a:ext uri="{FF2B5EF4-FFF2-40B4-BE49-F238E27FC236}">
              <a16:creationId xmlns:a16="http://schemas.microsoft.com/office/drawing/2014/main" id="{A38CF073-6BD8-4752-9818-990D94424FA5}"/>
            </a:ext>
          </a:extLst>
        </xdr:cNvPr>
        <xdr:cNvSpPr txBox="1"/>
      </xdr:nvSpPr>
      <xdr:spPr>
        <a:xfrm>
          <a:off x="10515600" y="919782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1,544,069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54</xdr:row>
      <xdr:rowOff>164299</xdr:rowOff>
    </xdr:from>
    <xdr:to>
      <xdr:col>55</xdr:col>
      <xdr:colOff>88900</xdr:colOff>
      <xdr:row>54</xdr:row>
      <xdr:rowOff>164299</xdr:rowOff>
    </xdr:to>
    <xdr:cxnSp macro="">
      <xdr:nvCxnSpPr>
        <xdr:cNvPr id="236" name="直線コネクタ 235">
          <a:extLst>
            <a:ext uri="{FF2B5EF4-FFF2-40B4-BE49-F238E27FC236}">
              <a16:creationId xmlns:a16="http://schemas.microsoft.com/office/drawing/2014/main" id="{A85DF292-A101-4A00-A671-E6EFB64AFA55}"/>
            </a:ext>
          </a:extLst>
        </xdr:cNvPr>
        <xdr:cNvCxnSpPr/>
      </xdr:nvCxnSpPr>
      <xdr:spPr>
        <a:xfrm>
          <a:off x="10388600" y="94225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60</xdr:row>
      <xdr:rowOff>170733</xdr:rowOff>
    </xdr:from>
    <xdr:ext cx="599010" cy="259045"/>
    <xdr:sp macro="" textlink="">
      <xdr:nvSpPr>
        <xdr:cNvPr id="237" name="【橋りょう・トンネル】&#10;一人当たり有形固定資産（償却資産）額平均値テキスト">
          <a:extLst>
            <a:ext uri="{FF2B5EF4-FFF2-40B4-BE49-F238E27FC236}">
              <a16:creationId xmlns:a16="http://schemas.microsoft.com/office/drawing/2014/main" id="{99F9AC2C-0880-4795-AEE6-2492F4B31218}"/>
            </a:ext>
          </a:extLst>
        </xdr:cNvPr>
        <xdr:cNvSpPr txBox="1"/>
      </xdr:nvSpPr>
      <xdr:spPr>
        <a:xfrm>
          <a:off x="10515600" y="1045773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526,674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20856</xdr:rowOff>
    </xdr:from>
    <xdr:to>
      <xdr:col>55</xdr:col>
      <xdr:colOff>50800</xdr:colOff>
      <xdr:row>61</xdr:row>
      <xdr:rowOff>122456</xdr:rowOff>
    </xdr:to>
    <xdr:sp macro="" textlink="">
      <xdr:nvSpPr>
        <xdr:cNvPr id="238" name="フローチャート: 判断 237">
          <a:extLst>
            <a:ext uri="{FF2B5EF4-FFF2-40B4-BE49-F238E27FC236}">
              <a16:creationId xmlns:a16="http://schemas.microsoft.com/office/drawing/2014/main" id="{DB1D636C-4567-4A67-9A44-1BE52B4CB1CC}"/>
            </a:ext>
          </a:extLst>
        </xdr:cNvPr>
        <xdr:cNvSpPr/>
      </xdr:nvSpPr>
      <xdr:spPr>
        <a:xfrm>
          <a:off x="10426700" y="104793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71644</xdr:rowOff>
    </xdr:from>
    <xdr:to>
      <xdr:col>50</xdr:col>
      <xdr:colOff>165100</xdr:colOff>
      <xdr:row>62</xdr:row>
      <xdr:rowOff>1794</xdr:rowOff>
    </xdr:to>
    <xdr:sp macro="" textlink="">
      <xdr:nvSpPr>
        <xdr:cNvPr id="239" name="フローチャート: 判断 238">
          <a:extLst>
            <a:ext uri="{FF2B5EF4-FFF2-40B4-BE49-F238E27FC236}">
              <a16:creationId xmlns:a16="http://schemas.microsoft.com/office/drawing/2014/main" id="{2A08147A-70CE-498E-AADE-ED30D754E741}"/>
            </a:ext>
          </a:extLst>
        </xdr:cNvPr>
        <xdr:cNvSpPr/>
      </xdr:nvSpPr>
      <xdr:spPr>
        <a:xfrm>
          <a:off x="9588500" y="105300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81626</xdr:rowOff>
    </xdr:from>
    <xdr:to>
      <xdr:col>46</xdr:col>
      <xdr:colOff>38100</xdr:colOff>
      <xdr:row>62</xdr:row>
      <xdr:rowOff>11776</xdr:rowOff>
    </xdr:to>
    <xdr:sp macro="" textlink="">
      <xdr:nvSpPr>
        <xdr:cNvPr id="240" name="フローチャート: 判断 239">
          <a:extLst>
            <a:ext uri="{FF2B5EF4-FFF2-40B4-BE49-F238E27FC236}">
              <a16:creationId xmlns:a16="http://schemas.microsoft.com/office/drawing/2014/main" id="{925B2316-968A-4169-8ED3-3C6A366398FE}"/>
            </a:ext>
          </a:extLst>
        </xdr:cNvPr>
        <xdr:cNvSpPr/>
      </xdr:nvSpPr>
      <xdr:spPr>
        <a:xfrm>
          <a:off x="8699500" y="10540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90791</xdr:rowOff>
    </xdr:from>
    <xdr:to>
      <xdr:col>41</xdr:col>
      <xdr:colOff>101600</xdr:colOff>
      <xdr:row>62</xdr:row>
      <xdr:rowOff>20941</xdr:rowOff>
    </xdr:to>
    <xdr:sp macro="" textlink="">
      <xdr:nvSpPr>
        <xdr:cNvPr id="241" name="フローチャート: 判断 240">
          <a:extLst>
            <a:ext uri="{FF2B5EF4-FFF2-40B4-BE49-F238E27FC236}">
              <a16:creationId xmlns:a16="http://schemas.microsoft.com/office/drawing/2014/main" id="{929648DC-CD39-46D5-995C-7E9A8657B1E4}"/>
            </a:ext>
          </a:extLst>
        </xdr:cNvPr>
        <xdr:cNvSpPr/>
      </xdr:nvSpPr>
      <xdr:spPr>
        <a:xfrm>
          <a:off x="7810500" y="10549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61</xdr:row>
      <xdr:rowOff>141258</xdr:rowOff>
    </xdr:from>
    <xdr:to>
      <xdr:col>36</xdr:col>
      <xdr:colOff>165100</xdr:colOff>
      <xdr:row>62</xdr:row>
      <xdr:rowOff>71408</xdr:rowOff>
    </xdr:to>
    <xdr:sp macro="" textlink="">
      <xdr:nvSpPr>
        <xdr:cNvPr id="242" name="フローチャート: 判断 241">
          <a:extLst>
            <a:ext uri="{FF2B5EF4-FFF2-40B4-BE49-F238E27FC236}">
              <a16:creationId xmlns:a16="http://schemas.microsoft.com/office/drawing/2014/main" id="{510C2233-AC71-42F9-9618-D81BEA73FE34}"/>
            </a:ext>
          </a:extLst>
        </xdr:cNvPr>
        <xdr:cNvSpPr/>
      </xdr:nvSpPr>
      <xdr:spPr>
        <a:xfrm>
          <a:off x="6921500" y="10599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398AFC9F-D0A6-4A52-BDC4-8B2FAE9FAFB1}"/>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3C098B23-CA0B-4A81-847A-0970F3034628}"/>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5" name="テキスト ボックス 244">
          <a:extLst>
            <a:ext uri="{FF2B5EF4-FFF2-40B4-BE49-F238E27FC236}">
              <a16:creationId xmlns:a16="http://schemas.microsoft.com/office/drawing/2014/main" id="{FE4A919A-0E83-4D21-9778-A891616E124F}"/>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6" name="テキスト ボックス 245">
          <a:extLst>
            <a:ext uri="{FF2B5EF4-FFF2-40B4-BE49-F238E27FC236}">
              <a16:creationId xmlns:a16="http://schemas.microsoft.com/office/drawing/2014/main" id="{0D5BB5CA-E55B-4A7F-9989-EB239D583672}"/>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7" name="テキスト ボックス 246">
          <a:extLst>
            <a:ext uri="{FF2B5EF4-FFF2-40B4-BE49-F238E27FC236}">
              <a16:creationId xmlns:a16="http://schemas.microsoft.com/office/drawing/2014/main" id="{846B320D-C3AB-4CFB-990D-351D1CA0147E}"/>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61103</xdr:rowOff>
    </xdr:from>
    <xdr:to>
      <xdr:col>55</xdr:col>
      <xdr:colOff>50800</xdr:colOff>
      <xdr:row>60</xdr:row>
      <xdr:rowOff>162703</xdr:rowOff>
    </xdr:to>
    <xdr:sp macro="" textlink="">
      <xdr:nvSpPr>
        <xdr:cNvPr id="248" name="楕円 247">
          <a:extLst>
            <a:ext uri="{FF2B5EF4-FFF2-40B4-BE49-F238E27FC236}">
              <a16:creationId xmlns:a16="http://schemas.microsoft.com/office/drawing/2014/main" id="{7D28BC59-B7C7-4653-80EF-8BF668500C5B}"/>
            </a:ext>
          </a:extLst>
        </xdr:cNvPr>
        <xdr:cNvSpPr/>
      </xdr:nvSpPr>
      <xdr:spPr>
        <a:xfrm>
          <a:off x="10426700" y="103481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59</xdr:row>
      <xdr:rowOff>83980</xdr:rowOff>
    </xdr:from>
    <xdr:ext cx="599010" cy="259045"/>
    <xdr:sp macro="" textlink="">
      <xdr:nvSpPr>
        <xdr:cNvPr id="249" name="【橋りょう・トンネル】&#10;一人当たり有形固定資産（償却資産）額該当値テキスト">
          <a:extLst>
            <a:ext uri="{FF2B5EF4-FFF2-40B4-BE49-F238E27FC236}">
              <a16:creationId xmlns:a16="http://schemas.microsoft.com/office/drawing/2014/main" id="{0426C160-2D25-4A76-9492-F0C902585612}"/>
            </a:ext>
          </a:extLst>
        </xdr:cNvPr>
        <xdr:cNvSpPr txBox="1"/>
      </xdr:nvSpPr>
      <xdr:spPr>
        <a:xfrm>
          <a:off x="10515600" y="101995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647,202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84951</xdr:rowOff>
    </xdr:from>
    <xdr:to>
      <xdr:col>50</xdr:col>
      <xdr:colOff>165100</xdr:colOff>
      <xdr:row>61</xdr:row>
      <xdr:rowOff>15101</xdr:rowOff>
    </xdr:to>
    <xdr:sp macro="" textlink="">
      <xdr:nvSpPr>
        <xdr:cNvPr id="250" name="楕円 249">
          <a:extLst>
            <a:ext uri="{FF2B5EF4-FFF2-40B4-BE49-F238E27FC236}">
              <a16:creationId xmlns:a16="http://schemas.microsoft.com/office/drawing/2014/main" id="{83D67BA9-A954-4D49-BCD4-32FA33125F03}"/>
            </a:ext>
          </a:extLst>
        </xdr:cNvPr>
        <xdr:cNvSpPr/>
      </xdr:nvSpPr>
      <xdr:spPr>
        <a:xfrm>
          <a:off x="9588500" y="10371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60</xdr:row>
      <xdr:rowOff>111903</xdr:rowOff>
    </xdr:from>
    <xdr:to>
      <xdr:col>55</xdr:col>
      <xdr:colOff>0</xdr:colOff>
      <xdr:row>60</xdr:row>
      <xdr:rowOff>135751</xdr:rowOff>
    </xdr:to>
    <xdr:cxnSp macro="">
      <xdr:nvCxnSpPr>
        <xdr:cNvPr id="251" name="直線コネクタ 250">
          <a:extLst>
            <a:ext uri="{FF2B5EF4-FFF2-40B4-BE49-F238E27FC236}">
              <a16:creationId xmlns:a16="http://schemas.microsoft.com/office/drawing/2014/main" id="{C4FE4875-A821-4C0E-985C-F0CBE909F115}"/>
            </a:ext>
          </a:extLst>
        </xdr:cNvPr>
        <xdr:cNvCxnSpPr/>
      </xdr:nvCxnSpPr>
      <xdr:spPr>
        <a:xfrm flipV="1">
          <a:off x="9639300" y="10398903"/>
          <a:ext cx="838200" cy="238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60</xdr:row>
      <xdr:rowOff>119715</xdr:rowOff>
    </xdr:from>
    <xdr:to>
      <xdr:col>46</xdr:col>
      <xdr:colOff>38100</xdr:colOff>
      <xdr:row>61</xdr:row>
      <xdr:rowOff>49865</xdr:rowOff>
    </xdr:to>
    <xdr:sp macro="" textlink="">
      <xdr:nvSpPr>
        <xdr:cNvPr id="252" name="楕円 251">
          <a:extLst>
            <a:ext uri="{FF2B5EF4-FFF2-40B4-BE49-F238E27FC236}">
              <a16:creationId xmlns:a16="http://schemas.microsoft.com/office/drawing/2014/main" id="{7E2D16FC-B165-4900-AB1C-E1104B04BA5E}"/>
            </a:ext>
          </a:extLst>
        </xdr:cNvPr>
        <xdr:cNvSpPr/>
      </xdr:nvSpPr>
      <xdr:spPr>
        <a:xfrm>
          <a:off x="8699500" y="10406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60</xdr:row>
      <xdr:rowOff>135751</xdr:rowOff>
    </xdr:from>
    <xdr:to>
      <xdr:col>50</xdr:col>
      <xdr:colOff>114300</xdr:colOff>
      <xdr:row>60</xdr:row>
      <xdr:rowOff>170515</xdr:rowOff>
    </xdr:to>
    <xdr:cxnSp macro="">
      <xdr:nvCxnSpPr>
        <xdr:cNvPr id="253" name="直線コネクタ 252">
          <a:extLst>
            <a:ext uri="{FF2B5EF4-FFF2-40B4-BE49-F238E27FC236}">
              <a16:creationId xmlns:a16="http://schemas.microsoft.com/office/drawing/2014/main" id="{3E271280-A646-41CE-87D5-2802FC3770B0}"/>
            </a:ext>
          </a:extLst>
        </xdr:cNvPr>
        <xdr:cNvCxnSpPr/>
      </xdr:nvCxnSpPr>
      <xdr:spPr>
        <a:xfrm flipV="1">
          <a:off x="8750300" y="10422751"/>
          <a:ext cx="889000" cy="347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60</xdr:row>
      <xdr:rowOff>140831</xdr:rowOff>
    </xdr:from>
    <xdr:to>
      <xdr:col>41</xdr:col>
      <xdr:colOff>101600</xdr:colOff>
      <xdr:row>61</xdr:row>
      <xdr:rowOff>70981</xdr:rowOff>
    </xdr:to>
    <xdr:sp macro="" textlink="">
      <xdr:nvSpPr>
        <xdr:cNvPr id="254" name="楕円 253">
          <a:extLst>
            <a:ext uri="{FF2B5EF4-FFF2-40B4-BE49-F238E27FC236}">
              <a16:creationId xmlns:a16="http://schemas.microsoft.com/office/drawing/2014/main" id="{77E95A3A-DEBA-411F-AFED-C13A43B9D597}"/>
            </a:ext>
          </a:extLst>
        </xdr:cNvPr>
        <xdr:cNvSpPr/>
      </xdr:nvSpPr>
      <xdr:spPr>
        <a:xfrm>
          <a:off x="7810500" y="104278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60</xdr:row>
      <xdr:rowOff>170515</xdr:rowOff>
    </xdr:from>
    <xdr:to>
      <xdr:col>45</xdr:col>
      <xdr:colOff>177800</xdr:colOff>
      <xdr:row>61</xdr:row>
      <xdr:rowOff>20181</xdr:rowOff>
    </xdr:to>
    <xdr:cxnSp macro="">
      <xdr:nvCxnSpPr>
        <xdr:cNvPr id="255" name="直線コネクタ 254">
          <a:extLst>
            <a:ext uri="{FF2B5EF4-FFF2-40B4-BE49-F238E27FC236}">
              <a16:creationId xmlns:a16="http://schemas.microsoft.com/office/drawing/2014/main" id="{39471F32-F3B0-492D-9082-AC78A01AA048}"/>
            </a:ext>
          </a:extLst>
        </xdr:cNvPr>
        <xdr:cNvCxnSpPr/>
      </xdr:nvCxnSpPr>
      <xdr:spPr>
        <a:xfrm flipV="1">
          <a:off x="7861300" y="10457515"/>
          <a:ext cx="889000" cy="21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60</xdr:row>
      <xdr:rowOff>166353</xdr:rowOff>
    </xdr:from>
    <xdr:to>
      <xdr:col>36</xdr:col>
      <xdr:colOff>165100</xdr:colOff>
      <xdr:row>61</xdr:row>
      <xdr:rowOff>96503</xdr:rowOff>
    </xdr:to>
    <xdr:sp macro="" textlink="">
      <xdr:nvSpPr>
        <xdr:cNvPr id="256" name="楕円 255">
          <a:extLst>
            <a:ext uri="{FF2B5EF4-FFF2-40B4-BE49-F238E27FC236}">
              <a16:creationId xmlns:a16="http://schemas.microsoft.com/office/drawing/2014/main" id="{742BF662-AFCE-446A-9793-125012D959C6}"/>
            </a:ext>
          </a:extLst>
        </xdr:cNvPr>
        <xdr:cNvSpPr/>
      </xdr:nvSpPr>
      <xdr:spPr>
        <a:xfrm>
          <a:off x="6921500" y="10453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61</xdr:row>
      <xdr:rowOff>20181</xdr:rowOff>
    </xdr:from>
    <xdr:to>
      <xdr:col>41</xdr:col>
      <xdr:colOff>50800</xdr:colOff>
      <xdr:row>61</xdr:row>
      <xdr:rowOff>45703</xdr:rowOff>
    </xdr:to>
    <xdr:cxnSp macro="">
      <xdr:nvCxnSpPr>
        <xdr:cNvPr id="257" name="直線コネクタ 256">
          <a:extLst>
            <a:ext uri="{FF2B5EF4-FFF2-40B4-BE49-F238E27FC236}">
              <a16:creationId xmlns:a16="http://schemas.microsoft.com/office/drawing/2014/main" id="{7186430F-E089-4D25-B0CB-31FFAF84433F}"/>
            </a:ext>
          </a:extLst>
        </xdr:cNvPr>
        <xdr:cNvCxnSpPr/>
      </xdr:nvCxnSpPr>
      <xdr:spPr>
        <a:xfrm flipV="1">
          <a:off x="6972300" y="10478631"/>
          <a:ext cx="889000" cy="255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61</xdr:row>
      <xdr:rowOff>164371</xdr:rowOff>
    </xdr:from>
    <xdr:ext cx="599010" cy="259045"/>
    <xdr:sp macro="" textlink="">
      <xdr:nvSpPr>
        <xdr:cNvPr id="258" name="n_1aveValue【橋りょう・トンネル】&#10;一人当たり有形固定資産（償却資産）額">
          <a:extLst>
            <a:ext uri="{FF2B5EF4-FFF2-40B4-BE49-F238E27FC236}">
              <a16:creationId xmlns:a16="http://schemas.microsoft.com/office/drawing/2014/main" id="{AFCEB044-F31E-4CF4-B755-B3836856AE79}"/>
            </a:ext>
          </a:extLst>
        </xdr:cNvPr>
        <xdr:cNvSpPr txBox="1"/>
      </xdr:nvSpPr>
      <xdr:spPr>
        <a:xfrm>
          <a:off x="9327095" y="106228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62</xdr:row>
      <xdr:rowOff>2903</xdr:rowOff>
    </xdr:from>
    <xdr:ext cx="599010" cy="259045"/>
    <xdr:sp macro="" textlink="">
      <xdr:nvSpPr>
        <xdr:cNvPr id="259" name="n_2aveValue【橋りょう・トンネル】&#10;一人当たり有形固定資産（償却資産）額">
          <a:extLst>
            <a:ext uri="{FF2B5EF4-FFF2-40B4-BE49-F238E27FC236}">
              <a16:creationId xmlns:a16="http://schemas.microsoft.com/office/drawing/2014/main" id="{193741F1-B4E6-4ED6-AB3A-3206588D1167}"/>
            </a:ext>
          </a:extLst>
        </xdr:cNvPr>
        <xdr:cNvSpPr txBox="1"/>
      </xdr:nvSpPr>
      <xdr:spPr>
        <a:xfrm>
          <a:off x="8450795" y="106328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470,849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62</xdr:row>
      <xdr:rowOff>12068</xdr:rowOff>
    </xdr:from>
    <xdr:ext cx="599010" cy="259045"/>
    <xdr:sp macro="" textlink="">
      <xdr:nvSpPr>
        <xdr:cNvPr id="260" name="n_3aveValue【橋りょう・トンネル】&#10;一人当たり有形固定資産（償却資産）額">
          <a:extLst>
            <a:ext uri="{FF2B5EF4-FFF2-40B4-BE49-F238E27FC236}">
              <a16:creationId xmlns:a16="http://schemas.microsoft.com/office/drawing/2014/main" id="{392C9355-D510-4F5A-AC6C-E583C545086D}"/>
            </a:ext>
          </a:extLst>
        </xdr:cNvPr>
        <xdr:cNvSpPr txBox="1"/>
      </xdr:nvSpPr>
      <xdr:spPr>
        <a:xfrm>
          <a:off x="7561795" y="10641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462,429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62</xdr:row>
      <xdr:rowOff>62535</xdr:rowOff>
    </xdr:from>
    <xdr:ext cx="599010" cy="259045"/>
    <xdr:sp macro="" textlink="">
      <xdr:nvSpPr>
        <xdr:cNvPr id="261" name="n_4aveValue【橋りょう・トンネル】&#10;一人当たり有形固定資産（償却資産）額">
          <a:extLst>
            <a:ext uri="{FF2B5EF4-FFF2-40B4-BE49-F238E27FC236}">
              <a16:creationId xmlns:a16="http://schemas.microsoft.com/office/drawing/2014/main" id="{AB5DB153-44DB-49A5-B6D7-7EC12A3E4CEC}"/>
            </a:ext>
          </a:extLst>
        </xdr:cNvPr>
        <xdr:cNvSpPr txBox="1"/>
      </xdr:nvSpPr>
      <xdr:spPr>
        <a:xfrm>
          <a:off x="6672795" y="106924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416,069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59</xdr:row>
      <xdr:rowOff>31628</xdr:rowOff>
    </xdr:from>
    <xdr:ext cx="599010" cy="259045"/>
    <xdr:sp macro="" textlink="">
      <xdr:nvSpPr>
        <xdr:cNvPr id="262" name="n_1mainValue【橋りょう・トンネル】&#10;一人当たり有形固定資産（償却資産）額">
          <a:extLst>
            <a:ext uri="{FF2B5EF4-FFF2-40B4-BE49-F238E27FC236}">
              <a16:creationId xmlns:a16="http://schemas.microsoft.com/office/drawing/2014/main" id="{BB8DF39F-D532-428F-9D10-A40F58F2F8E5}"/>
            </a:ext>
          </a:extLst>
        </xdr:cNvPr>
        <xdr:cNvSpPr txBox="1"/>
      </xdr:nvSpPr>
      <xdr:spPr>
        <a:xfrm>
          <a:off x="9327095" y="101471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625,295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59</xdr:row>
      <xdr:rowOff>66392</xdr:rowOff>
    </xdr:from>
    <xdr:ext cx="599010" cy="259045"/>
    <xdr:sp macro="" textlink="">
      <xdr:nvSpPr>
        <xdr:cNvPr id="263" name="n_2mainValue【橋りょう・トンネル】&#10;一人当たり有形固定資産（償却資産）額">
          <a:extLst>
            <a:ext uri="{FF2B5EF4-FFF2-40B4-BE49-F238E27FC236}">
              <a16:creationId xmlns:a16="http://schemas.microsoft.com/office/drawing/2014/main" id="{8725A4AF-1C82-47E8-B4ED-47C29FE4264C}"/>
            </a:ext>
          </a:extLst>
        </xdr:cNvPr>
        <xdr:cNvSpPr txBox="1"/>
      </xdr:nvSpPr>
      <xdr:spPr>
        <a:xfrm>
          <a:off x="8450795" y="101819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593,359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59</xdr:row>
      <xdr:rowOff>87508</xdr:rowOff>
    </xdr:from>
    <xdr:ext cx="599010" cy="259045"/>
    <xdr:sp macro="" textlink="">
      <xdr:nvSpPr>
        <xdr:cNvPr id="264" name="n_3mainValue【橋りょう・トンネル】&#10;一人当たり有形固定資産（償却資産）額">
          <a:extLst>
            <a:ext uri="{FF2B5EF4-FFF2-40B4-BE49-F238E27FC236}">
              <a16:creationId xmlns:a16="http://schemas.microsoft.com/office/drawing/2014/main" id="{6BA2FF9F-CA49-4F87-933A-7FDB342698D8}"/>
            </a:ext>
          </a:extLst>
        </xdr:cNvPr>
        <xdr:cNvSpPr txBox="1"/>
      </xdr:nvSpPr>
      <xdr:spPr>
        <a:xfrm>
          <a:off x="7561795" y="102030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573,961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59</xdr:row>
      <xdr:rowOff>113030</xdr:rowOff>
    </xdr:from>
    <xdr:ext cx="599010" cy="259045"/>
    <xdr:sp macro="" textlink="">
      <xdr:nvSpPr>
        <xdr:cNvPr id="265" name="n_4mainValue【橋りょう・トンネル】&#10;一人当たり有形固定資産（償却資産）額">
          <a:extLst>
            <a:ext uri="{FF2B5EF4-FFF2-40B4-BE49-F238E27FC236}">
              <a16:creationId xmlns:a16="http://schemas.microsoft.com/office/drawing/2014/main" id="{3CF2CE49-C320-470F-A989-9BEB471D1448}"/>
            </a:ext>
          </a:extLst>
        </xdr:cNvPr>
        <xdr:cNvSpPr txBox="1"/>
      </xdr:nvSpPr>
      <xdr:spPr>
        <a:xfrm>
          <a:off x="6672795" y="10228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550,516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6" name="正方形/長方形 265">
          <a:extLst>
            <a:ext uri="{FF2B5EF4-FFF2-40B4-BE49-F238E27FC236}">
              <a16:creationId xmlns:a16="http://schemas.microsoft.com/office/drawing/2014/main" id="{5BBE86A2-EBAF-4827-A920-FB10047E0283}"/>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7" name="正方形/長方形 266">
          <a:extLst>
            <a:ext uri="{FF2B5EF4-FFF2-40B4-BE49-F238E27FC236}">
              <a16:creationId xmlns:a16="http://schemas.microsoft.com/office/drawing/2014/main" id="{43B848BB-0D85-403F-BEB3-37EA01504809}"/>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8" name="正方形/長方形 267">
          <a:extLst>
            <a:ext uri="{FF2B5EF4-FFF2-40B4-BE49-F238E27FC236}">
              <a16:creationId xmlns:a16="http://schemas.microsoft.com/office/drawing/2014/main" id="{2DFE646B-19C2-4C3A-AEFC-74938297C540}"/>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9" name="正方形/長方形 268">
          <a:extLst>
            <a:ext uri="{FF2B5EF4-FFF2-40B4-BE49-F238E27FC236}">
              <a16:creationId xmlns:a16="http://schemas.microsoft.com/office/drawing/2014/main" id="{114C44E7-75A7-4938-B84E-F7BF82B3FFB8}"/>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70" name="正方形/長方形 269">
          <a:extLst>
            <a:ext uri="{FF2B5EF4-FFF2-40B4-BE49-F238E27FC236}">
              <a16:creationId xmlns:a16="http://schemas.microsoft.com/office/drawing/2014/main" id="{7EA0EE60-26F9-4298-9CE2-D69DC70DD0D6}"/>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71" name="正方形/長方形 270">
          <a:extLst>
            <a:ext uri="{FF2B5EF4-FFF2-40B4-BE49-F238E27FC236}">
              <a16:creationId xmlns:a16="http://schemas.microsoft.com/office/drawing/2014/main" id="{09790B9E-9B63-424B-BBFE-01FD30A74CF7}"/>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2" name="正方形/長方形 271">
          <a:extLst>
            <a:ext uri="{FF2B5EF4-FFF2-40B4-BE49-F238E27FC236}">
              <a16:creationId xmlns:a16="http://schemas.microsoft.com/office/drawing/2014/main" id="{15471F79-04CC-4187-8DC4-5D6B2B1339BF}"/>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3" name="正方形/長方形 272">
          <a:extLst>
            <a:ext uri="{FF2B5EF4-FFF2-40B4-BE49-F238E27FC236}">
              <a16:creationId xmlns:a16="http://schemas.microsoft.com/office/drawing/2014/main" id="{96B84C76-6FBB-4D8F-BF43-85AC0D63057D}"/>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4" name="テキスト ボックス 273">
          <a:extLst>
            <a:ext uri="{FF2B5EF4-FFF2-40B4-BE49-F238E27FC236}">
              <a16:creationId xmlns:a16="http://schemas.microsoft.com/office/drawing/2014/main" id="{BC0A24EA-AB6F-45C8-872A-810DB64E762A}"/>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5" name="直線コネクタ 274">
          <a:extLst>
            <a:ext uri="{FF2B5EF4-FFF2-40B4-BE49-F238E27FC236}">
              <a16:creationId xmlns:a16="http://schemas.microsoft.com/office/drawing/2014/main" id="{BCC6D4A8-C3D6-4FDE-952E-B4D29EE28579}"/>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6" name="テキスト ボックス 275">
          <a:extLst>
            <a:ext uri="{FF2B5EF4-FFF2-40B4-BE49-F238E27FC236}">
              <a16:creationId xmlns:a16="http://schemas.microsoft.com/office/drawing/2014/main" id="{0AF58E85-A681-45CB-9372-42E1F7CD74BD}"/>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38100</xdr:rowOff>
    </xdr:from>
    <xdr:to>
      <xdr:col>28</xdr:col>
      <xdr:colOff>114300</xdr:colOff>
      <xdr:row>86</xdr:row>
      <xdr:rowOff>38100</xdr:rowOff>
    </xdr:to>
    <xdr:cxnSp macro="">
      <xdr:nvCxnSpPr>
        <xdr:cNvPr id="277" name="直線コネクタ 276">
          <a:extLst>
            <a:ext uri="{FF2B5EF4-FFF2-40B4-BE49-F238E27FC236}">
              <a16:creationId xmlns:a16="http://schemas.microsoft.com/office/drawing/2014/main" id="{4F0F63AE-3D16-47FD-8104-2D6A7BA7BF66}"/>
            </a:ext>
          </a:extLst>
        </xdr:cNvPr>
        <xdr:cNvCxnSpPr/>
      </xdr:nvCxnSpPr>
      <xdr:spPr>
        <a:xfrm>
          <a:off x="762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67327</xdr:rowOff>
    </xdr:from>
    <xdr:ext cx="403059" cy="259045"/>
    <xdr:sp macro="" textlink="">
      <xdr:nvSpPr>
        <xdr:cNvPr id="278" name="テキスト ボックス 277">
          <a:extLst>
            <a:ext uri="{FF2B5EF4-FFF2-40B4-BE49-F238E27FC236}">
              <a16:creationId xmlns:a16="http://schemas.microsoft.com/office/drawing/2014/main" id="{97DB4868-D2B0-409D-9791-C826434D189C}"/>
            </a:ext>
          </a:extLst>
        </xdr:cNvPr>
        <xdr:cNvSpPr txBox="1"/>
      </xdr:nvSpPr>
      <xdr:spPr>
        <a:xfrm>
          <a:off x="358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95250</xdr:rowOff>
    </xdr:from>
    <xdr:to>
      <xdr:col>28</xdr:col>
      <xdr:colOff>114300</xdr:colOff>
      <xdr:row>83</xdr:row>
      <xdr:rowOff>95250</xdr:rowOff>
    </xdr:to>
    <xdr:cxnSp macro="">
      <xdr:nvCxnSpPr>
        <xdr:cNvPr id="279" name="直線コネクタ 278">
          <a:extLst>
            <a:ext uri="{FF2B5EF4-FFF2-40B4-BE49-F238E27FC236}">
              <a16:creationId xmlns:a16="http://schemas.microsoft.com/office/drawing/2014/main" id="{5CC93D33-52D5-4A26-89CD-49C5D6931FB2}"/>
            </a:ext>
          </a:extLst>
        </xdr:cNvPr>
        <xdr:cNvCxnSpPr/>
      </xdr:nvCxnSpPr>
      <xdr:spPr>
        <a:xfrm>
          <a:off x="762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124477</xdr:rowOff>
    </xdr:from>
    <xdr:ext cx="403059" cy="259045"/>
    <xdr:sp macro="" textlink="">
      <xdr:nvSpPr>
        <xdr:cNvPr id="280" name="テキスト ボックス 279">
          <a:extLst>
            <a:ext uri="{FF2B5EF4-FFF2-40B4-BE49-F238E27FC236}">
              <a16:creationId xmlns:a16="http://schemas.microsoft.com/office/drawing/2014/main" id="{24240E64-91F3-408E-BB45-48A9F0D10759}"/>
            </a:ext>
          </a:extLst>
        </xdr:cNvPr>
        <xdr:cNvSpPr txBox="1"/>
      </xdr:nvSpPr>
      <xdr:spPr>
        <a:xfrm>
          <a:off x="358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152400</xdr:rowOff>
    </xdr:from>
    <xdr:to>
      <xdr:col>28</xdr:col>
      <xdr:colOff>114300</xdr:colOff>
      <xdr:row>80</xdr:row>
      <xdr:rowOff>152400</xdr:rowOff>
    </xdr:to>
    <xdr:cxnSp macro="">
      <xdr:nvCxnSpPr>
        <xdr:cNvPr id="281" name="直線コネクタ 280">
          <a:extLst>
            <a:ext uri="{FF2B5EF4-FFF2-40B4-BE49-F238E27FC236}">
              <a16:creationId xmlns:a16="http://schemas.microsoft.com/office/drawing/2014/main" id="{2A772120-EB79-4FB3-B6C0-1BD25E495FDE}"/>
            </a:ext>
          </a:extLst>
        </xdr:cNvPr>
        <xdr:cNvCxnSpPr/>
      </xdr:nvCxnSpPr>
      <xdr:spPr>
        <a:xfrm>
          <a:off x="762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10177</xdr:rowOff>
    </xdr:from>
    <xdr:ext cx="403059" cy="259045"/>
    <xdr:sp macro="" textlink="">
      <xdr:nvSpPr>
        <xdr:cNvPr id="282" name="テキスト ボックス 281">
          <a:extLst>
            <a:ext uri="{FF2B5EF4-FFF2-40B4-BE49-F238E27FC236}">
              <a16:creationId xmlns:a16="http://schemas.microsoft.com/office/drawing/2014/main" id="{F66C90AE-6559-4707-BEC9-4EDE682396AE}"/>
            </a:ext>
          </a:extLst>
        </xdr:cNvPr>
        <xdr:cNvSpPr txBox="1"/>
      </xdr:nvSpPr>
      <xdr:spPr>
        <a:xfrm>
          <a:off x="358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38100</xdr:rowOff>
    </xdr:from>
    <xdr:to>
      <xdr:col>28</xdr:col>
      <xdr:colOff>114300</xdr:colOff>
      <xdr:row>78</xdr:row>
      <xdr:rowOff>38100</xdr:rowOff>
    </xdr:to>
    <xdr:cxnSp macro="">
      <xdr:nvCxnSpPr>
        <xdr:cNvPr id="283" name="直線コネクタ 282">
          <a:extLst>
            <a:ext uri="{FF2B5EF4-FFF2-40B4-BE49-F238E27FC236}">
              <a16:creationId xmlns:a16="http://schemas.microsoft.com/office/drawing/2014/main" id="{3F0142F4-9797-4170-B70D-34CF9714C585}"/>
            </a:ext>
          </a:extLst>
        </xdr:cNvPr>
        <xdr:cNvCxnSpPr/>
      </xdr:nvCxnSpPr>
      <xdr:spPr>
        <a:xfrm>
          <a:off x="762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77</xdr:row>
      <xdr:rowOff>67327</xdr:rowOff>
    </xdr:from>
    <xdr:ext cx="403059" cy="259045"/>
    <xdr:sp macro="" textlink="">
      <xdr:nvSpPr>
        <xdr:cNvPr id="284" name="テキスト ボックス 283">
          <a:extLst>
            <a:ext uri="{FF2B5EF4-FFF2-40B4-BE49-F238E27FC236}">
              <a16:creationId xmlns:a16="http://schemas.microsoft.com/office/drawing/2014/main" id="{BCE09E63-DC07-4AD5-98DC-64CEC23D7F96}"/>
            </a:ext>
          </a:extLst>
        </xdr:cNvPr>
        <xdr:cNvSpPr txBox="1"/>
      </xdr:nvSpPr>
      <xdr:spPr>
        <a:xfrm>
          <a:off x="358941" y="1326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5" name="直線コネクタ 284">
          <a:extLst>
            <a:ext uri="{FF2B5EF4-FFF2-40B4-BE49-F238E27FC236}">
              <a16:creationId xmlns:a16="http://schemas.microsoft.com/office/drawing/2014/main" id="{4B50336C-D41E-4E4C-9096-B1124A79F684}"/>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74</xdr:row>
      <xdr:rowOff>124477</xdr:rowOff>
    </xdr:from>
    <xdr:ext cx="403059" cy="259045"/>
    <xdr:sp macro="" textlink="">
      <xdr:nvSpPr>
        <xdr:cNvPr id="286" name="テキスト ボックス 285">
          <a:extLst>
            <a:ext uri="{FF2B5EF4-FFF2-40B4-BE49-F238E27FC236}">
              <a16:creationId xmlns:a16="http://schemas.microsoft.com/office/drawing/2014/main" id="{3CE797A4-AAA1-451D-865F-3FD75E60D4E4}"/>
            </a:ext>
          </a:extLst>
        </xdr:cNvPr>
        <xdr:cNvSpPr txBox="1"/>
      </xdr:nvSpPr>
      <xdr:spPr>
        <a:xfrm>
          <a:off x="358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7" name="【公営住宅】&#10;有形固定資産減価償却率グラフ枠">
          <a:extLst>
            <a:ext uri="{FF2B5EF4-FFF2-40B4-BE49-F238E27FC236}">
              <a16:creationId xmlns:a16="http://schemas.microsoft.com/office/drawing/2014/main" id="{7482C906-80F2-493F-BE74-B1C33B04F30B}"/>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79</xdr:row>
      <xdr:rowOff>49530</xdr:rowOff>
    </xdr:from>
    <xdr:to>
      <xdr:col>24</xdr:col>
      <xdr:colOff>62865</xdr:colOff>
      <xdr:row>86</xdr:row>
      <xdr:rowOff>79248</xdr:rowOff>
    </xdr:to>
    <xdr:cxnSp macro="">
      <xdr:nvCxnSpPr>
        <xdr:cNvPr id="288" name="直線コネクタ 287">
          <a:extLst>
            <a:ext uri="{FF2B5EF4-FFF2-40B4-BE49-F238E27FC236}">
              <a16:creationId xmlns:a16="http://schemas.microsoft.com/office/drawing/2014/main" id="{557404CE-2372-43B5-9DF6-820570EAA929}"/>
            </a:ext>
          </a:extLst>
        </xdr:cNvPr>
        <xdr:cNvCxnSpPr/>
      </xdr:nvCxnSpPr>
      <xdr:spPr>
        <a:xfrm flipV="1">
          <a:off x="4634865" y="13594080"/>
          <a:ext cx="0" cy="12298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83075</xdr:rowOff>
    </xdr:from>
    <xdr:ext cx="405111" cy="259045"/>
    <xdr:sp macro="" textlink="">
      <xdr:nvSpPr>
        <xdr:cNvPr id="289" name="【公営住宅】&#10;有形固定資産減価償却率最小値テキスト">
          <a:extLst>
            <a:ext uri="{FF2B5EF4-FFF2-40B4-BE49-F238E27FC236}">
              <a16:creationId xmlns:a16="http://schemas.microsoft.com/office/drawing/2014/main" id="{71432473-FD57-4A0E-9715-981049216B07}"/>
            </a:ext>
          </a:extLst>
        </xdr:cNvPr>
        <xdr:cNvSpPr txBox="1"/>
      </xdr:nvSpPr>
      <xdr:spPr>
        <a:xfrm>
          <a:off x="4673600" y="148277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79248</xdr:rowOff>
    </xdr:from>
    <xdr:to>
      <xdr:col>24</xdr:col>
      <xdr:colOff>152400</xdr:colOff>
      <xdr:row>86</xdr:row>
      <xdr:rowOff>79248</xdr:rowOff>
    </xdr:to>
    <xdr:cxnSp macro="">
      <xdr:nvCxnSpPr>
        <xdr:cNvPr id="290" name="直線コネクタ 289">
          <a:extLst>
            <a:ext uri="{FF2B5EF4-FFF2-40B4-BE49-F238E27FC236}">
              <a16:creationId xmlns:a16="http://schemas.microsoft.com/office/drawing/2014/main" id="{816592E0-81C0-44B7-9275-B113100CEA6B}"/>
            </a:ext>
          </a:extLst>
        </xdr:cNvPr>
        <xdr:cNvCxnSpPr/>
      </xdr:nvCxnSpPr>
      <xdr:spPr>
        <a:xfrm>
          <a:off x="4546600" y="148239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167657</xdr:rowOff>
    </xdr:from>
    <xdr:ext cx="405111" cy="259045"/>
    <xdr:sp macro="" textlink="">
      <xdr:nvSpPr>
        <xdr:cNvPr id="291" name="【公営住宅】&#10;有形固定資産減価償却率最大値テキスト">
          <a:extLst>
            <a:ext uri="{FF2B5EF4-FFF2-40B4-BE49-F238E27FC236}">
              <a16:creationId xmlns:a16="http://schemas.microsoft.com/office/drawing/2014/main" id="{0397D607-B330-4F00-83B2-599DC0FC0038}"/>
            </a:ext>
          </a:extLst>
        </xdr:cNvPr>
        <xdr:cNvSpPr txBox="1"/>
      </xdr:nvSpPr>
      <xdr:spPr>
        <a:xfrm>
          <a:off x="4673600" y="13369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49530</xdr:rowOff>
    </xdr:from>
    <xdr:to>
      <xdr:col>24</xdr:col>
      <xdr:colOff>152400</xdr:colOff>
      <xdr:row>79</xdr:row>
      <xdr:rowOff>49530</xdr:rowOff>
    </xdr:to>
    <xdr:cxnSp macro="">
      <xdr:nvCxnSpPr>
        <xdr:cNvPr id="292" name="直線コネクタ 291">
          <a:extLst>
            <a:ext uri="{FF2B5EF4-FFF2-40B4-BE49-F238E27FC236}">
              <a16:creationId xmlns:a16="http://schemas.microsoft.com/office/drawing/2014/main" id="{09A09514-60E6-4CD6-83E4-9F8F6E968062}"/>
            </a:ext>
          </a:extLst>
        </xdr:cNvPr>
        <xdr:cNvCxnSpPr/>
      </xdr:nvCxnSpPr>
      <xdr:spPr>
        <a:xfrm>
          <a:off x="4546600" y="13594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96029</xdr:rowOff>
    </xdr:from>
    <xdr:ext cx="405111" cy="259045"/>
    <xdr:sp macro="" textlink="">
      <xdr:nvSpPr>
        <xdr:cNvPr id="293" name="【公営住宅】&#10;有形固定資産減価償却率平均値テキスト">
          <a:extLst>
            <a:ext uri="{FF2B5EF4-FFF2-40B4-BE49-F238E27FC236}">
              <a16:creationId xmlns:a16="http://schemas.microsoft.com/office/drawing/2014/main" id="{729BF8B4-3E4D-48DE-8535-B84F86ED8D54}"/>
            </a:ext>
          </a:extLst>
        </xdr:cNvPr>
        <xdr:cNvSpPr txBox="1"/>
      </xdr:nvSpPr>
      <xdr:spPr>
        <a:xfrm>
          <a:off x="4673600" y="1398347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117602</xdr:rowOff>
    </xdr:from>
    <xdr:to>
      <xdr:col>24</xdr:col>
      <xdr:colOff>114300</xdr:colOff>
      <xdr:row>82</xdr:row>
      <xdr:rowOff>47752</xdr:rowOff>
    </xdr:to>
    <xdr:sp macro="" textlink="">
      <xdr:nvSpPr>
        <xdr:cNvPr id="294" name="フローチャート: 判断 293">
          <a:extLst>
            <a:ext uri="{FF2B5EF4-FFF2-40B4-BE49-F238E27FC236}">
              <a16:creationId xmlns:a16="http://schemas.microsoft.com/office/drawing/2014/main" id="{5CF337C6-8C36-4824-8E26-9D05370D86AF}"/>
            </a:ext>
          </a:extLst>
        </xdr:cNvPr>
        <xdr:cNvSpPr/>
      </xdr:nvSpPr>
      <xdr:spPr>
        <a:xfrm>
          <a:off x="4584700" y="14005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94742</xdr:rowOff>
    </xdr:from>
    <xdr:to>
      <xdr:col>20</xdr:col>
      <xdr:colOff>38100</xdr:colOff>
      <xdr:row>82</xdr:row>
      <xdr:rowOff>24892</xdr:rowOff>
    </xdr:to>
    <xdr:sp macro="" textlink="">
      <xdr:nvSpPr>
        <xdr:cNvPr id="295" name="フローチャート: 判断 294">
          <a:extLst>
            <a:ext uri="{FF2B5EF4-FFF2-40B4-BE49-F238E27FC236}">
              <a16:creationId xmlns:a16="http://schemas.microsoft.com/office/drawing/2014/main" id="{6A494C02-EB92-4516-87AE-69B1F511148D}"/>
            </a:ext>
          </a:extLst>
        </xdr:cNvPr>
        <xdr:cNvSpPr/>
      </xdr:nvSpPr>
      <xdr:spPr>
        <a:xfrm>
          <a:off x="3746500" y="139821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17018</xdr:rowOff>
    </xdr:from>
    <xdr:to>
      <xdr:col>15</xdr:col>
      <xdr:colOff>101600</xdr:colOff>
      <xdr:row>81</xdr:row>
      <xdr:rowOff>118618</xdr:rowOff>
    </xdr:to>
    <xdr:sp macro="" textlink="">
      <xdr:nvSpPr>
        <xdr:cNvPr id="296" name="フローチャート: 判断 295">
          <a:extLst>
            <a:ext uri="{FF2B5EF4-FFF2-40B4-BE49-F238E27FC236}">
              <a16:creationId xmlns:a16="http://schemas.microsoft.com/office/drawing/2014/main" id="{794FF70A-FA8D-4363-B548-8ECD268EE4AB}"/>
            </a:ext>
          </a:extLst>
        </xdr:cNvPr>
        <xdr:cNvSpPr/>
      </xdr:nvSpPr>
      <xdr:spPr>
        <a:xfrm>
          <a:off x="2857500" y="139044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62737</xdr:rowOff>
    </xdr:from>
    <xdr:to>
      <xdr:col>10</xdr:col>
      <xdr:colOff>165100</xdr:colOff>
      <xdr:row>81</xdr:row>
      <xdr:rowOff>164337</xdr:rowOff>
    </xdr:to>
    <xdr:sp macro="" textlink="">
      <xdr:nvSpPr>
        <xdr:cNvPr id="297" name="フローチャート: 判断 296">
          <a:extLst>
            <a:ext uri="{FF2B5EF4-FFF2-40B4-BE49-F238E27FC236}">
              <a16:creationId xmlns:a16="http://schemas.microsoft.com/office/drawing/2014/main" id="{2C0E010B-F2B1-47F2-84DA-7A00F59159D6}"/>
            </a:ext>
          </a:extLst>
        </xdr:cNvPr>
        <xdr:cNvSpPr/>
      </xdr:nvSpPr>
      <xdr:spPr>
        <a:xfrm>
          <a:off x="1968500" y="139501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80</xdr:row>
      <xdr:rowOff>83313</xdr:rowOff>
    </xdr:from>
    <xdr:to>
      <xdr:col>6</xdr:col>
      <xdr:colOff>38100</xdr:colOff>
      <xdr:row>81</xdr:row>
      <xdr:rowOff>13463</xdr:rowOff>
    </xdr:to>
    <xdr:sp macro="" textlink="">
      <xdr:nvSpPr>
        <xdr:cNvPr id="298" name="フローチャート: 判断 297">
          <a:extLst>
            <a:ext uri="{FF2B5EF4-FFF2-40B4-BE49-F238E27FC236}">
              <a16:creationId xmlns:a16="http://schemas.microsoft.com/office/drawing/2014/main" id="{CA743A5E-CA8A-4E13-B1A8-231E00C7EE16}"/>
            </a:ext>
          </a:extLst>
        </xdr:cNvPr>
        <xdr:cNvSpPr/>
      </xdr:nvSpPr>
      <xdr:spPr>
        <a:xfrm>
          <a:off x="1079500" y="13799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1652700E-8B2E-45C3-B4C8-F42C3C46A076}"/>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B1AAFA0F-C816-4BBD-A8FE-FEC76D0EF283}"/>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DC278105-4BD2-4EE6-96E3-3A7DF4FFCCB4}"/>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3E17720A-0963-45FE-8CCC-82B0E66F1C9C}"/>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ABBCE00A-6CE6-401F-AEFB-24CE15D72DBF}"/>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94742</xdr:rowOff>
    </xdr:from>
    <xdr:to>
      <xdr:col>24</xdr:col>
      <xdr:colOff>114300</xdr:colOff>
      <xdr:row>82</xdr:row>
      <xdr:rowOff>24892</xdr:rowOff>
    </xdr:to>
    <xdr:sp macro="" textlink="">
      <xdr:nvSpPr>
        <xdr:cNvPr id="304" name="楕円 303">
          <a:extLst>
            <a:ext uri="{FF2B5EF4-FFF2-40B4-BE49-F238E27FC236}">
              <a16:creationId xmlns:a16="http://schemas.microsoft.com/office/drawing/2014/main" id="{7222322C-75CA-4125-91C9-15E7AC572F56}"/>
            </a:ext>
          </a:extLst>
        </xdr:cNvPr>
        <xdr:cNvSpPr/>
      </xdr:nvSpPr>
      <xdr:spPr>
        <a:xfrm>
          <a:off x="4584700" y="13982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80</xdr:row>
      <xdr:rowOff>117619</xdr:rowOff>
    </xdr:from>
    <xdr:ext cx="405111" cy="259045"/>
    <xdr:sp macro="" textlink="">
      <xdr:nvSpPr>
        <xdr:cNvPr id="305" name="【公営住宅】&#10;有形固定資産減価償却率該当値テキスト">
          <a:extLst>
            <a:ext uri="{FF2B5EF4-FFF2-40B4-BE49-F238E27FC236}">
              <a16:creationId xmlns:a16="http://schemas.microsoft.com/office/drawing/2014/main" id="{0F7D450D-3F8C-4D39-9662-6B6CDE8B128A}"/>
            </a:ext>
          </a:extLst>
        </xdr:cNvPr>
        <xdr:cNvSpPr txBox="1"/>
      </xdr:nvSpPr>
      <xdr:spPr>
        <a:xfrm>
          <a:off x="4673600" y="138336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67311</xdr:rowOff>
    </xdr:from>
    <xdr:to>
      <xdr:col>20</xdr:col>
      <xdr:colOff>38100</xdr:colOff>
      <xdr:row>81</xdr:row>
      <xdr:rowOff>168911</xdr:rowOff>
    </xdr:to>
    <xdr:sp macro="" textlink="">
      <xdr:nvSpPr>
        <xdr:cNvPr id="306" name="楕円 305">
          <a:extLst>
            <a:ext uri="{FF2B5EF4-FFF2-40B4-BE49-F238E27FC236}">
              <a16:creationId xmlns:a16="http://schemas.microsoft.com/office/drawing/2014/main" id="{F3E8A679-F4FA-4159-B3D8-A37DDBF5BCE4}"/>
            </a:ext>
          </a:extLst>
        </xdr:cNvPr>
        <xdr:cNvSpPr/>
      </xdr:nvSpPr>
      <xdr:spPr>
        <a:xfrm>
          <a:off x="3746500" y="13954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118111</xdr:rowOff>
    </xdr:from>
    <xdr:to>
      <xdr:col>24</xdr:col>
      <xdr:colOff>63500</xdr:colOff>
      <xdr:row>81</xdr:row>
      <xdr:rowOff>145542</xdr:rowOff>
    </xdr:to>
    <xdr:cxnSp macro="">
      <xdr:nvCxnSpPr>
        <xdr:cNvPr id="307" name="直線コネクタ 306">
          <a:extLst>
            <a:ext uri="{FF2B5EF4-FFF2-40B4-BE49-F238E27FC236}">
              <a16:creationId xmlns:a16="http://schemas.microsoft.com/office/drawing/2014/main" id="{97D9D1B9-4680-4050-87EF-DA97098A2A83}"/>
            </a:ext>
          </a:extLst>
        </xdr:cNvPr>
        <xdr:cNvCxnSpPr/>
      </xdr:nvCxnSpPr>
      <xdr:spPr>
        <a:xfrm>
          <a:off x="3797300" y="14005561"/>
          <a:ext cx="838200" cy="27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35306</xdr:rowOff>
    </xdr:from>
    <xdr:to>
      <xdr:col>15</xdr:col>
      <xdr:colOff>101600</xdr:colOff>
      <xdr:row>81</xdr:row>
      <xdr:rowOff>136906</xdr:rowOff>
    </xdr:to>
    <xdr:sp macro="" textlink="">
      <xdr:nvSpPr>
        <xdr:cNvPr id="308" name="楕円 307">
          <a:extLst>
            <a:ext uri="{FF2B5EF4-FFF2-40B4-BE49-F238E27FC236}">
              <a16:creationId xmlns:a16="http://schemas.microsoft.com/office/drawing/2014/main" id="{1AF23F61-F084-41CF-B412-7560CEF38E29}"/>
            </a:ext>
          </a:extLst>
        </xdr:cNvPr>
        <xdr:cNvSpPr/>
      </xdr:nvSpPr>
      <xdr:spPr>
        <a:xfrm>
          <a:off x="2857500" y="13922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86106</xdr:rowOff>
    </xdr:from>
    <xdr:to>
      <xdr:col>19</xdr:col>
      <xdr:colOff>177800</xdr:colOff>
      <xdr:row>81</xdr:row>
      <xdr:rowOff>118111</xdr:rowOff>
    </xdr:to>
    <xdr:cxnSp macro="">
      <xdr:nvCxnSpPr>
        <xdr:cNvPr id="309" name="直線コネクタ 308">
          <a:extLst>
            <a:ext uri="{FF2B5EF4-FFF2-40B4-BE49-F238E27FC236}">
              <a16:creationId xmlns:a16="http://schemas.microsoft.com/office/drawing/2014/main" id="{6FFC9A6C-CF63-4ABF-8A70-1926C770DE64}"/>
            </a:ext>
          </a:extLst>
        </xdr:cNvPr>
        <xdr:cNvCxnSpPr/>
      </xdr:nvCxnSpPr>
      <xdr:spPr>
        <a:xfrm>
          <a:off x="2908300" y="13973556"/>
          <a:ext cx="889000" cy="32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80</xdr:row>
      <xdr:rowOff>161037</xdr:rowOff>
    </xdr:from>
    <xdr:to>
      <xdr:col>10</xdr:col>
      <xdr:colOff>165100</xdr:colOff>
      <xdr:row>81</xdr:row>
      <xdr:rowOff>91187</xdr:rowOff>
    </xdr:to>
    <xdr:sp macro="" textlink="">
      <xdr:nvSpPr>
        <xdr:cNvPr id="310" name="楕円 309">
          <a:extLst>
            <a:ext uri="{FF2B5EF4-FFF2-40B4-BE49-F238E27FC236}">
              <a16:creationId xmlns:a16="http://schemas.microsoft.com/office/drawing/2014/main" id="{9AB9B1E1-67D8-4A38-8F2B-AF448D332712}"/>
            </a:ext>
          </a:extLst>
        </xdr:cNvPr>
        <xdr:cNvSpPr/>
      </xdr:nvSpPr>
      <xdr:spPr>
        <a:xfrm>
          <a:off x="1968500" y="13877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40387</xdr:rowOff>
    </xdr:from>
    <xdr:to>
      <xdr:col>15</xdr:col>
      <xdr:colOff>50800</xdr:colOff>
      <xdr:row>81</xdr:row>
      <xdr:rowOff>86106</xdr:rowOff>
    </xdr:to>
    <xdr:cxnSp macro="">
      <xdr:nvCxnSpPr>
        <xdr:cNvPr id="311" name="直線コネクタ 310">
          <a:extLst>
            <a:ext uri="{FF2B5EF4-FFF2-40B4-BE49-F238E27FC236}">
              <a16:creationId xmlns:a16="http://schemas.microsoft.com/office/drawing/2014/main" id="{89B9E62B-D128-4674-8DD7-66CE6FFBBBF6}"/>
            </a:ext>
          </a:extLst>
        </xdr:cNvPr>
        <xdr:cNvCxnSpPr/>
      </xdr:nvCxnSpPr>
      <xdr:spPr>
        <a:xfrm>
          <a:off x="2019300" y="13927837"/>
          <a:ext cx="88900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80</xdr:row>
      <xdr:rowOff>124461</xdr:rowOff>
    </xdr:from>
    <xdr:to>
      <xdr:col>6</xdr:col>
      <xdr:colOff>38100</xdr:colOff>
      <xdr:row>81</xdr:row>
      <xdr:rowOff>54611</xdr:rowOff>
    </xdr:to>
    <xdr:sp macro="" textlink="">
      <xdr:nvSpPr>
        <xdr:cNvPr id="312" name="楕円 311">
          <a:extLst>
            <a:ext uri="{FF2B5EF4-FFF2-40B4-BE49-F238E27FC236}">
              <a16:creationId xmlns:a16="http://schemas.microsoft.com/office/drawing/2014/main" id="{33D63F5B-A9C0-4C10-828E-E5F2EA71AAB1}"/>
            </a:ext>
          </a:extLst>
        </xdr:cNvPr>
        <xdr:cNvSpPr/>
      </xdr:nvSpPr>
      <xdr:spPr>
        <a:xfrm>
          <a:off x="1079500" y="13840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81</xdr:row>
      <xdr:rowOff>3811</xdr:rowOff>
    </xdr:from>
    <xdr:to>
      <xdr:col>10</xdr:col>
      <xdr:colOff>114300</xdr:colOff>
      <xdr:row>81</xdr:row>
      <xdr:rowOff>40387</xdr:rowOff>
    </xdr:to>
    <xdr:cxnSp macro="">
      <xdr:nvCxnSpPr>
        <xdr:cNvPr id="313" name="直線コネクタ 312">
          <a:extLst>
            <a:ext uri="{FF2B5EF4-FFF2-40B4-BE49-F238E27FC236}">
              <a16:creationId xmlns:a16="http://schemas.microsoft.com/office/drawing/2014/main" id="{E9F868D2-1214-44EA-9D35-8791B21F099B}"/>
            </a:ext>
          </a:extLst>
        </xdr:cNvPr>
        <xdr:cNvCxnSpPr/>
      </xdr:nvCxnSpPr>
      <xdr:spPr>
        <a:xfrm>
          <a:off x="1130300" y="13891261"/>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16019</xdr:rowOff>
    </xdr:from>
    <xdr:ext cx="405111" cy="259045"/>
    <xdr:sp macro="" textlink="">
      <xdr:nvSpPr>
        <xdr:cNvPr id="314" name="n_1aveValue【公営住宅】&#10;有形固定資産減価償却率">
          <a:extLst>
            <a:ext uri="{FF2B5EF4-FFF2-40B4-BE49-F238E27FC236}">
              <a16:creationId xmlns:a16="http://schemas.microsoft.com/office/drawing/2014/main" id="{DBC1AD28-59D1-43F1-86BB-74AD0CE1B09E}"/>
            </a:ext>
          </a:extLst>
        </xdr:cNvPr>
        <xdr:cNvSpPr txBox="1"/>
      </xdr:nvSpPr>
      <xdr:spPr>
        <a:xfrm>
          <a:off x="3582044" y="140749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135145</xdr:rowOff>
    </xdr:from>
    <xdr:ext cx="405111" cy="259045"/>
    <xdr:sp macro="" textlink="">
      <xdr:nvSpPr>
        <xdr:cNvPr id="315" name="n_2aveValue【公営住宅】&#10;有形固定資産減価償却率">
          <a:extLst>
            <a:ext uri="{FF2B5EF4-FFF2-40B4-BE49-F238E27FC236}">
              <a16:creationId xmlns:a16="http://schemas.microsoft.com/office/drawing/2014/main" id="{D5945375-F2AB-4D2A-B297-19F93B3812B8}"/>
            </a:ext>
          </a:extLst>
        </xdr:cNvPr>
        <xdr:cNvSpPr txBox="1"/>
      </xdr:nvSpPr>
      <xdr:spPr>
        <a:xfrm>
          <a:off x="2705744" y="136796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155464</xdr:rowOff>
    </xdr:from>
    <xdr:ext cx="405111" cy="259045"/>
    <xdr:sp macro="" textlink="">
      <xdr:nvSpPr>
        <xdr:cNvPr id="316" name="n_3aveValue【公営住宅】&#10;有形固定資産減価償却率">
          <a:extLst>
            <a:ext uri="{FF2B5EF4-FFF2-40B4-BE49-F238E27FC236}">
              <a16:creationId xmlns:a16="http://schemas.microsoft.com/office/drawing/2014/main" id="{8A20D2B8-DCC6-4E91-B492-0F26727985C5}"/>
            </a:ext>
          </a:extLst>
        </xdr:cNvPr>
        <xdr:cNvSpPr txBox="1"/>
      </xdr:nvSpPr>
      <xdr:spPr>
        <a:xfrm>
          <a:off x="1816744" y="140429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29990</xdr:rowOff>
    </xdr:from>
    <xdr:ext cx="405111" cy="259045"/>
    <xdr:sp macro="" textlink="">
      <xdr:nvSpPr>
        <xdr:cNvPr id="317" name="n_4aveValue【公営住宅】&#10;有形固定資産減価償却率">
          <a:extLst>
            <a:ext uri="{FF2B5EF4-FFF2-40B4-BE49-F238E27FC236}">
              <a16:creationId xmlns:a16="http://schemas.microsoft.com/office/drawing/2014/main" id="{CA22F3AF-D9CD-4F78-A6B8-E83930EEE2F8}"/>
            </a:ext>
          </a:extLst>
        </xdr:cNvPr>
        <xdr:cNvSpPr txBox="1"/>
      </xdr:nvSpPr>
      <xdr:spPr>
        <a:xfrm>
          <a:off x="927744" y="135745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80</xdr:row>
      <xdr:rowOff>13988</xdr:rowOff>
    </xdr:from>
    <xdr:ext cx="405111" cy="259045"/>
    <xdr:sp macro="" textlink="">
      <xdr:nvSpPr>
        <xdr:cNvPr id="318" name="n_1mainValue【公営住宅】&#10;有形固定資産減価償却率">
          <a:extLst>
            <a:ext uri="{FF2B5EF4-FFF2-40B4-BE49-F238E27FC236}">
              <a16:creationId xmlns:a16="http://schemas.microsoft.com/office/drawing/2014/main" id="{91120FBE-D3E5-4168-8AC9-4F381B04A3EE}"/>
            </a:ext>
          </a:extLst>
        </xdr:cNvPr>
        <xdr:cNvSpPr txBox="1"/>
      </xdr:nvSpPr>
      <xdr:spPr>
        <a:xfrm>
          <a:off x="3582044" y="137299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128033</xdr:rowOff>
    </xdr:from>
    <xdr:ext cx="405111" cy="259045"/>
    <xdr:sp macro="" textlink="">
      <xdr:nvSpPr>
        <xdr:cNvPr id="319" name="n_2mainValue【公営住宅】&#10;有形固定資産減価償却率">
          <a:extLst>
            <a:ext uri="{FF2B5EF4-FFF2-40B4-BE49-F238E27FC236}">
              <a16:creationId xmlns:a16="http://schemas.microsoft.com/office/drawing/2014/main" id="{66AB16E3-EFCC-413A-8084-5FE267C7BFF5}"/>
            </a:ext>
          </a:extLst>
        </xdr:cNvPr>
        <xdr:cNvSpPr txBox="1"/>
      </xdr:nvSpPr>
      <xdr:spPr>
        <a:xfrm>
          <a:off x="2705744" y="140154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107714</xdr:rowOff>
    </xdr:from>
    <xdr:ext cx="405111" cy="259045"/>
    <xdr:sp macro="" textlink="">
      <xdr:nvSpPr>
        <xdr:cNvPr id="320" name="n_3mainValue【公営住宅】&#10;有形固定資産減価償却率">
          <a:extLst>
            <a:ext uri="{FF2B5EF4-FFF2-40B4-BE49-F238E27FC236}">
              <a16:creationId xmlns:a16="http://schemas.microsoft.com/office/drawing/2014/main" id="{D0D5134C-6886-4A79-9C33-D52C50F8DCA3}"/>
            </a:ext>
          </a:extLst>
        </xdr:cNvPr>
        <xdr:cNvSpPr txBox="1"/>
      </xdr:nvSpPr>
      <xdr:spPr>
        <a:xfrm>
          <a:off x="1816744" y="136522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45738</xdr:rowOff>
    </xdr:from>
    <xdr:ext cx="405111" cy="259045"/>
    <xdr:sp macro="" textlink="">
      <xdr:nvSpPr>
        <xdr:cNvPr id="321" name="n_4mainValue【公営住宅】&#10;有形固定資産減価償却率">
          <a:extLst>
            <a:ext uri="{FF2B5EF4-FFF2-40B4-BE49-F238E27FC236}">
              <a16:creationId xmlns:a16="http://schemas.microsoft.com/office/drawing/2014/main" id="{AC4B27D7-C607-48A0-B8D7-E1A541F36BBD}"/>
            </a:ext>
          </a:extLst>
        </xdr:cNvPr>
        <xdr:cNvSpPr txBox="1"/>
      </xdr:nvSpPr>
      <xdr:spPr>
        <a:xfrm>
          <a:off x="927744" y="139331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2" name="正方形/長方形 321">
          <a:extLst>
            <a:ext uri="{FF2B5EF4-FFF2-40B4-BE49-F238E27FC236}">
              <a16:creationId xmlns:a16="http://schemas.microsoft.com/office/drawing/2014/main" id="{30CFF4F5-1511-4DE7-8EAF-8D873AC3A1DF}"/>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3" name="正方形/長方形 322">
          <a:extLst>
            <a:ext uri="{FF2B5EF4-FFF2-40B4-BE49-F238E27FC236}">
              <a16:creationId xmlns:a16="http://schemas.microsoft.com/office/drawing/2014/main" id="{9EBE56DD-3DEF-48CF-9A20-FF2643CDF8B7}"/>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4" name="正方形/長方形 323">
          <a:extLst>
            <a:ext uri="{FF2B5EF4-FFF2-40B4-BE49-F238E27FC236}">
              <a16:creationId xmlns:a16="http://schemas.microsoft.com/office/drawing/2014/main" id="{75BAE88F-213D-4E9F-87D1-8DDD0B872BB2}"/>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5" name="正方形/長方形 324">
          <a:extLst>
            <a:ext uri="{FF2B5EF4-FFF2-40B4-BE49-F238E27FC236}">
              <a16:creationId xmlns:a16="http://schemas.microsoft.com/office/drawing/2014/main" id="{9C565188-9048-4CC7-B6E8-ED8FF3BD162B}"/>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6" name="正方形/長方形 325">
          <a:extLst>
            <a:ext uri="{FF2B5EF4-FFF2-40B4-BE49-F238E27FC236}">
              <a16:creationId xmlns:a16="http://schemas.microsoft.com/office/drawing/2014/main" id="{ED2166F9-3802-42BB-964C-C90245673096}"/>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7" name="正方形/長方形 326">
          <a:extLst>
            <a:ext uri="{FF2B5EF4-FFF2-40B4-BE49-F238E27FC236}">
              <a16:creationId xmlns:a16="http://schemas.microsoft.com/office/drawing/2014/main" id="{D3966DB3-AA80-44FE-A30D-05B3A874F011}"/>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8" name="正方形/長方形 327">
          <a:extLst>
            <a:ext uri="{FF2B5EF4-FFF2-40B4-BE49-F238E27FC236}">
              <a16:creationId xmlns:a16="http://schemas.microsoft.com/office/drawing/2014/main" id="{97B88F05-DF86-455D-BB35-5BA35242EB92}"/>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9" name="正方形/長方形 328">
          <a:extLst>
            <a:ext uri="{FF2B5EF4-FFF2-40B4-BE49-F238E27FC236}">
              <a16:creationId xmlns:a16="http://schemas.microsoft.com/office/drawing/2014/main" id="{C20306A9-DEBF-42F5-A4A4-D72F50794813}"/>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0" name="テキスト ボックス 329">
          <a:extLst>
            <a:ext uri="{FF2B5EF4-FFF2-40B4-BE49-F238E27FC236}">
              <a16:creationId xmlns:a16="http://schemas.microsoft.com/office/drawing/2014/main" id="{3D59EED1-21C8-4932-B2C5-811E052998F7}"/>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a:extLst>
            <a:ext uri="{FF2B5EF4-FFF2-40B4-BE49-F238E27FC236}">
              <a16:creationId xmlns:a16="http://schemas.microsoft.com/office/drawing/2014/main" id="{45002139-E49F-4022-B5B3-0E715B9B548D}"/>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32" name="直線コネクタ 331">
          <a:extLst>
            <a:ext uri="{FF2B5EF4-FFF2-40B4-BE49-F238E27FC236}">
              <a16:creationId xmlns:a16="http://schemas.microsoft.com/office/drawing/2014/main" id="{37AA9A6D-C7FB-4B86-857A-684AA9246AC5}"/>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33" name="テキスト ボックス 332">
          <a:extLst>
            <a:ext uri="{FF2B5EF4-FFF2-40B4-BE49-F238E27FC236}">
              <a16:creationId xmlns:a16="http://schemas.microsoft.com/office/drawing/2014/main" id="{931D18DD-A4E6-46DE-B0DC-98B2DEFE4CB2}"/>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34" name="直線コネクタ 333">
          <a:extLst>
            <a:ext uri="{FF2B5EF4-FFF2-40B4-BE49-F238E27FC236}">
              <a16:creationId xmlns:a16="http://schemas.microsoft.com/office/drawing/2014/main" id="{28B1B74C-C7BB-4E56-9E8A-22A1AFC7C4E2}"/>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335" name="テキスト ボックス 334">
          <a:extLst>
            <a:ext uri="{FF2B5EF4-FFF2-40B4-BE49-F238E27FC236}">
              <a16:creationId xmlns:a16="http://schemas.microsoft.com/office/drawing/2014/main" id="{04878714-1C64-4FB0-8695-17E2398592BC}"/>
            </a:ext>
          </a:extLst>
        </xdr:cNvPr>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6" name="直線コネクタ 335">
          <a:extLst>
            <a:ext uri="{FF2B5EF4-FFF2-40B4-BE49-F238E27FC236}">
              <a16:creationId xmlns:a16="http://schemas.microsoft.com/office/drawing/2014/main" id="{6A2B9240-1173-4BA9-AA5B-A2136EBC89B3}"/>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337" name="テキスト ボックス 336">
          <a:extLst>
            <a:ext uri="{FF2B5EF4-FFF2-40B4-BE49-F238E27FC236}">
              <a16:creationId xmlns:a16="http://schemas.microsoft.com/office/drawing/2014/main" id="{0F5605DD-02E9-44B5-99CE-750916DB481F}"/>
            </a:ext>
          </a:extLst>
        </xdr:cNvPr>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8" name="直線コネクタ 337">
          <a:extLst>
            <a:ext uri="{FF2B5EF4-FFF2-40B4-BE49-F238E27FC236}">
              <a16:creationId xmlns:a16="http://schemas.microsoft.com/office/drawing/2014/main" id="{D13BA927-3FF4-4E29-924A-1A7A302808DA}"/>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339" name="テキスト ボックス 338">
          <a:extLst>
            <a:ext uri="{FF2B5EF4-FFF2-40B4-BE49-F238E27FC236}">
              <a16:creationId xmlns:a16="http://schemas.microsoft.com/office/drawing/2014/main" id="{426235A9-EA09-4DEB-8A48-A06020670AF8}"/>
            </a:ext>
          </a:extLst>
        </xdr:cNvPr>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0" name="直線コネクタ 339">
          <a:extLst>
            <a:ext uri="{FF2B5EF4-FFF2-40B4-BE49-F238E27FC236}">
              <a16:creationId xmlns:a16="http://schemas.microsoft.com/office/drawing/2014/main" id="{CB6E5361-FBE8-4FE5-ABA6-9A8D03F164D3}"/>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41" name="テキスト ボックス 340">
          <a:extLst>
            <a:ext uri="{FF2B5EF4-FFF2-40B4-BE49-F238E27FC236}">
              <a16:creationId xmlns:a16="http://schemas.microsoft.com/office/drawing/2014/main" id="{A4F0BFB0-05B2-40D8-BB94-564384820881}"/>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2" name="【公営住宅】&#10;一人当たり面積グラフ枠">
          <a:extLst>
            <a:ext uri="{FF2B5EF4-FFF2-40B4-BE49-F238E27FC236}">
              <a16:creationId xmlns:a16="http://schemas.microsoft.com/office/drawing/2014/main" id="{9FA45CFC-F502-4AB1-AAA4-DDE409301986}"/>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100279</xdr:rowOff>
    </xdr:from>
    <xdr:to>
      <xdr:col>54</xdr:col>
      <xdr:colOff>189865</xdr:colOff>
      <xdr:row>86</xdr:row>
      <xdr:rowOff>23927</xdr:rowOff>
    </xdr:to>
    <xdr:cxnSp macro="">
      <xdr:nvCxnSpPr>
        <xdr:cNvPr id="343" name="直線コネクタ 342">
          <a:extLst>
            <a:ext uri="{FF2B5EF4-FFF2-40B4-BE49-F238E27FC236}">
              <a16:creationId xmlns:a16="http://schemas.microsoft.com/office/drawing/2014/main" id="{C761A443-CCF6-4E38-91D7-AD9D930CA92D}"/>
            </a:ext>
          </a:extLst>
        </xdr:cNvPr>
        <xdr:cNvCxnSpPr/>
      </xdr:nvCxnSpPr>
      <xdr:spPr>
        <a:xfrm flipV="1">
          <a:off x="10476865" y="13473379"/>
          <a:ext cx="0" cy="12952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27754</xdr:rowOff>
    </xdr:from>
    <xdr:ext cx="469744" cy="259045"/>
    <xdr:sp macro="" textlink="">
      <xdr:nvSpPr>
        <xdr:cNvPr id="344" name="【公営住宅】&#10;一人当たり面積最小値テキスト">
          <a:extLst>
            <a:ext uri="{FF2B5EF4-FFF2-40B4-BE49-F238E27FC236}">
              <a16:creationId xmlns:a16="http://schemas.microsoft.com/office/drawing/2014/main" id="{65ED1D5E-5CF9-4653-A7EA-660EF4838441}"/>
            </a:ext>
          </a:extLst>
        </xdr:cNvPr>
        <xdr:cNvSpPr txBox="1"/>
      </xdr:nvSpPr>
      <xdr:spPr>
        <a:xfrm>
          <a:off x="10515600" y="147724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23927</xdr:rowOff>
    </xdr:from>
    <xdr:to>
      <xdr:col>55</xdr:col>
      <xdr:colOff>88900</xdr:colOff>
      <xdr:row>86</xdr:row>
      <xdr:rowOff>23927</xdr:rowOff>
    </xdr:to>
    <xdr:cxnSp macro="">
      <xdr:nvCxnSpPr>
        <xdr:cNvPr id="345" name="直線コネクタ 344">
          <a:extLst>
            <a:ext uri="{FF2B5EF4-FFF2-40B4-BE49-F238E27FC236}">
              <a16:creationId xmlns:a16="http://schemas.microsoft.com/office/drawing/2014/main" id="{43D9D40A-9FD0-4B72-AA6E-199AA1805066}"/>
            </a:ext>
          </a:extLst>
        </xdr:cNvPr>
        <xdr:cNvCxnSpPr/>
      </xdr:nvCxnSpPr>
      <xdr:spPr>
        <a:xfrm>
          <a:off x="10388600" y="147686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46956</xdr:rowOff>
    </xdr:from>
    <xdr:ext cx="469744" cy="259045"/>
    <xdr:sp macro="" textlink="">
      <xdr:nvSpPr>
        <xdr:cNvPr id="346" name="【公営住宅】&#10;一人当たり面積最大値テキスト">
          <a:extLst>
            <a:ext uri="{FF2B5EF4-FFF2-40B4-BE49-F238E27FC236}">
              <a16:creationId xmlns:a16="http://schemas.microsoft.com/office/drawing/2014/main" id="{D29D3C34-7AD9-46BB-92D8-4BACA63CD87F}"/>
            </a:ext>
          </a:extLst>
        </xdr:cNvPr>
        <xdr:cNvSpPr txBox="1"/>
      </xdr:nvSpPr>
      <xdr:spPr>
        <a:xfrm>
          <a:off x="10515600" y="132486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100279</xdr:rowOff>
    </xdr:from>
    <xdr:to>
      <xdr:col>55</xdr:col>
      <xdr:colOff>88900</xdr:colOff>
      <xdr:row>78</xdr:row>
      <xdr:rowOff>100279</xdr:rowOff>
    </xdr:to>
    <xdr:cxnSp macro="">
      <xdr:nvCxnSpPr>
        <xdr:cNvPr id="347" name="直線コネクタ 346">
          <a:extLst>
            <a:ext uri="{FF2B5EF4-FFF2-40B4-BE49-F238E27FC236}">
              <a16:creationId xmlns:a16="http://schemas.microsoft.com/office/drawing/2014/main" id="{C560A902-8D75-4725-82C6-680671822E81}"/>
            </a:ext>
          </a:extLst>
        </xdr:cNvPr>
        <xdr:cNvCxnSpPr/>
      </xdr:nvCxnSpPr>
      <xdr:spPr>
        <a:xfrm>
          <a:off x="10388600" y="134733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81</xdr:row>
      <xdr:rowOff>159123</xdr:rowOff>
    </xdr:from>
    <xdr:ext cx="469744" cy="259045"/>
    <xdr:sp macro="" textlink="">
      <xdr:nvSpPr>
        <xdr:cNvPr id="348" name="【公営住宅】&#10;一人当たり面積平均値テキスト">
          <a:extLst>
            <a:ext uri="{FF2B5EF4-FFF2-40B4-BE49-F238E27FC236}">
              <a16:creationId xmlns:a16="http://schemas.microsoft.com/office/drawing/2014/main" id="{0246EB45-6C03-4086-A4E7-9D1AF9BF83CB}"/>
            </a:ext>
          </a:extLst>
        </xdr:cNvPr>
        <xdr:cNvSpPr txBox="1"/>
      </xdr:nvSpPr>
      <xdr:spPr>
        <a:xfrm>
          <a:off x="10515600" y="1404657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82</xdr:row>
      <xdr:rowOff>9246</xdr:rowOff>
    </xdr:from>
    <xdr:to>
      <xdr:col>55</xdr:col>
      <xdr:colOff>50800</xdr:colOff>
      <xdr:row>82</xdr:row>
      <xdr:rowOff>110846</xdr:rowOff>
    </xdr:to>
    <xdr:sp macro="" textlink="">
      <xdr:nvSpPr>
        <xdr:cNvPr id="349" name="フローチャート: 判断 348">
          <a:extLst>
            <a:ext uri="{FF2B5EF4-FFF2-40B4-BE49-F238E27FC236}">
              <a16:creationId xmlns:a16="http://schemas.microsoft.com/office/drawing/2014/main" id="{4DDFFC86-AC4A-44B7-BE19-E64064C05EE4}"/>
            </a:ext>
          </a:extLst>
        </xdr:cNvPr>
        <xdr:cNvSpPr/>
      </xdr:nvSpPr>
      <xdr:spPr>
        <a:xfrm>
          <a:off x="10426700" y="14068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82</xdr:row>
      <xdr:rowOff>25248</xdr:rowOff>
    </xdr:from>
    <xdr:to>
      <xdr:col>50</xdr:col>
      <xdr:colOff>165100</xdr:colOff>
      <xdr:row>82</xdr:row>
      <xdr:rowOff>126848</xdr:rowOff>
    </xdr:to>
    <xdr:sp macro="" textlink="">
      <xdr:nvSpPr>
        <xdr:cNvPr id="350" name="フローチャート: 判断 349">
          <a:extLst>
            <a:ext uri="{FF2B5EF4-FFF2-40B4-BE49-F238E27FC236}">
              <a16:creationId xmlns:a16="http://schemas.microsoft.com/office/drawing/2014/main" id="{E50569A4-0676-459D-B333-3C7B0D8B14ED}"/>
            </a:ext>
          </a:extLst>
        </xdr:cNvPr>
        <xdr:cNvSpPr/>
      </xdr:nvSpPr>
      <xdr:spPr>
        <a:xfrm>
          <a:off x="9588500" y="140841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82</xdr:row>
      <xdr:rowOff>28905</xdr:rowOff>
    </xdr:from>
    <xdr:to>
      <xdr:col>46</xdr:col>
      <xdr:colOff>38100</xdr:colOff>
      <xdr:row>82</xdr:row>
      <xdr:rowOff>130505</xdr:rowOff>
    </xdr:to>
    <xdr:sp macro="" textlink="">
      <xdr:nvSpPr>
        <xdr:cNvPr id="351" name="フローチャート: 判断 350">
          <a:extLst>
            <a:ext uri="{FF2B5EF4-FFF2-40B4-BE49-F238E27FC236}">
              <a16:creationId xmlns:a16="http://schemas.microsoft.com/office/drawing/2014/main" id="{4C3D3EA9-547F-44EA-A9E1-C1FEC42B84DE}"/>
            </a:ext>
          </a:extLst>
        </xdr:cNvPr>
        <xdr:cNvSpPr/>
      </xdr:nvSpPr>
      <xdr:spPr>
        <a:xfrm>
          <a:off x="8699500" y="14087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81</xdr:row>
      <xdr:rowOff>139091</xdr:rowOff>
    </xdr:from>
    <xdr:to>
      <xdr:col>41</xdr:col>
      <xdr:colOff>101600</xdr:colOff>
      <xdr:row>82</xdr:row>
      <xdr:rowOff>69241</xdr:rowOff>
    </xdr:to>
    <xdr:sp macro="" textlink="">
      <xdr:nvSpPr>
        <xdr:cNvPr id="352" name="フローチャート: 判断 351">
          <a:extLst>
            <a:ext uri="{FF2B5EF4-FFF2-40B4-BE49-F238E27FC236}">
              <a16:creationId xmlns:a16="http://schemas.microsoft.com/office/drawing/2014/main" id="{2115D683-AE91-4FAC-BCD4-8C8279C876B7}"/>
            </a:ext>
          </a:extLst>
        </xdr:cNvPr>
        <xdr:cNvSpPr/>
      </xdr:nvSpPr>
      <xdr:spPr>
        <a:xfrm>
          <a:off x="7810500" y="140265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82</xdr:row>
      <xdr:rowOff>14275</xdr:rowOff>
    </xdr:from>
    <xdr:to>
      <xdr:col>36</xdr:col>
      <xdr:colOff>165100</xdr:colOff>
      <xdr:row>82</xdr:row>
      <xdr:rowOff>115875</xdr:rowOff>
    </xdr:to>
    <xdr:sp macro="" textlink="">
      <xdr:nvSpPr>
        <xdr:cNvPr id="353" name="フローチャート: 判断 352">
          <a:extLst>
            <a:ext uri="{FF2B5EF4-FFF2-40B4-BE49-F238E27FC236}">
              <a16:creationId xmlns:a16="http://schemas.microsoft.com/office/drawing/2014/main" id="{ADB92119-81AA-47BB-8665-5A319C3EA6A7}"/>
            </a:ext>
          </a:extLst>
        </xdr:cNvPr>
        <xdr:cNvSpPr/>
      </xdr:nvSpPr>
      <xdr:spPr>
        <a:xfrm>
          <a:off x="6921500" y="14073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4" name="テキスト ボックス 353">
          <a:extLst>
            <a:ext uri="{FF2B5EF4-FFF2-40B4-BE49-F238E27FC236}">
              <a16:creationId xmlns:a16="http://schemas.microsoft.com/office/drawing/2014/main" id="{7E723C52-C1F1-43B4-A406-BF27B22345AD}"/>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E8893DFE-DCAE-424A-AAD5-DB72CCDD3737}"/>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BE69276F-F4A9-424B-9A33-607BD9ADF497}"/>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3F61B640-C333-464C-A9CF-33E288168428}"/>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0356A59E-E190-40B0-85B2-4BFCC12513FF}"/>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79</xdr:row>
      <xdr:rowOff>166979</xdr:rowOff>
    </xdr:from>
    <xdr:to>
      <xdr:col>55</xdr:col>
      <xdr:colOff>50800</xdr:colOff>
      <xdr:row>80</xdr:row>
      <xdr:rowOff>97129</xdr:rowOff>
    </xdr:to>
    <xdr:sp macro="" textlink="">
      <xdr:nvSpPr>
        <xdr:cNvPr id="359" name="楕円 358">
          <a:extLst>
            <a:ext uri="{FF2B5EF4-FFF2-40B4-BE49-F238E27FC236}">
              <a16:creationId xmlns:a16="http://schemas.microsoft.com/office/drawing/2014/main" id="{EBE64BA9-4110-43BF-8FA7-5DEB60139BE0}"/>
            </a:ext>
          </a:extLst>
        </xdr:cNvPr>
        <xdr:cNvSpPr/>
      </xdr:nvSpPr>
      <xdr:spPr>
        <a:xfrm>
          <a:off x="10426700" y="13711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79</xdr:row>
      <xdr:rowOff>18406</xdr:rowOff>
    </xdr:from>
    <xdr:ext cx="469744" cy="259045"/>
    <xdr:sp macro="" textlink="">
      <xdr:nvSpPr>
        <xdr:cNvPr id="360" name="【公営住宅】&#10;一人当たり面積該当値テキスト">
          <a:extLst>
            <a:ext uri="{FF2B5EF4-FFF2-40B4-BE49-F238E27FC236}">
              <a16:creationId xmlns:a16="http://schemas.microsoft.com/office/drawing/2014/main" id="{DA106D77-5311-4500-AECB-3AD84658441B}"/>
            </a:ext>
          </a:extLst>
        </xdr:cNvPr>
        <xdr:cNvSpPr txBox="1"/>
      </xdr:nvSpPr>
      <xdr:spPr>
        <a:xfrm>
          <a:off x="10515600" y="135629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80</xdr:row>
      <xdr:rowOff>13818</xdr:rowOff>
    </xdr:from>
    <xdr:to>
      <xdr:col>50</xdr:col>
      <xdr:colOff>165100</xdr:colOff>
      <xdr:row>80</xdr:row>
      <xdr:rowOff>115418</xdr:rowOff>
    </xdr:to>
    <xdr:sp macro="" textlink="">
      <xdr:nvSpPr>
        <xdr:cNvPr id="361" name="楕円 360">
          <a:extLst>
            <a:ext uri="{FF2B5EF4-FFF2-40B4-BE49-F238E27FC236}">
              <a16:creationId xmlns:a16="http://schemas.microsoft.com/office/drawing/2014/main" id="{711436A6-3451-4646-83A3-C3E3B21F01E7}"/>
            </a:ext>
          </a:extLst>
        </xdr:cNvPr>
        <xdr:cNvSpPr/>
      </xdr:nvSpPr>
      <xdr:spPr>
        <a:xfrm>
          <a:off x="9588500" y="13729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80</xdr:row>
      <xdr:rowOff>46329</xdr:rowOff>
    </xdr:from>
    <xdr:to>
      <xdr:col>55</xdr:col>
      <xdr:colOff>0</xdr:colOff>
      <xdr:row>80</xdr:row>
      <xdr:rowOff>64618</xdr:rowOff>
    </xdr:to>
    <xdr:cxnSp macro="">
      <xdr:nvCxnSpPr>
        <xdr:cNvPr id="362" name="直線コネクタ 361">
          <a:extLst>
            <a:ext uri="{FF2B5EF4-FFF2-40B4-BE49-F238E27FC236}">
              <a16:creationId xmlns:a16="http://schemas.microsoft.com/office/drawing/2014/main" id="{709818A8-79E8-4923-9721-1F57F93EC0C2}"/>
            </a:ext>
          </a:extLst>
        </xdr:cNvPr>
        <xdr:cNvCxnSpPr/>
      </xdr:nvCxnSpPr>
      <xdr:spPr>
        <a:xfrm flipV="1">
          <a:off x="9639300" y="13762329"/>
          <a:ext cx="838200" cy="18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80</xdr:row>
      <xdr:rowOff>27076</xdr:rowOff>
    </xdr:from>
    <xdr:to>
      <xdr:col>46</xdr:col>
      <xdr:colOff>38100</xdr:colOff>
      <xdr:row>80</xdr:row>
      <xdr:rowOff>128676</xdr:rowOff>
    </xdr:to>
    <xdr:sp macro="" textlink="">
      <xdr:nvSpPr>
        <xdr:cNvPr id="363" name="楕円 362">
          <a:extLst>
            <a:ext uri="{FF2B5EF4-FFF2-40B4-BE49-F238E27FC236}">
              <a16:creationId xmlns:a16="http://schemas.microsoft.com/office/drawing/2014/main" id="{A991B26C-92A7-4E90-A094-1E68AEB72B8F}"/>
            </a:ext>
          </a:extLst>
        </xdr:cNvPr>
        <xdr:cNvSpPr/>
      </xdr:nvSpPr>
      <xdr:spPr>
        <a:xfrm>
          <a:off x="8699500" y="13743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80</xdr:row>
      <xdr:rowOff>64618</xdr:rowOff>
    </xdr:from>
    <xdr:to>
      <xdr:col>50</xdr:col>
      <xdr:colOff>114300</xdr:colOff>
      <xdr:row>80</xdr:row>
      <xdr:rowOff>77876</xdr:rowOff>
    </xdr:to>
    <xdr:cxnSp macro="">
      <xdr:nvCxnSpPr>
        <xdr:cNvPr id="364" name="直線コネクタ 363">
          <a:extLst>
            <a:ext uri="{FF2B5EF4-FFF2-40B4-BE49-F238E27FC236}">
              <a16:creationId xmlns:a16="http://schemas.microsoft.com/office/drawing/2014/main" id="{A992B8CB-5444-48B8-A2FE-4CCA679042DD}"/>
            </a:ext>
          </a:extLst>
        </xdr:cNvPr>
        <xdr:cNvCxnSpPr/>
      </xdr:nvCxnSpPr>
      <xdr:spPr>
        <a:xfrm flipV="1">
          <a:off x="8750300" y="13780618"/>
          <a:ext cx="889000" cy="13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80</xdr:row>
      <xdr:rowOff>53594</xdr:rowOff>
    </xdr:from>
    <xdr:to>
      <xdr:col>41</xdr:col>
      <xdr:colOff>101600</xdr:colOff>
      <xdr:row>80</xdr:row>
      <xdr:rowOff>155194</xdr:rowOff>
    </xdr:to>
    <xdr:sp macro="" textlink="">
      <xdr:nvSpPr>
        <xdr:cNvPr id="365" name="楕円 364">
          <a:extLst>
            <a:ext uri="{FF2B5EF4-FFF2-40B4-BE49-F238E27FC236}">
              <a16:creationId xmlns:a16="http://schemas.microsoft.com/office/drawing/2014/main" id="{3CBE766E-2F4E-45E8-84AE-320DBAAED116}"/>
            </a:ext>
          </a:extLst>
        </xdr:cNvPr>
        <xdr:cNvSpPr/>
      </xdr:nvSpPr>
      <xdr:spPr>
        <a:xfrm>
          <a:off x="7810500" y="13769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80</xdr:row>
      <xdr:rowOff>77876</xdr:rowOff>
    </xdr:from>
    <xdr:to>
      <xdr:col>45</xdr:col>
      <xdr:colOff>177800</xdr:colOff>
      <xdr:row>80</xdr:row>
      <xdr:rowOff>104394</xdr:rowOff>
    </xdr:to>
    <xdr:cxnSp macro="">
      <xdr:nvCxnSpPr>
        <xdr:cNvPr id="366" name="直線コネクタ 365">
          <a:extLst>
            <a:ext uri="{FF2B5EF4-FFF2-40B4-BE49-F238E27FC236}">
              <a16:creationId xmlns:a16="http://schemas.microsoft.com/office/drawing/2014/main" id="{863835E8-2693-408C-8DAD-BE0CC04C5859}"/>
            </a:ext>
          </a:extLst>
        </xdr:cNvPr>
        <xdr:cNvCxnSpPr/>
      </xdr:nvCxnSpPr>
      <xdr:spPr>
        <a:xfrm flipV="1">
          <a:off x="7861300" y="13793876"/>
          <a:ext cx="889000" cy="26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80</xdr:row>
      <xdr:rowOff>49936</xdr:rowOff>
    </xdr:from>
    <xdr:to>
      <xdr:col>36</xdr:col>
      <xdr:colOff>165100</xdr:colOff>
      <xdr:row>80</xdr:row>
      <xdr:rowOff>151536</xdr:rowOff>
    </xdr:to>
    <xdr:sp macro="" textlink="">
      <xdr:nvSpPr>
        <xdr:cNvPr id="367" name="楕円 366">
          <a:extLst>
            <a:ext uri="{FF2B5EF4-FFF2-40B4-BE49-F238E27FC236}">
              <a16:creationId xmlns:a16="http://schemas.microsoft.com/office/drawing/2014/main" id="{4766C466-17E3-4319-A91A-348F83CFA8D3}"/>
            </a:ext>
          </a:extLst>
        </xdr:cNvPr>
        <xdr:cNvSpPr/>
      </xdr:nvSpPr>
      <xdr:spPr>
        <a:xfrm>
          <a:off x="6921500" y="13765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80</xdr:row>
      <xdr:rowOff>100736</xdr:rowOff>
    </xdr:from>
    <xdr:to>
      <xdr:col>41</xdr:col>
      <xdr:colOff>50800</xdr:colOff>
      <xdr:row>80</xdr:row>
      <xdr:rowOff>104394</xdr:rowOff>
    </xdr:to>
    <xdr:cxnSp macro="">
      <xdr:nvCxnSpPr>
        <xdr:cNvPr id="368" name="直線コネクタ 367">
          <a:extLst>
            <a:ext uri="{FF2B5EF4-FFF2-40B4-BE49-F238E27FC236}">
              <a16:creationId xmlns:a16="http://schemas.microsoft.com/office/drawing/2014/main" id="{7EEC8FA5-9FCD-411A-9FC6-6399E4F3E15C}"/>
            </a:ext>
          </a:extLst>
        </xdr:cNvPr>
        <xdr:cNvCxnSpPr/>
      </xdr:nvCxnSpPr>
      <xdr:spPr>
        <a:xfrm>
          <a:off x="6972300" y="13816736"/>
          <a:ext cx="889000" cy="3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117975</xdr:rowOff>
    </xdr:from>
    <xdr:ext cx="469744" cy="259045"/>
    <xdr:sp macro="" textlink="">
      <xdr:nvSpPr>
        <xdr:cNvPr id="369" name="n_1aveValue【公営住宅】&#10;一人当たり面積">
          <a:extLst>
            <a:ext uri="{FF2B5EF4-FFF2-40B4-BE49-F238E27FC236}">
              <a16:creationId xmlns:a16="http://schemas.microsoft.com/office/drawing/2014/main" id="{240B65E5-7199-4B84-A34D-6E9355257562}"/>
            </a:ext>
          </a:extLst>
        </xdr:cNvPr>
        <xdr:cNvSpPr txBox="1"/>
      </xdr:nvSpPr>
      <xdr:spPr>
        <a:xfrm>
          <a:off x="9391727" y="141768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121632</xdr:rowOff>
    </xdr:from>
    <xdr:ext cx="469744" cy="259045"/>
    <xdr:sp macro="" textlink="">
      <xdr:nvSpPr>
        <xdr:cNvPr id="370" name="n_2aveValue【公営住宅】&#10;一人当たり面積">
          <a:extLst>
            <a:ext uri="{FF2B5EF4-FFF2-40B4-BE49-F238E27FC236}">
              <a16:creationId xmlns:a16="http://schemas.microsoft.com/office/drawing/2014/main" id="{54C8877B-CEA8-4D45-A67B-E141CD1FF2ED}"/>
            </a:ext>
          </a:extLst>
        </xdr:cNvPr>
        <xdr:cNvSpPr txBox="1"/>
      </xdr:nvSpPr>
      <xdr:spPr>
        <a:xfrm>
          <a:off x="8515427" y="14180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60368</xdr:rowOff>
    </xdr:from>
    <xdr:ext cx="469744" cy="259045"/>
    <xdr:sp macro="" textlink="">
      <xdr:nvSpPr>
        <xdr:cNvPr id="371" name="n_3aveValue【公営住宅】&#10;一人当たり面積">
          <a:extLst>
            <a:ext uri="{FF2B5EF4-FFF2-40B4-BE49-F238E27FC236}">
              <a16:creationId xmlns:a16="http://schemas.microsoft.com/office/drawing/2014/main" id="{39AB942B-B033-4315-A83F-BA401B37FCDF}"/>
            </a:ext>
          </a:extLst>
        </xdr:cNvPr>
        <xdr:cNvSpPr txBox="1"/>
      </xdr:nvSpPr>
      <xdr:spPr>
        <a:xfrm>
          <a:off x="7626427" y="141192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107002</xdr:rowOff>
    </xdr:from>
    <xdr:ext cx="469744" cy="259045"/>
    <xdr:sp macro="" textlink="">
      <xdr:nvSpPr>
        <xdr:cNvPr id="372" name="n_4aveValue【公営住宅】&#10;一人当たり面積">
          <a:extLst>
            <a:ext uri="{FF2B5EF4-FFF2-40B4-BE49-F238E27FC236}">
              <a16:creationId xmlns:a16="http://schemas.microsoft.com/office/drawing/2014/main" id="{0C781438-9726-442A-90FD-47BE9C22276F}"/>
            </a:ext>
          </a:extLst>
        </xdr:cNvPr>
        <xdr:cNvSpPr txBox="1"/>
      </xdr:nvSpPr>
      <xdr:spPr>
        <a:xfrm>
          <a:off x="6737427" y="141659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78</xdr:row>
      <xdr:rowOff>131945</xdr:rowOff>
    </xdr:from>
    <xdr:ext cx="469744" cy="259045"/>
    <xdr:sp macro="" textlink="">
      <xdr:nvSpPr>
        <xdr:cNvPr id="373" name="n_1mainValue【公営住宅】&#10;一人当たり面積">
          <a:extLst>
            <a:ext uri="{FF2B5EF4-FFF2-40B4-BE49-F238E27FC236}">
              <a16:creationId xmlns:a16="http://schemas.microsoft.com/office/drawing/2014/main" id="{3DD2072D-BF60-42EB-9311-9A1A8CA22A2E}"/>
            </a:ext>
          </a:extLst>
        </xdr:cNvPr>
        <xdr:cNvSpPr txBox="1"/>
      </xdr:nvSpPr>
      <xdr:spPr>
        <a:xfrm>
          <a:off x="9391727" y="135050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78</xdr:row>
      <xdr:rowOff>145203</xdr:rowOff>
    </xdr:from>
    <xdr:ext cx="469744" cy="259045"/>
    <xdr:sp macro="" textlink="">
      <xdr:nvSpPr>
        <xdr:cNvPr id="374" name="n_2mainValue【公営住宅】&#10;一人当たり面積">
          <a:extLst>
            <a:ext uri="{FF2B5EF4-FFF2-40B4-BE49-F238E27FC236}">
              <a16:creationId xmlns:a16="http://schemas.microsoft.com/office/drawing/2014/main" id="{65A4C655-ECE8-4DE8-8682-CFDB330AAC6B}"/>
            </a:ext>
          </a:extLst>
        </xdr:cNvPr>
        <xdr:cNvSpPr txBox="1"/>
      </xdr:nvSpPr>
      <xdr:spPr>
        <a:xfrm>
          <a:off x="8515427" y="135183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79</xdr:row>
      <xdr:rowOff>271</xdr:rowOff>
    </xdr:from>
    <xdr:ext cx="469744" cy="259045"/>
    <xdr:sp macro="" textlink="">
      <xdr:nvSpPr>
        <xdr:cNvPr id="375" name="n_3mainValue【公営住宅】&#10;一人当たり面積">
          <a:extLst>
            <a:ext uri="{FF2B5EF4-FFF2-40B4-BE49-F238E27FC236}">
              <a16:creationId xmlns:a16="http://schemas.microsoft.com/office/drawing/2014/main" id="{74AE86F9-0F95-4059-91FC-992224D3FD9E}"/>
            </a:ext>
          </a:extLst>
        </xdr:cNvPr>
        <xdr:cNvSpPr txBox="1"/>
      </xdr:nvSpPr>
      <xdr:spPr>
        <a:xfrm>
          <a:off x="7626427" y="135448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78</xdr:row>
      <xdr:rowOff>168063</xdr:rowOff>
    </xdr:from>
    <xdr:ext cx="469744" cy="259045"/>
    <xdr:sp macro="" textlink="">
      <xdr:nvSpPr>
        <xdr:cNvPr id="376" name="n_4mainValue【公営住宅】&#10;一人当たり面積">
          <a:extLst>
            <a:ext uri="{FF2B5EF4-FFF2-40B4-BE49-F238E27FC236}">
              <a16:creationId xmlns:a16="http://schemas.microsoft.com/office/drawing/2014/main" id="{CE79DF43-BFEC-4DC1-86DD-155F571FCA2E}"/>
            </a:ext>
          </a:extLst>
        </xdr:cNvPr>
        <xdr:cNvSpPr txBox="1"/>
      </xdr:nvSpPr>
      <xdr:spPr>
        <a:xfrm>
          <a:off x="6737427" y="135411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7" name="正方形/長方形 376">
          <a:extLst>
            <a:ext uri="{FF2B5EF4-FFF2-40B4-BE49-F238E27FC236}">
              <a16:creationId xmlns:a16="http://schemas.microsoft.com/office/drawing/2014/main" id="{508CAC44-A928-4C56-9C91-8AA88414E41E}"/>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8" name="正方形/長方形 377">
          <a:extLst>
            <a:ext uri="{FF2B5EF4-FFF2-40B4-BE49-F238E27FC236}">
              <a16:creationId xmlns:a16="http://schemas.microsoft.com/office/drawing/2014/main" id="{4B998784-843A-4EF3-9FE8-AF35B65BB256}"/>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9" name="正方形/長方形 378">
          <a:extLst>
            <a:ext uri="{FF2B5EF4-FFF2-40B4-BE49-F238E27FC236}">
              <a16:creationId xmlns:a16="http://schemas.microsoft.com/office/drawing/2014/main" id="{5D54AB7F-6CD2-4E07-8D9C-C9AA68DF0BAB}"/>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0" name="正方形/長方形 379">
          <a:extLst>
            <a:ext uri="{FF2B5EF4-FFF2-40B4-BE49-F238E27FC236}">
              <a16:creationId xmlns:a16="http://schemas.microsoft.com/office/drawing/2014/main" id="{E2B76AE5-75A9-49EA-A20A-DCB562E3CB19}"/>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1" name="正方形/長方形 380">
          <a:extLst>
            <a:ext uri="{FF2B5EF4-FFF2-40B4-BE49-F238E27FC236}">
              <a16:creationId xmlns:a16="http://schemas.microsoft.com/office/drawing/2014/main" id="{1AD7F79B-6135-435F-A711-2EE9A6702CA0}"/>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2" name="正方形/長方形 381">
          <a:extLst>
            <a:ext uri="{FF2B5EF4-FFF2-40B4-BE49-F238E27FC236}">
              <a16:creationId xmlns:a16="http://schemas.microsoft.com/office/drawing/2014/main" id="{FF2D2784-E42F-431D-A194-18FCEF97F859}"/>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3" name="正方形/長方形 382">
          <a:extLst>
            <a:ext uri="{FF2B5EF4-FFF2-40B4-BE49-F238E27FC236}">
              <a16:creationId xmlns:a16="http://schemas.microsoft.com/office/drawing/2014/main" id="{646E4CE6-FE29-4C15-848D-40051EE22DFB}"/>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4" name="正方形/長方形 383">
          <a:extLst>
            <a:ext uri="{FF2B5EF4-FFF2-40B4-BE49-F238E27FC236}">
              <a16:creationId xmlns:a16="http://schemas.microsoft.com/office/drawing/2014/main" id="{F089B999-0242-4E18-BED2-01EEA8B1B0E1}"/>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5" name="テキスト ボックス 384">
          <a:extLst>
            <a:ext uri="{FF2B5EF4-FFF2-40B4-BE49-F238E27FC236}">
              <a16:creationId xmlns:a16="http://schemas.microsoft.com/office/drawing/2014/main" id="{A26298D8-07A9-4149-94D8-9445C21E9CFE}"/>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6" name="直線コネクタ 385">
          <a:extLst>
            <a:ext uri="{FF2B5EF4-FFF2-40B4-BE49-F238E27FC236}">
              <a16:creationId xmlns:a16="http://schemas.microsoft.com/office/drawing/2014/main" id="{267200CB-3186-4187-A817-A314FFD51BC3}"/>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110</xdr:row>
      <xdr:rowOff>48277</xdr:rowOff>
    </xdr:from>
    <xdr:ext cx="403059" cy="259045"/>
    <xdr:sp macro="" textlink="">
      <xdr:nvSpPr>
        <xdr:cNvPr id="387" name="テキスト ボックス 386">
          <a:extLst>
            <a:ext uri="{FF2B5EF4-FFF2-40B4-BE49-F238E27FC236}">
              <a16:creationId xmlns:a16="http://schemas.microsoft.com/office/drawing/2014/main" id="{A8C52A10-0849-46EA-961A-7548F125F318}"/>
            </a:ext>
          </a:extLst>
        </xdr:cNvPr>
        <xdr:cNvSpPr txBox="1"/>
      </xdr:nvSpPr>
      <xdr:spPr>
        <a:xfrm>
          <a:off x="358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388" name="直線コネクタ 387">
          <a:extLst>
            <a:ext uri="{FF2B5EF4-FFF2-40B4-BE49-F238E27FC236}">
              <a16:creationId xmlns:a16="http://schemas.microsoft.com/office/drawing/2014/main" id="{17768707-80C6-4C5F-9CB2-3ABEABE94885}"/>
            </a:ext>
          </a:extLst>
        </xdr:cNvPr>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107</xdr:row>
      <xdr:rowOff>105427</xdr:rowOff>
    </xdr:from>
    <xdr:ext cx="403059" cy="259045"/>
    <xdr:sp macro="" textlink="">
      <xdr:nvSpPr>
        <xdr:cNvPr id="389" name="テキスト ボックス 388">
          <a:extLst>
            <a:ext uri="{FF2B5EF4-FFF2-40B4-BE49-F238E27FC236}">
              <a16:creationId xmlns:a16="http://schemas.microsoft.com/office/drawing/2014/main" id="{C998E54C-CA32-441E-AF32-DF914BBA687E}"/>
            </a:ext>
          </a:extLst>
        </xdr:cNvPr>
        <xdr:cNvSpPr txBox="1"/>
      </xdr:nvSpPr>
      <xdr:spPr>
        <a:xfrm>
          <a:off x="358941" y="1845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390" name="直線コネクタ 389">
          <a:extLst>
            <a:ext uri="{FF2B5EF4-FFF2-40B4-BE49-F238E27FC236}">
              <a16:creationId xmlns:a16="http://schemas.microsoft.com/office/drawing/2014/main" id="{2A8F3A7B-3F49-460C-B72A-58B8446214A9}"/>
            </a:ext>
          </a:extLst>
        </xdr:cNvPr>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391" name="テキスト ボックス 390">
          <a:extLst>
            <a:ext uri="{FF2B5EF4-FFF2-40B4-BE49-F238E27FC236}">
              <a16:creationId xmlns:a16="http://schemas.microsoft.com/office/drawing/2014/main" id="{8CF39F5D-293B-4820-82C6-CA9E27056B9E}"/>
            </a:ext>
          </a:extLst>
        </xdr:cNvPr>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392" name="直線コネクタ 391">
          <a:extLst>
            <a:ext uri="{FF2B5EF4-FFF2-40B4-BE49-F238E27FC236}">
              <a16:creationId xmlns:a16="http://schemas.microsoft.com/office/drawing/2014/main" id="{E676DD38-1547-4AC7-B561-FBEB044D7CF5}"/>
            </a:ext>
          </a:extLst>
        </xdr:cNvPr>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393" name="テキスト ボックス 392">
          <a:extLst>
            <a:ext uri="{FF2B5EF4-FFF2-40B4-BE49-F238E27FC236}">
              <a16:creationId xmlns:a16="http://schemas.microsoft.com/office/drawing/2014/main" id="{C2DB021A-6B48-4242-B720-198CF4DD073A}"/>
            </a:ext>
          </a:extLst>
        </xdr:cNvPr>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394" name="直線コネクタ 393">
          <a:extLst>
            <a:ext uri="{FF2B5EF4-FFF2-40B4-BE49-F238E27FC236}">
              <a16:creationId xmlns:a16="http://schemas.microsoft.com/office/drawing/2014/main" id="{4DD1BBC6-AA58-4FAC-BAD0-2F825DFF99EB}"/>
            </a:ext>
          </a:extLst>
        </xdr:cNvPr>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105427</xdr:rowOff>
    </xdr:from>
    <xdr:ext cx="403059" cy="259045"/>
    <xdr:sp macro="" textlink="">
      <xdr:nvSpPr>
        <xdr:cNvPr id="395" name="テキスト ボックス 394">
          <a:extLst>
            <a:ext uri="{FF2B5EF4-FFF2-40B4-BE49-F238E27FC236}">
              <a16:creationId xmlns:a16="http://schemas.microsoft.com/office/drawing/2014/main" id="{F80D3F24-F9D0-4C46-9B56-6C95B7711F47}"/>
            </a:ext>
          </a:extLst>
        </xdr:cNvPr>
        <xdr:cNvSpPr txBox="1"/>
      </xdr:nvSpPr>
      <xdr:spPr>
        <a:xfrm>
          <a:off x="358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96" name="直線コネクタ 395">
          <a:extLst>
            <a:ext uri="{FF2B5EF4-FFF2-40B4-BE49-F238E27FC236}">
              <a16:creationId xmlns:a16="http://schemas.microsoft.com/office/drawing/2014/main" id="{C6AB5F66-E751-4FA4-905C-931284608119}"/>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96</xdr:row>
      <xdr:rowOff>162577</xdr:rowOff>
    </xdr:from>
    <xdr:ext cx="403059" cy="259045"/>
    <xdr:sp macro="" textlink="">
      <xdr:nvSpPr>
        <xdr:cNvPr id="397" name="テキスト ボックス 396">
          <a:extLst>
            <a:ext uri="{FF2B5EF4-FFF2-40B4-BE49-F238E27FC236}">
              <a16:creationId xmlns:a16="http://schemas.microsoft.com/office/drawing/2014/main" id="{5D4BFAD1-F46C-443A-9667-66D19CBB328E}"/>
            </a:ext>
          </a:extLst>
        </xdr:cNvPr>
        <xdr:cNvSpPr txBox="1"/>
      </xdr:nvSpPr>
      <xdr:spPr>
        <a:xfrm>
          <a:off x="358941" y="1662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98" name="【港湾・漁港】&#10;有形固定資産減価償却率グラフ枠">
          <a:extLst>
            <a:ext uri="{FF2B5EF4-FFF2-40B4-BE49-F238E27FC236}">
              <a16:creationId xmlns:a16="http://schemas.microsoft.com/office/drawing/2014/main" id="{2EA7928C-8049-4A80-A0CC-4B6DF2B07BBA}"/>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80772</xdr:rowOff>
    </xdr:from>
    <xdr:to>
      <xdr:col>24</xdr:col>
      <xdr:colOff>62865</xdr:colOff>
      <xdr:row>106</xdr:row>
      <xdr:rowOff>135637</xdr:rowOff>
    </xdr:to>
    <xdr:cxnSp macro="">
      <xdr:nvCxnSpPr>
        <xdr:cNvPr id="399" name="直線コネクタ 398">
          <a:extLst>
            <a:ext uri="{FF2B5EF4-FFF2-40B4-BE49-F238E27FC236}">
              <a16:creationId xmlns:a16="http://schemas.microsoft.com/office/drawing/2014/main" id="{F82CD430-6E25-40CF-984A-5D5DC1883B85}"/>
            </a:ext>
          </a:extLst>
        </xdr:cNvPr>
        <xdr:cNvCxnSpPr/>
      </xdr:nvCxnSpPr>
      <xdr:spPr>
        <a:xfrm flipV="1">
          <a:off x="4634865" y="17225772"/>
          <a:ext cx="0" cy="10835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106</xdr:row>
      <xdr:rowOff>139464</xdr:rowOff>
    </xdr:from>
    <xdr:ext cx="405111" cy="259045"/>
    <xdr:sp macro="" textlink="">
      <xdr:nvSpPr>
        <xdr:cNvPr id="400" name="【港湾・漁港】&#10;有形固定資産減価償却率最小値テキスト">
          <a:extLst>
            <a:ext uri="{FF2B5EF4-FFF2-40B4-BE49-F238E27FC236}">
              <a16:creationId xmlns:a16="http://schemas.microsoft.com/office/drawing/2014/main" id="{1D246F5D-24B3-43C4-B4C4-205DC4421CA3}"/>
            </a:ext>
          </a:extLst>
        </xdr:cNvPr>
        <xdr:cNvSpPr txBox="1"/>
      </xdr:nvSpPr>
      <xdr:spPr>
        <a:xfrm>
          <a:off x="4673600" y="183131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106</xdr:row>
      <xdr:rowOff>135637</xdr:rowOff>
    </xdr:from>
    <xdr:to>
      <xdr:col>24</xdr:col>
      <xdr:colOff>152400</xdr:colOff>
      <xdr:row>106</xdr:row>
      <xdr:rowOff>135637</xdr:rowOff>
    </xdr:to>
    <xdr:cxnSp macro="">
      <xdr:nvCxnSpPr>
        <xdr:cNvPr id="401" name="直線コネクタ 400">
          <a:extLst>
            <a:ext uri="{FF2B5EF4-FFF2-40B4-BE49-F238E27FC236}">
              <a16:creationId xmlns:a16="http://schemas.microsoft.com/office/drawing/2014/main" id="{BD185011-DB90-4898-8C68-8EFAC6AC32FD}"/>
            </a:ext>
          </a:extLst>
        </xdr:cNvPr>
        <xdr:cNvCxnSpPr/>
      </xdr:nvCxnSpPr>
      <xdr:spPr>
        <a:xfrm>
          <a:off x="4546600" y="183093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27449</xdr:rowOff>
    </xdr:from>
    <xdr:ext cx="405111" cy="259045"/>
    <xdr:sp macro="" textlink="">
      <xdr:nvSpPr>
        <xdr:cNvPr id="402" name="【港湾・漁港】&#10;有形固定資産減価償却率最大値テキスト">
          <a:extLst>
            <a:ext uri="{FF2B5EF4-FFF2-40B4-BE49-F238E27FC236}">
              <a16:creationId xmlns:a16="http://schemas.microsoft.com/office/drawing/2014/main" id="{99CCA9F0-C503-4756-BAB0-609AB970FF2E}"/>
            </a:ext>
          </a:extLst>
        </xdr:cNvPr>
        <xdr:cNvSpPr txBox="1"/>
      </xdr:nvSpPr>
      <xdr:spPr>
        <a:xfrm>
          <a:off x="4673600" y="170009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80772</xdr:rowOff>
    </xdr:from>
    <xdr:to>
      <xdr:col>24</xdr:col>
      <xdr:colOff>152400</xdr:colOff>
      <xdr:row>100</xdr:row>
      <xdr:rowOff>80772</xdr:rowOff>
    </xdr:to>
    <xdr:cxnSp macro="">
      <xdr:nvCxnSpPr>
        <xdr:cNvPr id="403" name="直線コネクタ 402">
          <a:extLst>
            <a:ext uri="{FF2B5EF4-FFF2-40B4-BE49-F238E27FC236}">
              <a16:creationId xmlns:a16="http://schemas.microsoft.com/office/drawing/2014/main" id="{BCB88268-A59C-46A7-991A-614D06294DB2}"/>
            </a:ext>
          </a:extLst>
        </xdr:cNvPr>
        <xdr:cNvCxnSpPr/>
      </xdr:nvCxnSpPr>
      <xdr:spPr>
        <a:xfrm>
          <a:off x="4546600" y="172257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103</xdr:row>
      <xdr:rowOff>15257</xdr:rowOff>
    </xdr:from>
    <xdr:ext cx="405111" cy="259045"/>
    <xdr:sp macro="" textlink="">
      <xdr:nvSpPr>
        <xdr:cNvPr id="404" name="【港湾・漁港】&#10;有形固定資産減価償却率平均値テキスト">
          <a:extLst>
            <a:ext uri="{FF2B5EF4-FFF2-40B4-BE49-F238E27FC236}">
              <a16:creationId xmlns:a16="http://schemas.microsoft.com/office/drawing/2014/main" id="{85D9BEF5-F0EF-41EF-8799-852E89AA2EB3}"/>
            </a:ext>
          </a:extLst>
        </xdr:cNvPr>
        <xdr:cNvSpPr txBox="1"/>
      </xdr:nvSpPr>
      <xdr:spPr>
        <a:xfrm>
          <a:off x="4673600" y="176746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36830</xdr:rowOff>
    </xdr:from>
    <xdr:to>
      <xdr:col>24</xdr:col>
      <xdr:colOff>114300</xdr:colOff>
      <xdr:row>103</xdr:row>
      <xdr:rowOff>138430</xdr:rowOff>
    </xdr:to>
    <xdr:sp macro="" textlink="">
      <xdr:nvSpPr>
        <xdr:cNvPr id="405" name="フローチャート: 判断 404">
          <a:extLst>
            <a:ext uri="{FF2B5EF4-FFF2-40B4-BE49-F238E27FC236}">
              <a16:creationId xmlns:a16="http://schemas.microsoft.com/office/drawing/2014/main" id="{2BD36FB4-E26A-45F6-8824-000F507E6B3B}"/>
            </a:ext>
          </a:extLst>
        </xdr:cNvPr>
        <xdr:cNvSpPr/>
      </xdr:nvSpPr>
      <xdr:spPr>
        <a:xfrm>
          <a:off x="4584700" y="1769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102</xdr:row>
      <xdr:rowOff>144272</xdr:rowOff>
    </xdr:from>
    <xdr:to>
      <xdr:col>20</xdr:col>
      <xdr:colOff>38100</xdr:colOff>
      <xdr:row>103</xdr:row>
      <xdr:rowOff>74422</xdr:rowOff>
    </xdr:to>
    <xdr:sp macro="" textlink="">
      <xdr:nvSpPr>
        <xdr:cNvPr id="406" name="フローチャート: 判断 405">
          <a:extLst>
            <a:ext uri="{FF2B5EF4-FFF2-40B4-BE49-F238E27FC236}">
              <a16:creationId xmlns:a16="http://schemas.microsoft.com/office/drawing/2014/main" id="{45A21632-8EF3-4283-9EBF-767980549E03}"/>
            </a:ext>
          </a:extLst>
        </xdr:cNvPr>
        <xdr:cNvSpPr/>
      </xdr:nvSpPr>
      <xdr:spPr>
        <a:xfrm>
          <a:off x="3746500" y="17632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102</xdr:row>
      <xdr:rowOff>84837</xdr:rowOff>
    </xdr:from>
    <xdr:to>
      <xdr:col>15</xdr:col>
      <xdr:colOff>101600</xdr:colOff>
      <xdr:row>103</xdr:row>
      <xdr:rowOff>14987</xdr:rowOff>
    </xdr:to>
    <xdr:sp macro="" textlink="">
      <xdr:nvSpPr>
        <xdr:cNvPr id="407" name="フローチャート: 判断 406">
          <a:extLst>
            <a:ext uri="{FF2B5EF4-FFF2-40B4-BE49-F238E27FC236}">
              <a16:creationId xmlns:a16="http://schemas.microsoft.com/office/drawing/2014/main" id="{1D308937-3646-4941-9FF6-626522B2E59D}"/>
            </a:ext>
          </a:extLst>
        </xdr:cNvPr>
        <xdr:cNvSpPr/>
      </xdr:nvSpPr>
      <xdr:spPr>
        <a:xfrm>
          <a:off x="2857500" y="175727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102</xdr:row>
      <xdr:rowOff>43687</xdr:rowOff>
    </xdr:from>
    <xdr:to>
      <xdr:col>10</xdr:col>
      <xdr:colOff>165100</xdr:colOff>
      <xdr:row>102</xdr:row>
      <xdr:rowOff>145287</xdr:rowOff>
    </xdr:to>
    <xdr:sp macro="" textlink="">
      <xdr:nvSpPr>
        <xdr:cNvPr id="408" name="フローチャート: 判断 407">
          <a:extLst>
            <a:ext uri="{FF2B5EF4-FFF2-40B4-BE49-F238E27FC236}">
              <a16:creationId xmlns:a16="http://schemas.microsoft.com/office/drawing/2014/main" id="{79FF6277-6DE4-4CC4-A2D5-35AAC5F087B7}"/>
            </a:ext>
          </a:extLst>
        </xdr:cNvPr>
        <xdr:cNvSpPr/>
      </xdr:nvSpPr>
      <xdr:spPr>
        <a:xfrm>
          <a:off x="1968500" y="17531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103</xdr:row>
      <xdr:rowOff>41402</xdr:rowOff>
    </xdr:from>
    <xdr:to>
      <xdr:col>6</xdr:col>
      <xdr:colOff>38100</xdr:colOff>
      <xdr:row>103</xdr:row>
      <xdr:rowOff>143002</xdr:rowOff>
    </xdr:to>
    <xdr:sp macro="" textlink="">
      <xdr:nvSpPr>
        <xdr:cNvPr id="409" name="フローチャート: 判断 408">
          <a:extLst>
            <a:ext uri="{FF2B5EF4-FFF2-40B4-BE49-F238E27FC236}">
              <a16:creationId xmlns:a16="http://schemas.microsoft.com/office/drawing/2014/main" id="{00418A8B-7B62-4449-96F4-D6E7BBC413EF}"/>
            </a:ext>
          </a:extLst>
        </xdr:cNvPr>
        <xdr:cNvSpPr/>
      </xdr:nvSpPr>
      <xdr:spPr>
        <a:xfrm>
          <a:off x="1079500" y="17700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0" name="テキスト ボックス 409">
          <a:extLst>
            <a:ext uri="{FF2B5EF4-FFF2-40B4-BE49-F238E27FC236}">
              <a16:creationId xmlns:a16="http://schemas.microsoft.com/office/drawing/2014/main" id="{FABB8A7E-DEEF-44FB-BB6B-AE3B35B5C5ED}"/>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1" name="テキスト ボックス 410">
          <a:extLst>
            <a:ext uri="{FF2B5EF4-FFF2-40B4-BE49-F238E27FC236}">
              <a16:creationId xmlns:a16="http://schemas.microsoft.com/office/drawing/2014/main" id="{2DE43914-3665-4BE3-8CFC-A1060AE32622}"/>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2" name="テキスト ボックス 411">
          <a:extLst>
            <a:ext uri="{FF2B5EF4-FFF2-40B4-BE49-F238E27FC236}">
              <a16:creationId xmlns:a16="http://schemas.microsoft.com/office/drawing/2014/main" id="{10A286D8-5499-46EA-8323-DC76261B3ACE}"/>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3" name="テキスト ボックス 412">
          <a:extLst>
            <a:ext uri="{FF2B5EF4-FFF2-40B4-BE49-F238E27FC236}">
              <a16:creationId xmlns:a16="http://schemas.microsoft.com/office/drawing/2014/main" id="{58316F3D-63B5-42D9-8164-23D282DE301E}"/>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4" name="テキスト ボックス 413">
          <a:extLst>
            <a:ext uri="{FF2B5EF4-FFF2-40B4-BE49-F238E27FC236}">
              <a16:creationId xmlns:a16="http://schemas.microsoft.com/office/drawing/2014/main" id="{183BEABB-25A8-45D1-97A0-B88BF7EBE575}"/>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102</xdr:row>
      <xdr:rowOff>39115</xdr:rowOff>
    </xdr:from>
    <xdr:to>
      <xdr:col>24</xdr:col>
      <xdr:colOff>114300</xdr:colOff>
      <xdr:row>102</xdr:row>
      <xdr:rowOff>140715</xdr:rowOff>
    </xdr:to>
    <xdr:sp macro="" textlink="">
      <xdr:nvSpPr>
        <xdr:cNvPr id="415" name="楕円 414">
          <a:extLst>
            <a:ext uri="{FF2B5EF4-FFF2-40B4-BE49-F238E27FC236}">
              <a16:creationId xmlns:a16="http://schemas.microsoft.com/office/drawing/2014/main" id="{BD45D1D2-E83D-43F6-83D7-52CCED09F728}"/>
            </a:ext>
          </a:extLst>
        </xdr:cNvPr>
        <xdr:cNvSpPr/>
      </xdr:nvSpPr>
      <xdr:spPr>
        <a:xfrm>
          <a:off x="4584700" y="17527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101</xdr:row>
      <xdr:rowOff>61992</xdr:rowOff>
    </xdr:from>
    <xdr:ext cx="405111" cy="259045"/>
    <xdr:sp macro="" textlink="">
      <xdr:nvSpPr>
        <xdr:cNvPr id="416" name="【港湾・漁港】&#10;有形固定資産減価償却率該当値テキスト">
          <a:extLst>
            <a:ext uri="{FF2B5EF4-FFF2-40B4-BE49-F238E27FC236}">
              <a16:creationId xmlns:a16="http://schemas.microsoft.com/office/drawing/2014/main" id="{17FDF4B1-8E61-4968-81A1-FA5B5C385584}"/>
            </a:ext>
          </a:extLst>
        </xdr:cNvPr>
        <xdr:cNvSpPr txBox="1"/>
      </xdr:nvSpPr>
      <xdr:spPr>
        <a:xfrm>
          <a:off x="4673600" y="173784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101</xdr:row>
      <xdr:rowOff>128270</xdr:rowOff>
    </xdr:from>
    <xdr:to>
      <xdr:col>20</xdr:col>
      <xdr:colOff>38100</xdr:colOff>
      <xdr:row>102</xdr:row>
      <xdr:rowOff>58420</xdr:rowOff>
    </xdr:to>
    <xdr:sp macro="" textlink="">
      <xdr:nvSpPr>
        <xdr:cNvPr id="417" name="楕円 416">
          <a:extLst>
            <a:ext uri="{FF2B5EF4-FFF2-40B4-BE49-F238E27FC236}">
              <a16:creationId xmlns:a16="http://schemas.microsoft.com/office/drawing/2014/main" id="{28CBCB2F-0DEA-40C8-BC39-F27FC0CAD50F}"/>
            </a:ext>
          </a:extLst>
        </xdr:cNvPr>
        <xdr:cNvSpPr/>
      </xdr:nvSpPr>
      <xdr:spPr>
        <a:xfrm>
          <a:off x="3746500" y="17444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102</xdr:row>
      <xdr:rowOff>7620</xdr:rowOff>
    </xdr:from>
    <xdr:to>
      <xdr:col>24</xdr:col>
      <xdr:colOff>63500</xdr:colOff>
      <xdr:row>102</xdr:row>
      <xdr:rowOff>89915</xdr:rowOff>
    </xdr:to>
    <xdr:cxnSp macro="">
      <xdr:nvCxnSpPr>
        <xdr:cNvPr id="418" name="直線コネクタ 417">
          <a:extLst>
            <a:ext uri="{FF2B5EF4-FFF2-40B4-BE49-F238E27FC236}">
              <a16:creationId xmlns:a16="http://schemas.microsoft.com/office/drawing/2014/main" id="{E44747C2-2CF7-4D78-837D-FEC036AA671C}"/>
            </a:ext>
          </a:extLst>
        </xdr:cNvPr>
        <xdr:cNvCxnSpPr/>
      </xdr:nvCxnSpPr>
      <xdr:spPr>
        <a:xfrm>
          <a:off x="3797300" y="17495520"/>
          <a:ext cx="838200" cy="822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101</xdr:row>
      <xdr:rowOff>45974</xdr:rowOff>
    </xdr:from>
    <xdr:to>
      <xdr:col>15</xdr:col>
      <xdr:colOff>101600</xdr:colOff>
      <xdr:row>101</xdr:row>
      <xdr:rowOff>147574</xdr:rowOff>
    </xdr:to>
    <xdr:sp macro="" textlink="">
      <xdr:nvSpPr>
        <xdr:cNvPr id="419" name="楕円 418">
          <a:extLst>
            <a:ext uri="{FF2B5EF4-FFF2-40B4-BE49-F238E27FC236}">
              <a16:creationId xmlns:a16="http://schemas.microsoft.com/office/drawing/2014/main" id="{121F90EE-61EA-4FF0-97D4-37A752E0D905}"/>
            </a:ext>
          </a:extLst>
        </xdr:cNvPr>
        <xdr:cNvSpPr/>
      </xdr:nvSpPr>
      <xdr:spPr>
        <a:xfrm>
          <a:off x="2857500" y="17362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101</xdr:row>
      <xdr:rowOff>96774</xdr:rowOff>
    </xdr:from>
    <xdr:to>
      <xdr:col>19</xdr:col>
      <xdr:colOff>177800</xdr:colOff>
      <xdr:row>102</xdr:row>
      <xdr:rowOff>7620</xdr:rowOff>
    </xdr:to>
    <xdr:cxnSp macro="">
      <xdr:nvCxnSpPr>
        <xdr:cNvPr id="420" name="直線コネクタ 419">
          <a:extLst>
            <a:ext uri="{FF2B5EF4-FFF2-40B4-BE49-F238E27FC236}">
              <a16:creationId xmlns:a16="http://schemas.microsoft.com/office/drawing/2014/main" id="{ACC3C679-7D04-49B0-A6B6-72ED8B8148CC}"/>
            </a:ext>
          </a:extLst>
        </xdr:cNvPr>
        <xdr:cNvCxnSpPr/>
      </xdr:nvCxnSpPr>
      <xdr:spPr>
        <a:xfrm>
          <a:off x="2908300" y="17413224"/>
          <a:ext cx="8890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100</xdr:row>
      <xdr:rowOff>130556</xdr:rowOff>
    </xdr:from>
    <xdr:to>
      <xdr:col>10</xdr:col>
      <xdr:colOff>165100</xdr:colOff>
      <xdr:row>101</xdr:row>
      <xdr:rowOff>60706</xdr:rowOff>
    </xdr:to>
    <xdr:sp macro="" textlink="">
      <xdr:nvSpPr>
        <xdr:cNvPr id="421" name="楕円 420">
          <a:extLst>
            <a:ext uri="{FF2B5EF4-FFF2-40B4-BE49-F238E27FC236}">
              <a16:creationId xmlns:a16="http://schemas.microsoft.com/office/drawing/2014/main" id="{55F1FCF0-F5AD-46B6-B637-5DC534874E61}"/>
            </a:ext>
          </a:extLst>
        </xdr:cNvPr>
        <xdr:cNvSpPr/>
      </xdr:nvSpPr>
      <xdr:spPr>
        <a:xfrm>
          <a:off x="1968500" y="17275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101</xdr:row>
      <xdr:rowOff>9906</xdr:rowOff>
    </xdr:from>
    <xdr:to>
      <xdr:col>15</xdr:col>
      <xdr:colOff>50800</xdr:colOff>
      <xdr:row>101</xdr:row>
      <xdr:rowOff>96774</xdr:rowOff>
    </xdr:to>
    <xdr:cxnSp macro="">
      <xdr:nvCxnSpPr>
        <xdr:cNvPr id="422" name="直線コネクタ 421">
          <a:extLst>
            <a:ext uri="{FF2B5EF4-FFF2-40B4-BE49-F238E27FC236}">
              <a16:creationId xmlns:a16="http://schemas.microsoft.com/office/drawing/2014/main" id="{C36BF419-7940-4020-ACFD-D5705BBAE878}"/>
            </a:ext>
          </a:extLst>
        </xdr:cNvPr>
        <xdr:cNvCxnSpPr/>
      </xdr:nvCxnSpPr>
      <xdr:spPr>
        <a:xfrm>
          <a:off x="2019300" y="17326356"/>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100</xdr:row>
      <xdr:rowOff>43687</xdr:rowOff>
    </xdr:from>
    <xdr:to>
      <xdr:col>6</xdr:col>
      <xdr:colOff>38100</xdr:colOff>
      <xdr:row>100</xdr:row>
      <xdr:rowOff>145287</xdr:rowOff>
    </xdr:to>
    <xdr:sp macro="" textlink="">
      <xdr:nvSpPr>
        <xdr:cNvPr id="423" name="楕円 422">
          <a:extLst>
            <a:ext uri="{FF2B5EF4-FFF2-40B4-BE49-F238E27FC236}">
              <a16:creationId xmlns:a16="http://schemas.microsoft.com/office/drawing/2014/main" id="{B651E56D-C3D3-41E6-8ABB-63DA241B3CAA}"/>
            </a:ext>
          </a:extLst>
        </xdr:cNvPr>
        <xdr:cNvSpPr/>
      </xdr:nvSpPr>
      <xdr:spPr>
        <a:xfrm>
          <a:off x="1079500" y="17188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100</xdr:row>
      <xdr:rowOff>94487</xdr:rowOff>
    </xdr:from>
    <xdr:to>
      <xdr:col>10</xdr:col>
      <xdr:colOff>114300</xdr:colOff>
      <xdr:row>101</xdr:row>
      <xdr:rowOff>9906</xdr:rowOff>
    </xdr:to>
    <xdr:cxnSp macro="">
      <xdr:nvCxnSpPr>
        <xdr:cNvPr id="424" name="直線コネクタ 423">
          <a:extLst>
            <a:ext uri="{FF2B5EF4-FFF2-40B4-BE49-F238E27FC236}">
              <a16:creationId xmlns:a16="http://schemas.microsoft.com/office/drawing/2014/main" id="{D42E004D-7317-4CDF-BC33-14E24A94F1B5}"/>
            </a:ext>
          </a:extLst>
        </xdr:cNvPr>
        <xdr:cNvCxnSpPr/>
      </xdr:nvCxnSpPr>
      <xdr:spPr>
        <a:xfrm>
          <a:off x="1130300" y="17239487"/>
          <a:ext cx="889000" cy="868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65549</xdr:rowOff>
    </xdr:from>
    <xdr:ext cx="405111" cy="259045"/>
    <xdr:sp macro="" textlink="">
      <xdr:nvSpPr>
        <xdr:cNvPr id="425" name="n_1aveValue【港湾・漁港】&#10;有形固定資産減価償却率">
          <a:extLst>
            <a:ext uri="{FF2B5EF4-FFF2-40B4-BE49-F238E27FC236}">
              <a16:creationId xmlns:a16="http://schemas.microsoft.com/office/drawing/2014/main" id="{B850E58E-E79F-4D3E-B428-623F8F635A97}"/>
            </a:ext>
          </a:extLst>
        </xdr:cNvPr>
        <xdr:cNvSpPr txBox="1"/>
      </xdr:nvSpPr>
      <xdr:spPr>
        <a:xfrm>
          <a:off x="3582044" y="177248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6114</xdr:rowOff>
    </xdr:from>
    <xdr:ext cx="405111" cy="259045"/>
    <xdr:sp macro="" textlink="">
      <xdr:nvSpPr>
        <xdr:cNvPr id="426" name="n_2aveValue【港湾・漁港】&#10;有形固定資産減価償却率">
          <a:extLst>
            <a:ext uri="{FF2B5EF4-FFF2-40B4-BE49-F238E27FC236}">
              <a16:creationId xmlns:a16="http://schemas.microsoft.com/office/drawing/2014/main" id="{136EE42F-4AAB-424A-96C0-AEDD43A792B5}"/>
            </a:ext>
          </a:extLst>
        </xdr:cNvPr>
        <xdr:cNvSpPr txBox="1"/>
      </xdr:nvSpPr>
      <xdr:spPr>
        <a:xfrm>
          <a:off x="2705744" y="176654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136414</xdr:rowOff>
    </xdr:from>
    <xdr:ext cx="405111" cy="259045"/>
    <xdr:sp macro="" textlink="">
      <xdr:nvSpPr>
        <xdr:cNvPr id="427" name="n_3aveValue【港湾・漁港】&#10;有形固定資産減価償却率">
          <a:extLst>
            <a:ext uri="{FF2B5EF4-FFF2-40B4-BE49-F238E27FC236}">
              <a16:creationId xmlns:a16="http://schemas.microsoft.com/office/drawing/2014/main" id="{9C81DD53-FA87-4051-8188-7CB16E28AE84}"/>
            </a:ext>
          </a:extLst>
        </xdr:cNvPr>
        <xdr:cNvSpPr txBox="1"/>
      </xdr:nvSpPr>
      <xdr:spPr>
        <a:xfrm>
          <a:off x="1816744" y="176243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134129</xdr:rowOff>
    </xdr:from>
    <xdr:ext cx="405111" cy="259045"/>
    <xdr:sp macro="" textlink="">
      <xdr:nvSpPr>
        <xdr:cNvPr id="428" name="n_4aveValue【港湾・漁港】&#10;有形固定資産減価償却率">
          <a:extLst>
            <a:ext uri="{FF2B5EF4-FFF2-40B4-BE49-F238E27FC236}">
              <a16:creationId xmlns:a16="http://schemas.microsoft.com/office/drawing/2014/main" id="{A46BB20C-867C-49DA-B951-94B60285DB33}"/>
            </a:ext>
          </a:extLst>
        </xdr:cNvPr>
        <xdr:cNvSpPr txBox="1"/>
      </xdr:nvSpPr>
      <xdr:spPr>
        <a:xfrm>
          <a:off x="927744" y="177934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100</xdr:row>
      <xdr:rowOff>74947</xdr:rowOff>
    </xdr:from>
    <xdr:ext cx="405111" cy="259045"/>
    <xdr:sp macro="" textlink="">
      <xdr:nvSpPr>
        <xdr:cNvPr id="429" name="n_1mainValue【港湾・漁港】&#10;有形固定資産減価償却率">
          <a:extLst>
            <a:ext uri="{FF2B5EF4-FFF2-40B4-BE49-F238E27FC236}">
              <a16:creationId xmlns:a16="http://schemas.microsoft.com/office/drawing/2014/main" id="{5B4474EC-0893-489E-A725-E775CAFDAC49}"/>
            </a:ext>
          </a:extLst>
        </xdr:cNvPr>
        <xdr:cNvSpPr txBox="1"/>
      </xdr:nvSpPr>
      <xdr:spPr>
        <a:xfrm>
          <a:off x="3582044" y="17219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99</xdr:row>
      <xdr:rowOff>164101</xdr:rowOff>
    </xdr:from>
    <xdr:ext cx="405111" cy="259045"/>
    <xdr:sp macro="" textlink="">
      <xdr:nvSpPr>
        <xdr:cNvPr id="430" name="n_2mainValue【港湾・漁港】&#10;有形固定資産減価償却率">
          <a:extLst>
            <a:ext uri="{FF2B5EF4-FFF2-40B4-BE49-F238E27FC236}">
              <a16:creationId xmlns:a16="http://schemas.microsoft.com/office/drawing/2014/main" id="{2123A0DC-A0E1-416C-AFF1-9F8E195483C3}"/>
            </a:ext>
          </a:extLst>
        </xdr:cNvPr>
        <xdr:cNvSpPr txBox="1"/>
      </xdr:nvSpPr>
      <xdr:spPr>
        <a:xfrm>
          <a:off x="2705744" y="171376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99</xdr:row>
      <xdr:rowOff>77233</xdr:rowOff>
    </xdr:from>
    <xdr:ext cx="405111" cy="259045"/>
    <xdr:sp macro="" textlink="">
      <xdr:nvSpPr>
        <xdr:cNvPr id="431" name="n_3mainValue【港湾・漁港】&#10;有形固定資産減価償却率">
          <a:extLst>
            <a:ext uri="{FF2B5EF4-FFF2-40B4-BE49-F238E27FC236}">
              <a16:creationId xmlns:a16="http://schemas.microsoft.com/office/drawing/2014/main" id="{29E9F74C-CE36-4774-A35C-6F0A356B9670}"/>
            </a:ext>
          </a:extLst>
        </xdr:cNvPr>
        <xdr:cNvSpPr txBox="1"/>
      </xdr:nvSpPr>
      <xdr:spPr>
        <a:xfrm>
          <a:off x="1816744" y="170507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98</xdr:row>
      <xdr:rowOff>161814</xdr:rowOff>
    </xdr:from>
    <xdr:ext cx="405111" cy="259045"/>
    <xdr:sp macro="" textlink="">
      <xdr:nvSpPr>
        <xdr:cNvPr id="432" name="n_4mainValue【港湾・漁港】&#10;有形固定資産減価償却率">
          <a:extLst>
            <a:ext uri="{FF2B5EF4-FFF2-40B4-BE49-F238E27FC236}">
              <a16:creationId xmlns:a16="http://schemas.microsoft.com/office/drawing/2014/main" id="{BBD17557-9425-4F1B-9020-A2772AFA8DBB}"/>
            </a:ext>
          </a:extLst>
        </xdr:cNvPr>
        <xdr:cNvSpPr txBox="1"/>
      </xdr:nvSpPr>
      <xdr:spPr>
        <a:xfrm>
          <a:off x="927744" y="169639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3" name="正方形/長方形 432">
          <a:extLst>
            <a:ext uri="{FF2B5EF4-FFF2-40B4-BE49-F238E27FC236}">
              <a16:creationId xmlns:a16="http://schemas.microsoft.com/office/drawing/2014/main" id="{C9ED3DFF-BBC9-4836-9B13-ECB7DB68EFDA}"/>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4" name="正方形/長方形 433">
          <a:extLst>
            <a:ext uri="{FF2B5EF4-FFF2-40B4-BE49-F238E27FC236}">
              <a16:creationId xmlns:a16="http://schemas.microsoft.com/office/drawing/2014/main" id="{0147B1B9-EBDD-4C38-A169-A0D6AC621A69}"/>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35" name="正方形/長方形 434">
          <a:extLst>
            <a:ext uri="{FF2B5EF4-FFF2-40B4-BE49-F238E27FC236}">
              <a16:creationId xmlns:a16="http://schemas.microsoft.com/office/drawing/2014/main" id="{CD4C1E59-BEEF-49AF-8A12-1A0488FC675D}"/>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36" name="正方形/長方形 435">
          <a:extLst>
            <a:ext uri="{FF2B5EF4-FFF2-40B4-BE49-F238E27FC236}">
              <a16:creationId xmlns:a16="http://schemas.microsoft.com/office/drawing/2014/main" id="{DC82A4E2-879F-4BF0-A0A4-EB8CC8AF59A8}"/>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37" name="正方形/長方形 436">
          <a:extLst>
            <a:ext uri="{FF2B5EF4-FFF2-40B4-BE49-F238E27FC236}">
              <a16:creationId xmlns:a16="http://schemas.microsoft.com/office/drawing/2014/main" id="{2784CB40-C478-406F-A94E-4FD952F58749}"/>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38" name="正方形/長方形 437">
          <a:extLst>
            <a:ext uri="{FF2B5EF4-FFF2-40B4-BE49-F238E27FC236}">
              <a16:creationId xmlns:a16="http://schemas.microsoft.com/office/drawing/2014/main" id="{06B1250A-7F58-478E-9436-0906C7A9CFCC}"/>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39" name="正方形/長方形 438">
          <a:extLst>
            <a:ext uri="{FF2B5EF4-FFF2-40B4-BE49-F238E27FC236}">
              <a16:creationId xmlns:a16="http://schemas.microsoft.com/office/drawing/2014/main" id="{1831A0A8-CD0F-42B5-A229-90468327821C}"/>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223,627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0" name="正方形/長方形 439">
          <a:extLst>
            <a:ext uri="{FF2B5EF4-FFF2-40B4-BE49-F238E27FC236}">
              <a16:creationId xmlns:a16="http://schemas.microsoft.com/office/drawing/2014/main" id="{4318F531-165D-4AAC-AAD5-90C67AB224B5}"/>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1" name="テキスト ボックス 440">
          <a:extLst>
            <a:ext uri="{FF2B5EF4-FFF2-40B4-BE49-F238E27FC236}">
              <a16:creationId xmlns:a16="http://schemas.microsoft.com/office/drawing/2014/main" id="{A9557D55-93DD-43D8-9F20-51C37A6F0821}"/>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2" name="直線コネクタ 441">
          <a:extLst>
            <a:ext uri="{FF2B5EF4-FFF2-40B4-BE49-F238E27FC236}">
              <a16:creationId xmlns:a16="http://schemas.microsoft.com/office/drawing/2014/main" id="{CF0F6767-124A-444D-9F62-909F38EA9964}"/>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109</xdr:row>
      <xdr:rowOff>35379</xdr:rowOff>
    </xdr:from>
    <xdr:to>
      <xdr:col>59</xdr:col>
      <xdr:colOff>50800</xdr:colOff>
      <xdr:row>109</xdr:row>
      <xdr:rowOff>35379</xdr:rowOff>
    </xdr:to>
    <xdr:cxnSp macro="">
      <xdr:nvCxnSpPr>
        <xdr:cNvPr id="443" name="直線コネクタ 442">
          <a:extLst>
            <a:ext uri="{FF2B5EF4-FFF2-40B4-BE49-F238E27FC236}">
              <a16:creationId xmlns:a16="http://schemas.microsoft.com/office/drawing/2014/main" id="{754B8A1E-1437-453D-B363-42D9A140EBFB}"/>
            </a:ext>
          </a:extLst>
        </xdr:cNvPr>
        <xdr:cNvCxnSpPr/>
      </xdr:nvCxnSpPr>
      <xdr:spPr>
        <a:xfrm>
          <a:off x="6604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108</xdr:row>
      <xdr:rowOff>64606</xdr:rowOff>
    </xdr:from>
    <xdr:ext cx="248786" cy="259045"/>
    <xdr:sp macro="" textlink="">
      <xdr:nvSpPr>
        <xdr:cNvPr id="444" name="テキスト ボックス 443">
          <a:extLst>
            <a:ext uri="{FF2B5EF4-FFF2-40B4-BE49-F238E27FC236}">
              <a16:creationId xmlns:a16="http://schemas.microsoft.com/office/drawing/2014/main" id="{89A266C2-46F6-49CC-93A1-8BE1D19371E6}"/>
            </a:ext>
          </a:extLst>
        </xdr:cNvPr>
        <xdr:cNvSpPr txBox="1"/>
      </xdr:nvSpPr>
      <xdr:spPr>
        <a:xfrm>
          <a:off x="6355214" y="1858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107</xdr:row>
      <xdr:rowOff>51707</xdr:rowOff>
    </xdr:from>
    <xdr:to>
      <xdr:col>59</xdr:col>
      <xdr:colOff>50800</xdr:colOff>
      <xdr:row>107</xdr:row>
      <xdr:rowOff>51707</xdr:rowOff>
    </xdr:to>
    <xdr:cxnSp macro="">
      <xdr:nvCxnSpPr>
        <xdr:cNvPr id="445" name="直線コネクタ 444">
          <a:extLst>
            <a:ext uri="{FF2B5EF4-FFF2-40B4-BE49-F238E27FC236}">
              <a16:creationId xmlns:a16="http://schemas.microsoft.com/office/drawing/2014/main" id="{27F6C724-7AEF-4111-B999-C9B4232AEEAE}"/>
            </a:ext>
          </a:extLst>
        </xdr:cNvPr>
        <xdr:cNvCxnSpPr/>
      </xdr:nvCxnSpPr>
      <xdr:spPr>
        <a:xfrm>
          <a:off x="6604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106</xdr:row>
      <xdr:rowOff>80934</xdr:rowOff>
    </xdr:from>
    <xdr:ext cx="595419" cy="259045"/>
    <xdr:sp macro="" textlink="">
      <xdr:nvSpPr>
        <xdr:cNvPr id="446" name="テキスト ボックス 445">
          <a:extLst>
            <a:ext uri="{FF2B5EF4-FFF2-40B4-BE49-F238E27FC236}">
              <a16:creationId xmlns:a16="http://schemas.microsoft.com/office/drawing/2014/main" id="{7607BB2F-79F3-41F3-BC67-BE0A4C40674E}"/>
            </a:ext>
          </a:extLst>
        </xdr:cNvPr>
        <xdr:cNvSpPr txBox="1"/>
      </xdr:nvSpPr>
      <xdr:spPr>
        <a:xfrm>
          <a:off x="6008581" y="1825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68036</xdr:rowOff>
    </xdr:from>
    <xdr:to>
      <xdr:col>59</xdr:col>
      <xdr:colOff>50800</xdr:colOff>
      <xdr:row>105</xdr:row>
      <xdr:rowOff>68036</xdr:rowOff>
    </xdr:to>
    <xdr:cxnSp macro="">
      <xdr:nvCxnSpPr>
        <xdr:cNvPr id="447" name="直線コネクタ 446">
          <a:extLst>
            <a:ext uri="{FF2B5EF4-FFF2-40B4-BE49-F238E27FC236}">
              <a16:creationId xmlns:a16="http://schemas.microsoft.com/office/drawing/2014/main" id="{2F1FE9E6-8BA2-428E-9221-718292AFB486}"/>
            </a:ext>
          </a:extLst>
        </xdr:cNvPr>
        <xdr:cNvCxnSpPr/>
      </xdr:nvCxnSpPr>
      <xdr:spPr>
        <a:xfrm>
          <a:off x="6604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104</xdr:row>
      <xdr:rowOff>97263</xdr:rowOff>
    </xdr:from>
    <xdr:ext cx="595419" cy="259045"/>
    <xdr:sp macro="" textlink="">
      <xdr:nvSpPr>
        <xdr:cNvPr id="448" name="テキスト ボックス 447">
          <a:extLst>
            <a:ext uri="{FF2B5EF4-FFF2-40B4-BE49-F238E27FC236}">
              <a16:creationId xmlns:a16="http://schemas.microsoft.com/office/drawing/2014/main" id="{4B7CE9CA-79DE-4CBB-B893-6203AC2D3E7F}"/>
            </a:ext>
          </a:extLst>
        </xdr:cNvPr>
        <xdr:cNvSpPr txBox="1"/>
      </xdr:nvSpPr>
      <xdr:spPr>
        <a:xfrm>
          <a:off x="6008581" y="17928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84364</xdr:rowOff>
    </xdr:from>
    <xdr:to>
      <xdr:col>59</xdr:col>
      <xdr:colOff>50800</xdr:colOff>
      <xdr:row>103</xdr:row>
      <xdr:rowOff>84364</xdr:rowOff>
    </xdr:to>
    <xdr:cxnSp macro="">
      <xdr:nvCxnSpPr>
        <xdr:cNvPr id="449" name="直線コネクタ 448">
          <a:extLst>
            <a:ext uri="{FF2B5EF4-FFF2-40B4-BE49-F238E27FC236}">
              <a16:creationId xmlns:a16="http://schemas.microsoft.com/office/drawing/2014/main" id="{F912BE48-9357-41EC-BC1F-93A42E2F215A}"/>
            </a:ext>
          </a:extLst>
        </xdr:cNvPr>
        <xdr:cNvCxnSpPr/>
      </xdr:nvCxnSpPr>
      <xdr:spPr>
        <a:xfrm>
          <a:off x="6604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102</xdr:row>
      <xdr:rowOff>113591</xdr:rowOff>
    </xdr:from>
    <xdr:ext cx="595419" cy="259045"/>
    <xdr:sp macro="" textlink="">
      <xdr:nvSpPr>
        <xdr:cNvPr id="450" name="テキスト ボックス 449">
          <a:extLst>
            <a:ext uri="{FF2B5EF4-FFF2-40B4-BE49-F238E27FC236}">
              <a16:creationId xmlns:a16="http://schemas.microsoft.com/office/drawing/2014/main" id="{6F265036-D75D-43E0-B478-CAD24230FE06}"/>
            </a:ext>
          </a:extLst>
        </xdr:cNvPr>
        <xdr:cNvSpPr txBox="1"/>
      </xdr:nvSpPr>
      <xdr:spPr>
        <a:xfrm>
          <a:off x="6008581" y="17601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100693</xdr:rowOff>
    </xdr:from>
    <xdr:to>
      <xdr:col>59</xdr:col>
      <xdr:colOff>50800</xdr:colOff>
      <xdr:row>101</xdr:row>
      <xdr:rowOff>100693</xdr:rowOff>
    </xdr:to>
    <xdr:cxnSp macro="">
      <xdr:nvCxnSpPr>
        <xdr:cNvPr id="451" name="直線コネクタ 450">
          <a:extLst>
            <a:ext uri="{FF2B5EF4-FFF2-40B4-BE49-F238E27FC236}">
              <a16:creationId xmlns:a16="http://schemas.microsoft.com/office/drawing/2014/main" id="{ABBD4A70-E498-45DE-BCEA-4C5B3E6E94B6}"/>
            </a:ext>
          </a:extLst>
        </xdr:cNvPr>
        <xdr:cNvCxnSpPr/>
      </xdr:nvCxnSpPr>
      <xdr:spPr>
        <a:xfrm>
          <a:off x="6604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100</xdr:row>
      <xdr:rowOff>129920</xdr:rowOff>
    </xdr:from>
    <xdr:ext cx="685572" cy="259045"/>
    <xdr:sp macro="" textlink="">
      <xdr:nvSpPr>
        <xdr:cNvPr id="452" name="テキスト ボックス 451">
          <a:extLst>
            <a:ext uri="{FF2B5EF4-FFF2-40B4-BE49-F238E27FC236}">
              <a16:creationId xmlns:a16="http://schemas.microsoft.com/office/drawing/2014/main" id="{B4616C93-6C66-4549-9DFB-6404FE19ACA2}"/>
            </a:ext>
          </a:extLst>
        </xdr:cNvPr>
        <xdr:cNvSpPr txBox="1"/>
      </xdr:nvSpPr>
      <xdr:spPr>
        <a:xfrm>
          <a:off x="5918428" y="1727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99</xdr:row>
      <xdr:rowOff>117021</xdr:rowOff>
    </xdr:from>
    <xdr:to>
      <xdr:col>59</xdr:col>
      <xdr:colOff>50800</xdr:colOff>
      <xdr:row>99</xdr:row>
      <xdr:rowOff>117021</xdr:rowOff>
    </xdr:to>
    <xdr:cxnSp macro="">
      <xdr:nvCxnSpPr>
        <xdr:cNvPr id="453" name="直線コネクタ 452">
          <a:extLst>
            <a:ext uri="{FF2B5EF4-FFF2-40B4-BE49-F238E27FC236}">
              <a16:creationId xmlns:a16="http://schemas.microsoft.com/office/drawing/2014/main" id="{9EBE63A9-E34E-488B-A864-CF9A08C99345}"/>
            </a:ext>
          </a:extLst>
        </xdr:cNvPr>
        <xdr:cNvCxnSpPr/>
      </xdr:nvCxnSpPr>
      <xdr:spPr>
        <a:xfrm>
          <a:off x="6604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98</xdr:row>
      <xdr:rowOff>146248</xdr:rowOff>
    </xdr:from>
    <xdr:ext cx="685572" cy="259045"/>
    <xdr:sp macro="" textlink="">
      <xdr:nvSpPr>
        <xdr:cNvPr id="454" name="テキスト ボックス 453">
          <a:extLst>
            <a:ext uri="{FF2B5EF4-FFF2-40B4-BE49-F238E27FC236}">
              <a16:creationId xmlns:a16="http://schemas.microsoft.com/office/drawing/2014/main" id="{C39D9FB9-B078-4E4A-8918-98EC23977BE6}"/>
            </a:ext>
          </a:extLst>
        </xdr:cNvPr>
        <xdr:cNvSpPr txBox="1"/>
      </xdr:nvSpPr>
      <xdr:spPr>
        <a:xfrm>
          <a:off x="5918428" y="16948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5" name="直線コネクタ 454">
          <a:extLst>
            <a:ext uri="{FF2B5EF4-FFF2-40B4-BE49-F238E27FC236}">
              <a16:creationId xmlns:a16="http://schemas.microsoft.com/office/drawing/2014/main" id="{473174F6-3DF7-4EB4-A444-5CE5438A40CA}"/>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96</xdr:row>
      <xdr:rowOff>162577</xdr:rowOff>
    </xdr:from>
    <xdr:ext cx="685572" cy="259045"/>
    <xdr:sp macro="" textlink="">
      <xdr:nvSpPr>
        <xdr:cNvPr id="456" name="テキスト ボックス 455">
          <a:extLst>
            <a:ext uri="{FF2B5EF4-FFF2-40B4-BE49-F238E27FC236}">
              <a16:creationId xmlns:a16="http://schemas.microsoft.com/office/drawing/2014/main" id="{6A96B081-945B-402E-B7F7-E8F031C3190B}"/>
            </a:ext>
          </a:extLst>
        </xdr:cNvPr>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7" name="【港湾・漁港】&#10;一人当たり有形固定資産（償却資産）額グラフ枠">
          <a:extLst>
            <a:ext uri="{FF2B5EF4-FFF2-40B4-BE49-F238E27FC236}">
              <a16:creationId xmlns:a16="http://schemas.microsoft.com/office/drawing/2014/main" id="{C3CFF79F-653A-480D-997E-6C51CA5FC68C}"/>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3935</xdr:rowOff>
    </xdr:from>
    <xdr:to>
      <xdr:col>54</xdr:col>
      <xdr:colOff>189865</xdr:colOff>
      <xdr:row>108</xdr:row>
      <xdr:rowOff>75321</xdr:rowOff>
    </xdr:to>
    <xdr:cxnSp macro="">
      <xdr:nvCxnSpPr>
        <xdr:cNvPr id="458" name="直線コネクタ 457">
          <a:extLst>
            <a:ext uri="{FF2B5EF4-FFF2-40B4-BE49-F238E27FC236}">
              <a16:creationId xmlns:a16="http://schemas.microsoft.com/office/drawing/2014/main" id="{E1425192-A9EF-4D26-AFFF-A0EEDD1F2B27}"/>
            </a:ext>
          </a:extLst>
        </xdr:cNvPr>
        <xdr:cNvCxnSpPr/>
      </xdr:nvCxnSpPr>
      <xdr:spPr>
        <a:xfrm flipV="1">
          <a:off x="10476865" y="17148935"/>
          <a:ext cx="0" cy="14429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79148</xdr:rowOff>
    </xdr:from>
    <xdr:ext cx="599010" cy="259045"/>
    <xdr:sp macro="" textlink="">
      <xdr:nvSpPr>
        <xdr:cNvPr id="459" name="【港湾・漁港】&#10;一人当たり有形固定資産（償却資産）額最小値テキスト">
          <a:extLst>
            <a:ext uri="{FF2B5EF4-FFF2-40B4-BE49-F238E27FC236}">
              <a16:creationId xmlns:a16="http://schemas.microsoft.com/office/drawing/2014/main" id="{0C651562-2D0A-4A43-9186-E2DFBF97F2F5}"/>
            </a:ext>
          </a:extLst>
        </xdr:cNvPr>
        <xdr:cNvSpPr txBox="1"/>
      </xdr:nvSpPr>
      <xdr:spPr>
        <a:xfrm>
          <a:off x="10515600" y="185957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120,807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75321</xdr:rowOff>
    </xdr:from>
    <xdr:to>
      <xdr:col>55</xdr:col>
      <xdr:colOff>88900</xdr:colOff>
      <xdr:row>108</xdr:row>
      <xdr:rowOff>75321</xdr:rowOff>
    </xdr:to>
    <xdr:cxnSp macro="">
      <xdr:nvCxnSpPr>
        <xdr:cNvPr id="460" name="直線コネクタ 459">
          <a:extLst>
            <a:ext uri="{FF2B5EF4-FFF2-40B4-BE49-F238E27FC236}">
              <a16:creationId xmlns:a16="http://schemas.microsoft.com/office/drawing/2014/main" id="{73B219D9-107C-4BEB-9C77-C2D5AC17A9CF}"/>
            </a:ext>
          </a:extLst>
        </xdr:cNvPr>
        <xdr:cNvCxnSpPr/>
      </xdr:nvCxnSpPr>
      <xdr:spPr>
        <a:xfrm>
          <a:off x="10388600" y="185919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122062</xdr:rowOff>
    </xdr:from>
    <xdr:ext cx="690189" cy="259045"/>
    <xdr:sp macro="" textlink="">
      <xdr:nvSpPr>
        <xdr:cNvPr id="461" name="【港湾・漁港】&#10;一人当たり有形固定資産（償却資産）額最大値テキスト">
          <a:extLst>
            <a:ext uri="{FF2B5EF4-FFF2-40B4-BE49-F238E27FC236}">
              <a16:creationId xmlns:a16="http://schemas.microsoft.com/office/drawing/2014/main" id="{43B9A740-C661-4D1C-830D-A8520FEBD9AD}"/>
            </a:ext>
          </a:extLst>
        </xdr:cNvPr>
        <xdr:cNvSpPr txBox="1"/>
      </xdr:nvSpPr>
      <xdr:spPr>
        <a:xfrm>
          <a:off x="10515600" y="1692416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1,446,386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3935</xdr:rowOff>
    </xdr:from>
    <xdr:to>
      <xdr:col>55</xdr:col>
      <xdr:colOff>88900</xdr:colOff>
      <xdr:row>100</xdr:row>
      <xdr:rowOff>3935</xdr:rowOff>
    </xdr:to>
    <xdr:cxnSp macro="">
      <xdr:nvCxnSpPr>
        <xdr:cNvPr id="462" name="直線コネクタ 461">
          <a:extLst>
            <a:ext uri="{FF2B5EF4-FFF2-40B4-BE49-F238E27FC236}">
              <a16:creationId xmlns:a16="http://schemas.microsoft.com/office/drawing/2014/main" id="{8515CC3B-417A-4098-B827-2690E4FCD154}"/>
            </a:ext>
          </a:extLst>
        </xdr:cNvPr>
        <xdr:cNvCxnSpPr/>
      </xdr:nvCxnSpPr>
      <xdr:spPr>
        <a:xfrm>
          <a:off x="10388600" y="171489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102</xdr:row>
      <xdr:rowOff>142896</xdr:rowOff>
    </xdr:from>
    <xdr:ext cx="599010" cy="259045"/>
    <xdr:sp macro="" textlink="">
      <xdr:nvSpPr>
        <xdr:cNvPr id="463" name="【港湾・漁港】&#10;一人当たり有形固定資産（償却資産）額平均値テキスト">
          <a:extLst>
            <a:ext uri="{FF2B5EF4-FFF2-40B4-BE49-F238E27FC236}">
              <a16:creationId xmlns:a16="http://schemas.microsoft.com/office/drawing/2014/main" id="{D2D05EA8-81C4-413D-B81F-E2E4AF3061FE}"/>
            </a:ext>
          </a:extLst>
        </xdr:cNvPr>
        <xdr:cNvSpPr txBox="1"/>
      </xdr:nvSpPr>
      <xdr:spPr>
        <a:xfrm>
          <a:off x="10515600" y="1763079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820,579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103</xdr:row>
      <xdr:rowOff>120019</xdr:rowOff>
    </xdr:from>
    <xdr:to>
      <xdr:col>55</xdr:col>
      <xdr:colOff>50800</xdr:colOff>
      <xdr:row>104</xdr:row>
      <xdr:rowOff>50169</xdr:rowOff>
    </xdr:to>
    <xdr:sp macro="" textlink="">
      <xdr:nvSpPr>
        <xdr:cNvPr id="464" name="フローチャート: 判断 463">
          <a:extLst>
            <a:ext uri="{FF2B5EF4-FFF2-40B4-BE49-F238E27FC236}">
              <a16:creationId xmlns:a16="http://schemas.microsoft.com/office/drawing/2014/main" id="{C069C30D-865D-4C45-9F2D-23171B413C7B}"/>
            </a:ext>
          </a:extLst>
        </xdr:cNvPr>
        <xdr:cNvSpPr/>
      </xdr:nvSpPr>
      <xdr:spPr>
        <a:xfrm>
          <a:off x="10426700" y="17779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103</xdr:row>
      <xdr:rowOff>144737</xdr:rowOff>
    </xdr:from>
    <xdr:to>
      <xdr:col>50</xdr:col>
      <xdr:colOff>165100</xdr:colOff>
      <xdr:row>104</xdr:row>
      <xdr:rowOff>74887</xdr:rowOff>
    </xdr:to>
    <xdr:sp macro="" textlink="">
      <xdr:nvSpPr>
        <xdr:cNvPr id="465" name="フローチャート: 判断 464">
          <a:extLst>
            <a:ext uri="{FF2B5EF4-FFF2-40B4-BE49-F238E27FC236}">
              <a16:creationId xmlns:a16="http://schemas.microsoft.com/office/drawing/2014/main" id="{38608EB4-4CF6-400E-A75F-7B97A47930CB}"/>
            </a:ext>
          </a:extLst>
        </xdr:cNvPr>
        <xdr:cNvSpPr/>
      </xdr:nvSpPr>
      <xdr:spPr>
        <a:xfrm>
          <a:off x="9588500" y="17804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103</xdr:row>
      <xdr:rowOff>169439</xdr:rowOff>
    </xdr:from>
    <xdr:to>
      <xdr:col>46</xdr:col>
      <xdr:colOff>38100</xdr:colOff>
      <xdr:row>104</xdr:row>
      <xdr:rowOff>99589</xdr:rowOff>
    </xdr:to>
    <xdr:sp macro="" textlink="">
      <xdr:nvSpPr>
        <xdr:cNvPr id="466" name="フローチャート: 判断 465">
          <a:extLst>
            <a:ext uri="{FF2B5EF4-FFF2-40B4-BE49-F238E27FC236}">
              <a16:creationId xmlns:a16="http://schemas.microsoft.com/office/drawing/2014/main" id="{08A515FF-0DA5-4A8A-A5C2-B7CC1A7DAB07}"/>
            </a:ext>
          </a:extLst>
        </xdr:cNvPr>
        <xdr:cNvSpPr/>
      </xdr:nvSpPr>
      <xdr:spPr>
        <a:xfrm>
          <a:off x="8699500" y="17828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105</xdr:row>
      <xdr:rowOff>32648</xdr:rowOff>
    </xdr:from>
    <xdr:to>
      <xdr:col>41</xdr:col>
      <xdr:colOff>101600</xdr:colOff>
      <xdr:row>105</xdr:row>
      <xdr:rowOff>134248</xdr:rowOff>
    </xdr:to>
    <xdr:sp macro="" textlink="">
      <xdr:nvSpPr>
        <xdr:cNvPr id="467" name="フローチャート: 判断 466">
          <a:extLst>
            <a:ext uri="{FF2B5EF4-FFF2-40B4-BE49-F238E27FC236}">
              <a16:creationId xmlns:a16="http://schemas.microsoft.com/office/drawing/2014/main" id="{E84540D1-59D4-497A-B578-1A1AC60C584D}"/>
            </a:ext>
          </a:extLst>
        </xdr:cNvPr>
        <xdr:cNvSpPr/>
      </xdr:nvSpPr>
      <xdr:spPr>
        <a:xfrm>
          <a:off x="7810500" y="18034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104</xdr:row>
      <xdr:rowOff>55756</xdr:rowOff>
    </xdr:from>
    <xdr:to>
      <xdr:col>36</xdr:col>
      <xdr:colOff>165100</xdr:colOff>
      <xdr:row>104</xdr:row>
      <xdr:rowOff>157356</xdr:rowOff>
    </xdr:to>
    <xdr:sp macro="" textlink="">
      <xdr:nvSpPr>
        <xdr:cNvPr id="468" name="フローチャート: 判断 467">
          <a:extLst>
            <a:ext uri="{FF2B5EF4-FFF2-40B4-BE49-F238E27FC236}">
              <a16:creationId xmlns:a16="http://schemas.microsoft.com/office/drawing/2014/main" id="{377AB798-A11B-4C60-AF54-6C60E8DCDEEF}"/>
            </a:ext>
          </a:extLst>
        </xdr:cNvPr>
        <xdr:cNvSpPr/>
      </xdr:nvSpPr>
      <xdr:spPr>
        <a:xfrm>
          <a:off x="6921500" y="17886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69" name="テキスト ボックス 468">
          <a:extLst>
            <a:ext uri="{FF2B5EF4-FFF2-40B4-BE49-F238E27FC236}">
              <a16:creationId xmlns:a16="http://schemas.microsoft.com/office/drawing/2014/main" id="{6DC39E30-7755-45DE-B8DF-8283C054D730}"/>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70" name="テキスト ボックス 469">
          <a:extLst>
            <a:ext uri="{FF2B5EF4-FFF2-40B4-BE49-F238E27FC236}">
              <a16:creationId xmlns:a16="http://schemas.microsoft.com/office/drawing/2014/main" id="{06300122-E999-4DBF-BE72-CD91044E688E}"/>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1" name="テキスト ボックス 470">
          <a:extLst>
            <a:ext uri="{FF2B5EF4-FFF2-40B4-BE49-F238E27FC236}">
              <a16:creationId xmlns:a16="http://schemas.microsoft.com/office/drawing/2014/main" id="{8AFA89D4-8E14-4928-9400-13CAD857E5CD}"/>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2" name="テキスト ボックス 471">
          <a:extLst>
            <a:ext uri="{FF2B5EF4-FFF2-40B4-BE49-F238E27FC236}">
              <a16:creationId xmlns:a16="http://schemas.microsoft.com/office/drawing/2014/main" id="{0D12EE36-6C2E-4E1B-951E-0780CF320715}"/>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3" name="テキスト ボックス 472">
          <a:extLst>
            <a:ext uri="{FF2B5EF4-FFF2-40B4-BE49-F238E27FC236}">
              <a16:creationId xmlns:a16="http://schemas.microsoft.com/office/drawing/2014/main" id="{F74AB5C0-228F-4349-9DB0-BDE9CCF78EF1}"/>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24521</xdr:rowOff>
    </xdr:from>
    <xdr:to>
      <xdr:col>55</xdr:col>
      <xdr:colOff>50800</xdr:colOff>
      <xdr:row>108</xdr:row>
      <xdr:rowOff>126121</xdr:rowOff>
    </xdr:to>
    <xdr:sp macro="" textlink="">
      <xdr:nvSpPr>
        <xdr:cNvPr id="474" name="楕円 473">
          <a:extLst>
            <a:ext uri="{FF2B5EF4-FFF2-40B4-BE49-F238E27FC236}">
              <a16:creationId xmlns:a16="http://schemas.microsoft.com/office/drawing/2014/main" id="{721608E0-EE62-448C-977A-C3695896A6F3}"/>
            </a:ext>
          </a:extLst>
        </xdr:cNvPr>
        <xdr:cNvSpPr/>
      </xdr:nvSpPr>
      <xdr:spPr>
        <a:xfrm>
          <a:off x="10426700" y="18541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110898</xdr:rowOff>
    </xdr:from>
    <xdr:ext cx="599010" cy="259045"/>
    <xdr:sp macro="" textlink="">
      <xdr:nvSpPr>
        <xdr:cNvPr id="475" name="【港湾・漁港】&#10;一人当たり有形固定資産（償却資産）額該当値テキスト">
          <a:extLst>
            <a:ext uri="{FF2B5EF4-FFF2-40B4-BE49-F238E27FC236}">
              <a16:creationId xmlns:a16="http://schemas.microsoft.com/office/drawing/2014/main" id="{E95269AC-B225-4861-828F-B833956ED523}"/>
            </a:ext>
          </a:extLst>
        </xdr:cNvPr>
        <xdr:cNvSpPr txBox="1"/>
      </xdr:nvSpPr>
      <xdr:spPr>
        <a:xfrm>
          <a:off x="10515600" y="184560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108</xdr:row>
      <xdr:rowOff>27550</xdr:rowOff>
    </xdr:from>
    <xdr:to>
      <xdr:col>50</xdr:col>
      <xdr:colOff>165100</xdr:colOff>
      <xdr:row>108</xdr:row>
      <xdr:rowOff>129150</xdr:rowOff>
    </xdr:to>
    <xdr:sp macro="" textlink="">
      <xdr:nvSpPr>
        <xdr:cNvPr id="476" name="楕円 475">
          <a:extLst>
            <a:ext uri="{FF2B5EF4-FFF2-40B4-BE49-F238E27FC236}">
              <a16:creationId xmlns:a16="http://schemas.microsoft.com/office/drawing/2014/main" id="{2FD35D96-87DA-473B-BFCC-21D623161A3B}"/>
            </a:ext>
          </a:extLst>
        </xdr:cNvPr>
        <xdr:cNvSpPr/>
      </xdr:nvSpPr>
      <xdr:spPr>
        <a:xfrm>
          <a:off x="9588500" y="18544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75321</xdr:rowOff>
    </xdr:from>
    <xdr:to>
      <xdr:col>55</xdr:col>
      <xdr:colOff>0</xdr:colOff>
      <xdr:row>108</xdr:row>
      <xdr:rowOff>78350</xdr:rowOff>
    </xdr:to>
    <xdr:cxnSp macro="">
      <xdr:nvCxnSpPr>
        <xdr:cNvPr id="477" name="直線コネクタ 476">
          <a:extLst>
            <a:ext uri="{FF2B5EF4-FFF2-40B4-BE49-F238E27FC236}">
              <a16:creationId xmlns:a16="http://schemas.microsoft.com/office/drawing/2014/main" id="{4BCD9277-0404-4B84-BFC0-D11F079D9C55}"/>
            </a:ext>
          </a:extLst>
        </xdr:cNvPr>
        <xdr:cNvCxnSpPr/>
      </xdr:nvCxnSpPr>
      <xdr:spPr>
        <a:xfrm flipV="1">
          <a:off x="9639300" y="18591921"/>
          <a:ext cx="838200" cy="30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30310</xdr:rowOff>
    </xdr:from>
    <xdr:to>
      <xdr:col>46</xdr:col>
      <xdr:colOff>38100</xdr:colOff>
      <xdr:row>108</xdr:row>
      <xdr:rowOff>131910</xdr:rowOff>
    </xdr:to>
    <xdr:sp macro="" textlink="">
      <xdr:nvSpPr>
        <xdr:cNvPr id="478" name="楕円 477">
          <a:extLst>
            <a:ext uri="{FF2B5EF4-FFF2-40B4-BE49-F238E27FC236}">
              <a16:creationId xmlns:a16="http://schemas.microsoft.com/office/drawing/2014/main" id="{150E1090-23E4-4039-B9AF-64BEA3B26301}"/>
            </a:ext>
          </a:extLst>
        </xdr:cNvPr>
        <xdr:cNvSpPr/>
      </xdr:nvSpPr>
      <xdr:spPr>
        <a:xfrm>
          <a:off x="8699500" y="18546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78350</xdr:rowOff>
    </xdr:from>
    <xdr:to>
      <xdr:col>50</xdr:col>
      <xdr:colOff>114300</xdr:colOff>
      <xdr:row>108</xdr:row>
      <xdr:rowOff>81110</xdr:rowOff>
    </xdr:to>
    <xdr:cxnSp macro="">
      <xdr:nvCxnSpPr>
        <xdr:cNvPr id="479" name="直線コネクタ 478">
          <a:extLst>
            <a:ext uri="{FF2B5EF4-FFF2-40B4-BE49-F238E27FC236}">
              <a16:creationId xmlns:a16="http://schemas.microsoft.com/office/drawing/2014/main" id="{A2E58E63-6F42-4F2F-9698-C4C11BFE36DF}"/>
            </a:ext>
          </a:extLst>
        </xdr:cNvPr>
        <xdr:cNvCxnSpPr/>
      </xdr:nvCxnSpPr>
      <xdr:spPr>
        <a:xfrm flipV="1">
          <a:off x="8750300" y="18594950"/>
          <a:ext cx="889000" cy="27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108</xdr:row>
      <xdr:rowOff>33043</xdr:rowOff>
    </xdr:from>
    <xdr:to>
      <xdr:col>41</xdr:col>
      <xdr:colOff>101600</xdr:colOff>
      <xdr:row>108</xdr:row>
      <xdr:rowOff>134643</xdr:rowOff>
    </xdr:to>
    <xdr:sp macro="" textlink="">
      <xdr:nvSpPr>
        <xdr:cNvPr id="480" name="楕円 479">
          <a:extLst>
            <a:ext uri="{FF2B5EF4-FFF2-40B4-BE49-F238E27FC236}">
              <a16:creationId xmlns:a16="http://schemas.microsoft.com/office/drawing/2014/main" id="{8467FAA2-7AD8-49C9-BF24-FC61B0407532}"/>
            </a:ext>
          </a:extLst>
        </xdr:cNvPr>
        <xdr:cNvSpPr/>
      </xdr:nvSpPr>
      <xdr:spPr>
        <a:xfrm>
          <a:off x="7810500" y="18549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81110</xdr:rowOff>
    </xdr:from>
    <xdr:to>
      <xdr:col>45</xdr:col>
      <xdr:colOff>177800</xdr:colOff>
      <xdr:row>108</xdr:row>
      <xdr:rowOff>83843</xdr:rowOff>
    </xdr:to>
    <xdr:cxnSp macro="">
      <xdr:nvCxnSpPr>
        <xdr:cNvPr id="481" name="直線コネクタ 480">
          <a:extLst>
            <a:ext uri="{FF2B5EF4-FFF2-40B4-BE49-F238E27FC236}">
              <a16:creationId xmlns:a16="http://schemas.microsoft.com/office/drawing/2014/main" id="{BC157AFB-C7A7-429A-A963-503D3846BE10}"/>
            </a:ext>
          </a:extLst>
        </xdr:cNvPr>
        <xdr:cNvCxnSpPr/>
      </xdr:nvCxnSpPr>
      <xdr:spPr>
        <a:xfrm flipV="1">
          <a:off x="7861300" y="18597710"/>
          <a:ext cx="889000" cy="27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108</xdr:row>
      <xdr:rowOff>35561</xdr:rowOff>
    </xdr:from>
    <xdr:to>
      <xdr:col>36</xdr:col>
      <xdr:colOff>165100</xdr:colOff>
      <xdr:row>108</xdr:row>
      <xdr:rowOff>137161</xdr:rowOff>
    </xdr:to>
    <xdr:sp macro="" textlink="">
      <xdr:nvSpPr>
        <xdr:cNvPr id="482" name="楕円 481">
          <a:extLst>
            <a:ext uri="{FF2B5EF4-FFF2-40B4-BE49-F238E27FC236}">
              <a16:creationId xmlns:a16="http://schemas.microsoft.com/office/drawing/2014/main" id="{7F6CDC92-DA03-422F-A521-E5F86FCCEE5F}"/>
            </a:ext>
          </a:extLst>
        </xdr:cNvPr>
        <xdr:cNvSpPr/>
      </xdr:nvSpPr>
      <xdr:spPr>
        <a:xfrm>
          <a:off x="6921500" y="18552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83843</xdr:rowOff>
    </xdr:from>
    <xdr:to>
      <xdr:col>41</xdr:col>
      <xdr:colOff>50800</xdr:colOff>
      <xdr:row>108</xdr:row>
      <xdr:rowOff>86361</xdr:rowOff>
    </xdr:to>
    <xdr:cxnSp macro="">
      <xdr:nvCxnSpPr>
        <xdr:cNvPr id="483" name="直線コネクタ 482">
          <a:extLst>
            <a:ext uri="{FF2B5EF4-FFF2-40B4-BE49-F238E27FC236}">
              <a16:creationId xmlns:a16="http://schemas.microsoft.com/office/drawing/2014/main" id="{9FB3632B-E004-4532-9325-5FF66945AA96}"/>
            </a:ext>
          </a:extLst>
        </xdr:cNvPr>
        <xdr:cNvCxnSpPr/>
      </xdr:nvCxnSpPr>
      <xdr:spPr>
        <a:xfrm flipV="1">
          <a:off x="6972300" y="18600443"/>
          <a:ext cx="889000" cy="2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102</xdr:row>
      <xdr:rowOff>91414</xdr:rowOff>
    </xdr:from>
    <xdr:ext cx="599010" cy="259045"/>
    <xdr:sp macro="" textlink="">
      <xdr:nvSpPr>
        <xdr:cNvPr id="484" name="n_1aveValue【港湾・漁港】&#10;一人当たり有形固定資産（償却資産）額">
          <a:extLst>
            <a:ext uri="{FF2B5EF4-FFF2-40B4-BE49-F238E27FC236}">
              <a16:creationId xmlns:a16="http://schemas.microsoft.com/office/drawing/2014/main" id="{9806657A-9AA3-4A12-A82C-6D6D107C9087}"/>
            </a:ext>
          </a:extLst>
        </xdr:cNvPr>
        <xdr:cNvSpPr txBox="1"/>
      </xdr:nvSpPr>
      <xdr:spPr>
        <a:xfrm>
          <a:off x="9327095" y="175793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797,873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102</xdr:row>
      <xdr:rowOff>116116</xdr:rowOff>
    </xdr:from>
    <xdr:ext cx="599010" cy="259045"/>
    <xdr:sp macro="" textlink="">
      <xdr:nvSpPr>
        <xdr:cNvPr id="485" name="n_2aveValue【港湾・漁港】&#10;一人当たり有形固定資産（償却資産）額">
          <a:extLst>
            <a:ext uri="{FF2B5EF4-FFF2-40B4-BE49-F238E27FC236}">
              <a16:creationId xmlns:a16="http://schemas.microsoft.com/office/drawing/2014/main" id="{E437D2E1-3F93-4053-82E4-07463884A967}"/>
            </a:ext>
          </a:extLst>
        </xdr:cNvPr>
        <xdr:cNvSpPr txBox="1"/>
      </xdr:nvSpPr>
      <xdr:spPr>
        <a:xfrm>
          <a:off x="8450795" y="176040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775,180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103</xdr:row>
      <xdr:rowOff>150775</xdr:rowOff>
    </xdr:from>
    <xdr:ext cx="599010" cy="259045"/>
    <xdr:sp macro="" textlink="">
      <xdr:nvSpPr>
        <xdr:cNvPr id="486" name="n_3aveValue【港湾・漁港】&#10;一人当たり有形固定資産（償却資産）額">
          <a:extLst>
            <a:ext uri="{FF2B5EF4-FFF2-40B4-BE49-F238E27FC236}">
              <a16:creationId xmlns:a16="http://schemas.microsoft.com/office/drawing/2014/main" id="{0F2F9EA1-6CE3-4A6C-BDD0-A8F8C12B8341}"/>
            </a:ext>
          </a:extLst>
        </xdr:cNvPr>
        <xdr:cNvSpPr txBox="1"/>
      </xdr:nvSpPr>
      <xdr:spPr>
        <a:xfrm>
          <a:off x="7561795" y="178101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103</xdr:row>
      <xdr:rowOff>2433</xdr:rowOff>
    </xdr:from>
    <xdr:ext cx="599010" cy="259045"/>
    <xdr:sp macro="" textlink="">
      <xdr:nvSpPr>
        <xdr:cNvPr id="487" name="n_4aveValue【港湾・漁港】&#10;一人当たり有形固定資産（償却資産）額">
          <a:extLst>
            <a:ext uri="{FF2B5EF4-FFF2-40B4-BE49-F238E27FC236}">
              <a16:creationId xmlns:a16="http://schemas.microsoft.com/office/drawing/2014/main" id="{FB6D02B1-21A1-447D-AE4D-659C3A0186B5}"/>
            </a:ext>
          </a:extLst>
        </xdr:cNvPr>
        <xdr:cNvSpPr txBox="1"/>
      </xdr:nvSpPr>
      <xdr:spPr>
        <a:xfrm>
          <a:off x="6672795" y="176617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722,114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108</xdr:row>
      <xdr:rowOff>120277</xdr:rowOff>
    </xdr:from>
    <xdr:ext cx="599010" cy="259045"/>
    <xdr:sp macro="" textlink="">
      <xdr:nvSpPr>
        <xdr:cNvPr id="488" name="n_1mainValue【港湾・漁港】&#10;一人当たり有形固定資産（償却資産）額">
          <a:extLst>
            <a:ext uri="{FF2B5EF4-FFF2-40B4-BE49-F238E27FC236}">
              <a16:creationId xmlns:a16="http://schemas.microsoft.com/office/drawing/2014/main" id="{4CB08E1D-EB59-4693-9E27-C64958C6CAE4}"/>
            </a:ext>
          </a:extLst>
        </xdr:cNvPr>
        <xdr:cNvSpPr txBox="1"/>
      </xdr:nvSpPr>
      <xdr:spPr>
        <a:xfrm>
          <a:off x="9327095" y="18636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118,025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108</xdr:row>
      <xdr:rowOff>123037</xdr:rowOff>
    </xdr:from>
    <xdr:ext cx="599010" cy="259045"/>
    <xdr:sp macro="" textlink="">
      <xdr:nvSpPr>
        <xdr:cNvPr id="489" name="n_2mainValue【港湾・漁港】&#10;一人当たり有形固定資産（償却資産）額">
          <a:extLst>
            <a:ext uri="{FF2B5EF4-FFF2-40B4-BE49-F238E27FC236}">
              <a16:creationId xmlns:a16="http://schemas.microsoft.com/office/drawing/2014/main" id="{7F6965C2-2A49-4017-9008-13C28DD9C28D}"/>
            </a:ext>
          </a:extLst>
        </xdr:cNvPr>
        <xdr:cNvSpPr txBox="1"/>
      </xdr:nvSpPr>
      <xdr:spPr>
        <a:xfrm>
          <a:off x="8450795" y="186396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108</xdr:row>
      <xdr:rowOff>125770</xdr:rowOff>
    </xdr:from>
    <xdr:ext cx="599010" cy="259045"/>
    <xdr:sp macro="" textlink="">
      <xdr:nvSpPr>
        <xdr:cNvPr id="490" name="n_3mainValue【港湾・漁港】&#10;一人当たり有形固定資産（償却資産）額">
          <a:extLst>
            <a:ext uri="{FF2B5EF4-FFF2-40B4-BE49-F238E27FC236}">
              <a16:creationId xmlns:a16="http://schemas.microsoft.com/office/drawing/2014/main" id="{E1656C0B-C636-4119-A2C4-3172C8A0D31E}"/>
            </a:ext>
          </a:extLst>
        </xdr:cNvPr>
        <xdr:cNvSpPr txBox="1"/>
      </xdr:nvSpPr>
      <xdr:spPr>
        <a:xfrm>
          <a:off x="7561795" y="186423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112,979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108</xdr:row>
      <xdr:rowOff>128288</xdr:rowOff>
    </xdr:from>
    <xdr:ext cx="599010" cy="259045"/>
    <xdr:sp macro="" textlink="">
      <xdr:nvSpPr>
        <xdr:cNvPr id="491" name="n_4mainValue【港湾・漁港】&#10;一人当たり有形固定資産（償却資産）額">
          <a:extLst>
            <a:ext uri="{FF2B5EF4-FFF2-40B4-BE49-F238E27FC236}">
              <a16:creationId xmlns:a16="http://schemas.microsoft.com/office/drawing/2014/main" id="{D73EC742-46EE-4B08-A6E2-799231F9505E}"/>
            </a:ext>
          </a:extLst>
        </xdr:cNvPr>
        <xdr:cNvSpPr txBox="1"/>
      </xdr:nvSpPr>
      <xdr:spPr>
        <a:xfrm>
          <a:off x="6672795" y="18644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2" name="正方形/長方形 491">
          <a:extLst>
            <a:ext uri="{FF2B5EF4-FFF2-40B4-BE49-F238E27FC236}">
              <a16:creationId xmlns:a16="http://schemas.microsoft.com/office/drawing/2014/main" id="{C34A1B70-6EF7-4CA9-831F-65E7554517D8}"/>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3" name="正方形/長方形 492">
          <a:extLst>
            <a:ext uri="{FF2B5EF4-FFF2-40B4-BE49-F238E27FC236}">
              <a16:creationId xmlns:a16="http://schemas.microsoft.com/office/drawing/2014/main" id="{3E484768-9017-426F-B54B-A0C985B1FD15}"/>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4" name="正方形/長方形 493">
          <a:extLst>
            <a:ext uri="{FF2B5EF4-FFF2-40B4-BE49-F238E27FC236}">
              <a16:creationId xmlns:a16="http://schemas.microsoft.com/office/drawing/2014/main" id="{6794FD19-9172-4D73-B91C-4E9D97579C61}"/>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5" name="正方形/長方形 494">
          <a:extLst>
            <a:ext uri="{FF2B5EF4-FFF2-40B4-BE49-F238E27FC236}">
              <a16:creationId xmlns:a16="http://schemas.microsoft.com/office/drawing/2014/main" id="{714848A6-F902-4FE0-BF3E-3BC1E7A47C82}"/>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6" name="正方形/長方形 495">
          <a:extLst>
            <a:ext uri="{FF2B5EF4-FFF2-40B4-BE49-F238E27FC236}">
              <a16:creationId xmlns:a16="http://schemas.microsoft.com/office/drawing/2014/main" id="{1A46B4CB-CDD7-4ABE-8198-4A5BA79891F1}"/>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7" name="正方形/長方形 496">
          <a:extLst>
            <a:ext uri="{FF2B5EF4-FFF2-40B4-BE49-F238E27FC236}">
              <a16:creationId xmlns:a16="http://schemas.microsoft.com/office/drawing/2014/main" id="{CA075809-D807-4DE6-A58C-D98FBF1714D5}"/>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98" name="正方形/長方形 497">
          <a:extLst>
            <a:ext uri="{FF2B5EF4-FFF2-40B4-BE49-F238E27FC236}">
              <a16:creationId xmlns:a16="http://schemas.microsoft.com/office/drawing/2014/main" id="{B67DE6E7-A4AE-453A-A1E4-9C1865A6D1F1}"/>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99" name="正方形/長方形 498">
          <a:extLst>
            <a:ext uri="{FF2B5EF4-FFF2-40B4-BE49-F238E27FC236}">
              <a16:creationId xmlns:a16="http://schemas.microsoft.com/office/drawing/2014/main" id="{3C6FA5BE-7532-43D2-B179-AC0061686321}"/>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500" name="テキスト ボックス 499">
          <a:extLst>
            <a:ext uri="{FF2B5EF4-FFF2-40B4-BE49-F238E27FC236}">
              <a16:creationId xmlns:a16="http://schemas.microsoft.com/office/drawing/2014/main" id="{15E18BB1-6574-41CA-BD69-AAEC61DB4357}"/>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1" name="直線コネクタ 500">
          <a:extLst>
            <a:ext uri="{FF2B5EF4-FFF2-40B4-BE49-F238E27FC236}">
              <a16:creationId xmlns:a16="http://schemas.microsoft.com/office/drawing/2014/main" id="{3C053884-4613-4582-A630-71F39879B05B}"/>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2" name="テキスト ボックス 501">
          <a:extLst>
            <a:ext uri="{FF2B5EF4-FFF2-40B4-BE49-F238E27FC236}">
              <a16:creationId xmlns:a16="http://schemas.microsoft.com/office/drawing/2014/main" id="{59D3A2C6-CB09-4348-AC8F-F15DB83C3828}"/>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503" name="直線コネクタ 502">
          <a:extLst>
            <a:ext uri="{FF2B5EF4-FFF2-40B4-BE49-F238E27FC236}">
              <a16:creationId xmlns:a16="http://schemas.microsoft.com/office/drawing/2014/main" id="{0CFF7BA2-D3C1-4606-BFBF-0DD73245D512}"/>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504" name="テキスト ボックス 503">
          <a:extLst>
            <a:ext uri="{FF2B5EF4-FFF2-40B4-BE49-F238E27FC236}">
              <a16:creationId xmlns:a16="http://schemas.microsoft.com/office/drawing/2014/main" id="{D8DE4965-D071-4F27-AF72-04BB77EFD318}"/>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505" name="直線コネクタ 504">
          <a:extLst>
            <a:ext uri="{FF2B5EF4-FFF2-40B4-BE49-F238E27FC236}">
              <a16:creationId xmlns:a16="http://schemas.microsoft.com/office/drawing/2014/main" id="{8365715B-A43F-4245-94AF-8F1D08F0DF25}"/>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506" name="テキスト ボックス 505">
          <a:extLst>
            <a:ext uri="{FF2B5EF4-FFF2-40B4-BE49-F238E27FC236}">
              <a16:creationId xmlns:a16="http://schemas.microsoft.com/office/drawing/2014/main" id="{0294314A-E605-4816-93A6-95DE4C82B83D}"/>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507" name="直線コネクタ 506">
          <a:extLst>
            <a:ext uri="{FF2B5EF4-FFF2-40B4-BE49-F238E27FC236}">
              <a16:creationId xmlns:a16="http://schemas.microsoft.com/office/drawing/2014/main" id="{23A24AC1-3C22-4DF8-B200-08843C264AB0}"/>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508" name="テキスト ボックス 507">
          <a:extLst>
            <a:ext uri="{FF2B5EF4-FFF2-40B4-BE49-F238E27FC236}">
              <a16:creationId xmlns:a16="http://schemas.microsoft.com/office/drawing/2014/main" id="{AE154BB3-F5BB-4DF5-8E5E-922CA33561D1}"/>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509" name="直線コネクタ 508">
          <a:extLst>
            <a:ext uri="{FF2B5EF4-FFF2-40B4-BE49-F238E27FC236}">
              <a16:creationId xmlns:a16="http://schemas.microsoft.com/office/drawing/2014/main" id="{5E8B7AAF-EF13-4C27-BB08-E436DA68AB1D}"/>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510" name="テキスト ボックス 509">
          <a:extLst>
            <a:ext uri="{FF2B5EF4-FFF2-40B4-BE49-F238E27FC236}">
              <a16:creationId xmlns:a16="http://schemas.microsoft.com/office/drawing/2014/main" id="{97BC2C30-BD63-4571-A3C6-99093763F735}"/>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511" name="直線コネクタ 510">
          <a:extLst>
            <a:ext uri="{FF2B5EF4-FFF2-40B4-BE49-F238E27FC236}">
              <a16:creationId xmlns:a16="http://schemas.microsoft.com/office/drawing/2014/main" id="{AE0C4BA4-7F99-4EE9-8CF6-55D963EAFFBC}"/>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512" name="テキスト ボックス 511">
          <a:extLst>
            <a:ext uri="{FF2B5EF4-FFF2-40B4-BE49-F238E27FC236}">
              <a16:creationId xmlns:a16="http://schemas.microsoft.com/office/drawing/2014/main" id="{1AE9F87F-B728-4168-B0EF-5348AF3ACFFC}"/>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513" name="直線コネクタ 512">
          <a:extLst>
            <a:ext uri="{FF2B5EF4-FFF2-40B4-BE49-F238E27FC236}">
              <a16:creationId xmlns:a16="http://schemas.microsoft.com/office/drawing/2014/main" id="{7C25B999-97FF-4733-A0E8-36E6A7F32E03}"/>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31949</xdr:rowOff>
    </xdr:from>
    <xdr:ext cx="403059" cy="259045"/>
    <xdr:sp macro="" textlink="">
      <xdr:nvSpPr>
        <xdr:cNvPr id="514" name="テキスト ボックス 513">
          <a:extLst>
            <a:ext uri="{FF2B5EF4-FFF2-40B4-BE49-F238E27FC236}">
              <a16:creationId xmlns:a16="http://schemas.microsoft.com/office/drawing/2014/main" id="{8EB9E8D6-F559-40D0-8D9E-10355C86CBF2}"/>
            </a:ext>
          </a:extLst>
        </xdr:cNvPr>
        <xdr:cNvSpPr txBox="1"/>
      </xdr:nvSpPr>
      <xdr:spPr>
        <a:xfrm>
          <a:off x="12042941" y="551834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5" name="直線コネクタ 514">
          <a:extLst>
            <a:ext uri="{FF2B5EF4-FFF2-40B4-BE49-F238E27FC236}">
              <a16:creationId xmlns:a16="http://schemas.microsoft.com/office/drawing/2014/main" id="{CFC788A6-0270-40CF-90F4-071AFE59BB46}"/>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30</xdr:row>
      <xdr:rowOff>48277</xdr:rowOff>
    </xdr:from>
    <xdr:ext cx="403059" cy="259045"/>
    <xdr:sp macro="" textlink="">
      <xdr:nvSpPr>
        <xdr:cNvPr id="516" name="テキスト ボックス 515">
          <a:extLst>
            <a:ext uri="{FF2B5EF4-FFF2-40B4-BE49-F238E27FC236}">
              <a16:creationId xmlns:a16="http://schemas.microsoft.com/office/drawing/2014/main" id="{EED13223-0EF9-4ADA-ADD5-0354D1382E63}"/>
            </a:ext>
          </a:extLst>
        </xdr:cNvPr>
        <xdr:cNvSpPr txBox="1"/>
      </xdr:nvSpPr>
      <xdr:spPr>
        <a:xfrm>
          <a:off x="12042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517" name="【認定こども園・幼稚園・保育所】&#10;有形固定資産減価償却率グラフ枠">
          <a:extLst>
            <a:ext uri="{FF2B5EF4-FFF2-40B4-BE49-F238E27FC236}">
              <a16:creationId xmlns:a16="http://schemas.microsoft.com/office/drawing/2014/main" id="{68217C40-25FD-4575-995D-3D050AC6A727}"/>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15784</xdr:rowOff>
    </xdr:from>
    <xdr:to>
      <xdr:col>85</xdr:col>
      <xdr:colOff>126364</xdr:colOff>
      <xdr:row>42</xdr:row>
      <xdr:rowOff>10885</xdr:rowOff>
    </xdr:to>
    <xdr:cxnSp macro="">
      <xdr:nvCxnSpPr>
        <xdr:cNvPr id="518" name="直線コネクタ 517">
          <a:extLst>
            <a:ext uri="{FF2B5EF4-FFF2-40B4-BE49-F238E27FC236}">
              <a16:creationId xmlns:a16="http://schemas.microsoft.com/office/drawing/2014/main" id="{0B7A76A5-7AAF-4CFE-B467-DAE031B9A1D3}"/>
            </a:ext>
          </a:extLst>
        </xdr:cNvPr>
        <xdr:cNvCxnSpPr/>
      </xdr:nvCxnSpPr>
      <xdr:spPr>
        <a:xfrm flipV="1">
          <a:off x="16318864" y="5673634"/>
          <a:ext cx="0" cy="15381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14712</xdr:rowOff>
    </xdr:from>
    <xdr:ext cx="405111" cy="259045"/>
    <xdr:sp macro="" textlink="">
      <xdr:nvSpPr>
        <xdr:cNvPr id="519" name="【認定こども園・幼稚園・保育所】&#10;有形固定資産減価償却率最小値テキスト">
          <a:extLst>
            <a:ext uri="{FF2B5EF4-FFF2-40B4-BE49-F238E27FC236}">
              <a16:creationId xmlns:a16="http://schemas.microsoft.com/office/drawing/2014/main" id="{771912C4-0E4B-4DFA-9873-5A3B5304E3A3}"/>
            </a:ext>
          </a:extLst>
        </xdr:cNvPr>
        <xdr:cNvSpPr txBox="1"/>
      </xdr:nvSpPr>
      <xdr:spPr>
        <a:xfrm>
          <a:off x="16357600" y="72156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10885</xdr:rowOff>
    </xdr:from>
    <xdr:to>
      <xdr:col>86</xdr:col>
      <xdr:colOff>25400</xdr:colOff>
      <xdr:row>42</xdr:row>
      <xdr:rowOff>10885</xdr:rowOff>
    </xdr:to>
    <xdr:cxnSp macro="">
      <xdr:nvCxnSpPr>
        <xdr:cNvPr id="520" name="直線コネクタ 519">
          <a:extLst>
            <a:ext uri="{FF2B5EF4-FFF2-40B4-BE49-F238E27FC236}">
              <a16:creationId xmlns:a16="http://schemas.microsoft.com/office/drawing/2014/main" id="{7C9977C6-2921-48F0-A79A-848C4C586C45}"/>
            </a:ext>
          </a:extLst>
        </xdr:cNvPr>
        <xdr:cNvCxnSpPr/>
      </xdr:nvCxnSpPr>
      <xdr:spPr>
        <a:xfrm>
          <a:off x="16230600" y="72117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133911</xdr:rowOff>
    </xdr:from>
    <xdr:ext cx="405111" cy="259045"/>
    <xdr:sp macro="" textlink="">
      <xdr:nvSpPr>
        <xdr:cNvPr id="521" name="【認定こども園・幼稚園・保育所】&#10;有形固定資産減価償却率最大値テキスト">
          <a:extLst>
            <a:ext uri="{FF2B5EF4-FFF2-40B4-BE49-F238E27FC236}">
              <a16:creationId xmlns:a16="http://schemas.microsoft.com/office/drawing/2014/main" id="{B7671FFB-9159-4CCD-B1EA-D9C969ADF15A}"/>
            </a:ext>
          </a:extLst>
        </xdr:cNvPr>
        <xdr:cNvSpPr txBox="1"/>
      </xdr:nvSpPr>
      <xdr:spPr>
        <a:xfrm>
          <a:off x="16357600" y="54488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15784</xdr:rowOff>
    </xdr:from>
    <xdr:to>
      <xdr:col>86</xdr:col>
      <xdr:colOff>25400</xdr:colOff>
      <xdr:row>33</xdr:row>
      <xdr:rowOff>15784</xdr:rowOff>
    </xdr:to>
    <xdr:cxnSp macro="">
      <xdr:nvCxnSpPr>
        <xdr:cNvPr id="522" name="直線コネクタ 521">
          <a:extLst>
            <a:ext uri="{FF2B5EF4-FFF2-40B4-BE49-F238E27FC236}">
              <a16:creationId xmlns:a16="http://schemas.microsoft.com/office/drawing/2014/main" id="{0E20AC69-8FB9-42AD-9D5C-1959B4C179D1}"/>
            </a:ext>
          </a:extLst>
        </xdr:cNvPr>
        <xdr:cNvCxnSpPr/>
      </xdr:nvCxnSpPr>
      <xdr:spPr>
        <a:xfrm>
          <a:off x="16230600" y="56736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98533</xdr:rowOff>
    </xdr:from>
    <xdr:ext cx="405111" cy="259045"/>
    <xdr:sp macro="" textlink="">
      <xdr:nvSpPr>
        <xdr:cNvPr id="523" name="【認定こども園・幼稚園・保育所】&#10;有形固定資産減価償却率平均値テキスト">
          <a:extLst>
            <a:ext uri="{FF2B5EF4-FFF2-40B4-BE49-F238E27FC236}">
              <a16:creationId xmlns:a16="http://schemas.microsoft.com/office/drawing/2014/main" id="{5DD13B91-F23A-41CE-89DD-7B4C31105289}"/>
            </a:ext>
          </a:extLst>
        </xdr:cNvPr>
        <xdr:cNvSpPr txBox="1"/>
      </xdr:nvSpPr>
      <xdr:spPr>
        <a:xfrm>
          <a:off x="16357600" y="62707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120106</xdr:rowOff>
    </xdr:from>
    <xdr:to>
      <xdr:col>85</xdr:col>
      <xdr:colOff>177800</xdr:colOff>
      <xdr:row>37</xdr:row>
      <xdr:rowOff>50256</xdr:rowOff>
    </xdr:to>
    <xdr:sp macro="" textlink="">
      <xdr:nvSpPr>
        <xdr:cNvPr id="524" name="フローチャート: 判断 523">
          <a:extLst>
            <a:ext uri="{FF2B5EF4-FFF2-40B4-BE49-F238E27FC236}">
              <a16:creationId xmlns:a16="http://schemas.microsoft.com/office/drawing/2014/main" id="{D0266662-89D1-4A22-8111-1A0543FC20DF}"/>
            </a:ext>
          </a:extLst>
        </xdr:cNvPr>
        <xdr:cNvSpPr/>
      </xdr:nvSpPr>
      <xdr:spPr>
        <a:xfrm>
          <a:off x="16268700" y="62923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35</xdr:row>
      <xdr:rowOff>167458</xdr:rowOff>
    </xdr:from>
    <xdr:to>
      <xdr:col>81</xdr:col>
      <xdr:colOff>101600</xdr:colOff>
      <xdr:row>36</xdr:row>
      <xdr:rowOff>97608</xdr:rowOff>
    </xdr:to>
    <xdr:sp macro="" textlink="">
      <xdr:nvSpPr>
        <xdr:cNvPr id="525" name="フローチャート: 判断 524">
          <a:extLst>
            <a:ext uri="{FF2B5EF4-FFF2-40B4-BE49-F238E27FC236}">
              <a16:creationId xmlns:a16="http://schemas.microsoft.com/office/drawing/2014/main" id="{DC8E0950-B14E-44BB-ADEA-01ECC0107394}"/>
            </a:ext>
          </a:extLst>
        </xdr:cNvPr>
        <xdr:cNvSpPr/>
      </xdr:nvSpPr>
      <xdr:spPr>
        <a:xfrm>
          <a:off x="15430500" y="61682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35</xdr:row>
      <xdr:rowOff>33564</xdr:rowOff>
    </xdr:from>
    <xdr:to>
      <xdr:col>76</xdr:col>
      <xdr:colOff>165100</xdr:colOff>
      <xdr:row>35</xdr:row>
      <xdr:rowOff>135164</xdr:rowOff>
    </xdr:to>
    <xdr:sp macro="" textlink="">
      <xdr:nvSpPr>
        <xdr:cNvPr id="526" name="フローチャート: 判断 525">
          <a:extLst>
            <a:ext uri="{FF2B5EF4-FFF2-40B4-BE49-F238E27FC236}">
              <a16:creationId xmlns:a16="http://schemas.microsoft.com/office/drawing/2014/main" id="{9119A135-F01E-4F9A-AF38-A38C80BDE1E5}"/>
            </a:ext>
          </a:extLst>
        </xdr:cNvPr>
        <xdr:cNvSpPr/>
      </xdr:nvSpPr>
      <xdr:spPr>
        <a:xfrm>
          <a:off x="14541500" y="60343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34</xdr:row>
      <xdr:rowOff>48260</xdr:rowOff>
    </xdr:from>
    <xdr:to>
      <xdr:col>72</xdr:col>
      <xdr:colOff>38100</xdr:colOff>
      <xdr:row>34</xdr:row>
      <xdr:rowOff>149860</xdr:rowOff>
    </xdr:to>
    <xdr:sp macro="" textlink="">
      <xdr:nvSpPr>
        <xdr:cNvPr id="527" name="フローチャート: 判断 526">
          <a:extLst>
            <a:ext uri="{FF2B5EF4-FFF2-40B4-BE49-F238E27FC236}">
              <a16:creationId xmlns:a16="http://schemas.microsoft.com/office/drawing/2014/main" id="{8B17AC70-1DBB-4BAA-94A7-28165A2AE615}"/>
            </a:ext>
          </a:extLst>
        </xdr:cNvPr>
        <xdr:cNvSpPr/>
      </xdr:nvSpPr>
      <xdr:spPr>
        <a:xfrm>
          <a:off x="13652500" y="5877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34</xdr:row>
      <xdr:rowOff>64589</xdr:rowOff>
    </xdr:from>
    <xdr:to>
      <xdr:col>67</xdr:col>
      <xdr:colOff>101600</xdr:colOff>
      <xdr:row>34</xdr:row>
      <xdr:rowOff>166189</xdr:rowOff>
    </xdr:to>
    <xdr:sp macro="" textlink="">
      <xdr:nvSpPr>
        <xdr:cNvPr id="528" name="フローチャート: 判断 527">
          <a:extLst>
            <a:ext uri="{FF2B5EF4-FFF2-40B4-BE49-F238E27FC236}">
              <a16:creationId xmlns:a16="http://schemas.microsoft.com/office/drawing/2014/main" id="{1F477510-9B8E-48A8-8AA8-21BE8395B055}"/>
            </a:ext>
          </a:extLst>
        </xdr:cNvPr>
        <xdr:cNvSpPr/>
      </xdr:nvSpPr>
      <xdr:spPr>
        <a:xfrm>
          <a:off x="12763500" y="5893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29" name="テキスト ボックス 528">
          <a:extLst>
            <a:ext uri="{FF2B5EF4-FFF2-40B4-BE49-F238E27FC236}">
              <a16:creationId xmlns:a16="http://schemas.microsoft.com/office/drawing/2014/main" id="{7166B4A3-9111-489C-AB92-5AA79E18104C}"/>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30" name="テキスト ボックス 529">
          <a:extLst>
            <a:ext uri="{FF2B5EF4-FFF2-40B4-BE49-F238E27FC236}">
              <a16:creationId xmlns:a16="http://schemas.microsoft.com/office/drawing/2014/main" id="{5E11EE7F-D141-48C4-95A6-E2841D8CE4FA}"/>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31" name="テキスト ボックス 530">
          <a:extLst>
            <a:ext uri="{FF2B5EF4-FFF2-40B4-BE49-F238E27FC236}">
              <a16:creationId xmlns:a16="http://schemas.microsoft.com/office/drawing/2014/main" id="{A2AE595D-E67A-4F2D-8487-19B2B98D1156}"/>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2" name="テキスト ボックス 531">
          <a:extLst>
            <a:ext uri="{FF2B5EF4-FFF2-40B4-BE49-F238E27FC236}">
              <a16:creationId xmlns:a16="http://schemas.microsoft.com/office/drawing/2014/main" id="{9B60C8C9-A439-415C-A99B-AC12EEBF2A33}"/>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3" name="テキスト ボックス 532">
          <a:extLst>
            <a:ext uri="{FF2B5EF4-FFF2-40B4-BE49-F238E27FC236}">
              <a16:creationId xmlns:a16="http://schemas.microsoft.com/office/drawing/2014/main" id="{DC2A7E67-73F5-49E7-B266-5A53FA88893B}"/>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165826</xdr:rowOff>
    </xdr:from>
    <xdr:to>
      <xdr:col>85</xdr:col>
      <xdr:colOff>177800</xdr:colOff>
      <xdr:row>35</xdr:row>
      <xdr:rowOff>95976</xdr:rowOff>
    </xdr:to>
    <xdr:sp macro="" textlink="">
      <xdr:nvSpPr>
        <xdr:cNvPr id="534" name="楕円 533">
          <a:extLst>
            <a:ext uri="{FF2B5EF4-FFF2-40B4-BE49-F238E27FC236}">
              <a16:creationId xmlns:a16="http://schemas.microsoft.com/office/drawing/2014/main" id="{463E3870-9DF1-4064-97E7-30391DFB7BBE}"/>
            </a:ext>
          </a:extLst>
        </xdr:cNvPr>
        <xdr:cNvSpPr/>
      </xdr:nvSpPr>
      <xdr:spPr>
        <a:xfrm>
          <a:off x="16268700" y="5995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34</xdr:row>
      <xdr:rowOff>17253</xdr:rowOff>
    </xdr:from>
    <xdr:ext cx="405111" cy="259045"/>
    <xdr:sp macro="" textlink="">
      <xdr:nvSpPr>
        <xdr:cNvPr id="535" name="【認定こども園・幼稚園・保育所】&#10;有形固定資産減価償却率該当値テキスト">
          <a:extLst>
            <a:ext uri="{FF2B5EF4-FFF2-40B4-BE49-F238E27FC236}">
              <a16:creationId xmlns:a16="http://schemas.microsoft.com/office/drawing/2014/main" id="{237201EC-8DDE-46F2-B886-2A2A0E0E3701}"/>
            </a:ext>
          </a:extLst>
        </xdr:cNvPr>
        <xdr:cNvSpPr txBox="1"/>
      </xdr:nvSpPr>
      <xdr:spPr>
        <a:xfrm>
          <a:off x="16357600" y="58465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34</xdr:row>
      <xdr:rowOff>44994</xdr:rowOff>
    </xdr:from>
    <xdr:to>
      <xdr:col>81</xdr:col>
      <xdr:colOff>101600</xdr:colOff>
      <xdr:row>34</xdr:row>
      <xdr:rowOff>146594</xdr:rowOff>
    </xdr:to>
    <xdr:sp macro="" textlink="">
      <xdr:nvSpPr>
        <xdr:cNvPr id="536" name="楕円 535">
          <a:extLst>
            <a:ext uri="{FF2B5EF4-FFF2-40B4-BE49-F238E27FC236}">
              <a16:creationId xmlns:a16="http://schemas.microsoft.com/office/drawing/2014/main" id="{19FED296-58B6-4426-9506-ABE5F734E445}"/>
            </a:ext>
          </a:extLst>
        </xdr:cNvPr>
        <xdr:cNvSpPr/>
      </xdr:nvSpPr>
      <xdr:spPr>
        <a:xfrm>
          <a:off x="15430500" y="5874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34</xdr:row>
      <xdr:rowOff>95794</xdr:rowOff>
    </xdr:from>
    <xdr:to>
      <xdr:col>85</xdr:col>
      <xdr:colOff>127000</xdr:colOff>
      <xdr:row>35</xdr:row>
      <xdr:rowOff>45176</xdr:rowOff>
    </xdr:to>
    <xdr:cxnSp macro="">
      <xdr:nvCxnSpPr>
        <xdr:cNvPr id="537" name="直線コネクタ 536">
          <a:extLst>
            <a:ext uri="{FF2B5EF4-FFF2-40B4-BE49-F238E27FC236}">
              <a16:creationId xmlns:a16="http://schemas.microsoft.com/office/drawing/2014/main" id="{B10883F8-ABE7-4166-AC90-C971278E07BC}"/>
            </a:ext>
          </a:extLst>
        </xdr:cNvPr>
        <xdr:cNvCxnSpPr/>
      </xdr:nvCxnSpPr>
      <xdr:spPr>
        <a:xfrm>
          <a:off x="15481300" y="5925094"/>
          <a:ext cx="838200" cy="1208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33</xdr:row>
      <xdr:rowOff>76019</xdr:rowOff>
    </xdr:from>
    <xdr:to>
      <xdr:col>76</xdr:col>
      <xdr:colOff>165100</xdr:colOff>
      <xdr:row>34</xdr:row>
      <xdr:rowOff>6169</xdr:rowOff>
    </xdr:to>
    <xdr:sp macro="" textlink="">
      <xdr:nvSpPr>
        <xdr:cNvPr id="538" name="楕円 537">
          <a:extLst>
            <a:ext uri="{FF2B5EF4-FFF2-40B4-BE49-F238E27FC236}">
              <a16:creationId xmlns:a16="http://schemas.microsoft.com/office/drawing/2014/main" id="{26BDA47E-7134-4979-8D1F-0551568191A1}"/>
            </a:ext>
          </a:extLst>
        </xdr:cNvPr>
        <xdr:cNvSpPr/>
      </xdr:nvSpPr>
      <xdr:spPr>
        <a:xfrm>
          <a:off x="14541500" y="57338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33</xdr:row>
      <xdr:rowOff>126819</xdr:rowOff>
    </xdr:from>
    <xdr:to>
      <xdr:col>81</xdr:col>
      <xdr:colOff>50800</xdr:colOff>
      <xdr:row>34</xdr:row>
      <xdr:rowOff>95794</xdr:rowOff>
    </xdr:to>
    <xdr:cxnSp macro="">
      <xdr:nvCxnSpPr>
        <xdr:cNvPr id="539" name="直線コネクタ 538">
          <a:extLst>
            <a:ext uri="{FF2B5EF4-FFF2-40B4-BE49-F238E27FC236}">
              <a16:creationId xmlns:a16="http://schemas.microsoft.com/office/drawing/2014/main" id="{D7EE6340-F119-449E-8482-7DB238690501}"/>
            </a:ext>
          </a:extLst>
        </xdr:cNvPr>
        <xdr:cNvCxnSpPr/>
      </xdr:nvCxnSpPr>
      <xdr:spPr>
        <a:xfrm>
          <a:off x="14592300" y="5784669"/>
          <a:ext cx="889000" cy="1404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32</xdr:row>
      <xdr:rowOff>103777</xdr:rowOff>
    </xdr:from>
    <xdr:to>
      <xdr:col>72</xdr:col>
      <xdr:colOff>38100</xdr:colOff>
      <xdr:row>33</xdr:row>
      <xdr:rowOff>33927</xdr:rowOff>
    </xdr:to>
    <xdr:sp macro="" textlink="">
      <xdr:nvSpPr>
        <xdr:cNvPr id="540" name="楕円 539">
          <a:extLst>
            <a:ext uri="{FF2B5EF4-FFF2-40B4-BE49-F238E27FC236}">
              <a16:creationId xmlns:a16="http://schemas.microsoft.com/office/drawing/2014/main" id="{B76F547E-9E70-4B49-B12D-BCF78A4A8B77}"/>
            </a:ext>
          </a:extLst>
        </xdr:cNvPr>
        <xdr:cNvSpPr/>
      </xdr:nvSpPr>
      <xdr:spPr>
        <a:xfrm>
          <a:off x="13652500" y="5590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32</xdr:row>
      <xdr:rowOff>154577</xdr:rowOff>
    </xdr:from>
    <xdr:to>
      <xdr:col>76</xdr:col>
      <xdr:colOff>114300</xdr:colOff>
      <xdr:row>33</xdr:row>
      <xdr:rowOff>126819</xdr:rowOff>
    </xdr:to>
    <xdr:cxnSp macro="">
      <xdr:nvCxnSpPr>
        <xdr:cNvPr id="541" name="直線コネクタ 540">
          <a:extLst>
            <a:ext uri="{FF2B5EF4-FFF2-40B4-BE49-F238E27FC236}">
              <a16:creationId xmlns:a16="http://schemas.microsoft.com/office/drawing/2014/main" id="{A189B6DC-62A5-4FAB-8E7B-23B157C981E8}"/>
            </a:ext>
          </a:extLst>
        </xdr:cNvPr>
        <xdr:cNvCxnSpPr/>
      </xdr:nvCxnSpPr>
      <xdr:spPr>
        <a:xfrm>
          <a:off x="13703300" y="5640977"/>
          <a:ext cx="889000" cy="1436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34</xdr:row>
      <xdr:rowOff>139700</xdr:rowOff>
    </xdr:from>
    <xdr:to>
      <xdr:col>67</xdr:col>
      <xdr:colOff>101600</xdr:colOff>
      <xdr:row>35</xdr:row>
      <xdr:rowOff>69850</xdr:rowOff>
    </xdr:to>
    <xdr:sp macro="" textlink="">
      <xdr:nvSpPr>
        <xdr:cNvPr id="542" name="楕円 541">
          <a:extLst>
            <a:ext uri="{FF2B5EF4-FFF2-40B4-BE49-F238E27FC236}">
              <a16:creationId xmlns:a16="http://schemas.microsoft.com/office/drawing/2014/main" id="{A8032DDC-D6A1-4B61-993E-EADEB0042DE8}"/>
            </a:ext>
          </a:extLst>
        </xdr:cNvPr>
        <xdr:cNvSpPr/>
      </xdr:nvSpPr>
      <xdr:spPr>
        <a:xfrm>
          <a:off x="12763500" y="5969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32</xdr:row>
      <xdr:rowOff>154577</xdr:rowOff>
    </xdr:from>
    <xdr:to>
      <xdr:col>71</xdr:col>
      <xdr:colOff>177800</xdr:colOff>
      <xdr:row>35</xdr:row>
      <xdr:rowOff>19050</xdr:rowOff>
    </xdr:to>
    <xdr:cxnSp macro="">
      <xdr:nvCxnSpPr>
        <xdr:cNvPr id="543" name="直線コネクタ 542">
          <a:extLst>
            <a:ext uri="{FF2B5EF4-FFF2-40B4-BE49-F238E27FC236}">
              <a16:creationId xmlns:a16="http://schemas.microsoft.com/office/drawing/2014/main" id="{9A378E86-3FC2-46E7-A317-D674F28D4502}"/>
            </a:ext>
          </a:extLst>
        </xdr:cNvPr>
        <xdr:cNvCxnSpPr/>
      </xdr:nvCxnSpPr>
      <xdr:spPr>
        <a:xfrm flipV="1">
          <a:off x="12814300" y="5640977"/>
          <a:ext cx="889000" cy="3788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88735</xdr:rowOff>
    </xdr:from>
    <xdr:ext cx="405111" cy="259045"/>
    <xdr:sp macro="" textlink="">
      <xdr:nvSpPr>
        <xdr:cNvPr id="544" name="n_1aveValue【認定こども園・幼稚園・保育所】&#10;有形固定資産減価償却率">
          <a:extLst>
            <a:ext uri="{FF2B5EF4-FFF2-40B4-BE49-F238E27FC236}">
              <a16:creationId xmlns:a16="http://schemas.microsoft.com/office/drawing/2014/main" id="{ED8457ED-5238-44B2-A1DD-EDB5B407826C}"/>
            </a:ext>
          </a:extLst>
        </xdr:cNvPr>
        <xdr:cNvSpPr txBox="1"/>
      </xdr:nvSpPr>
      <xdr:spPr>
        <a:xfrm>
          <a:off x="15266044" y="62609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126291</xdr:rowOff>
    </xdr:from>
    <xdr:ext cx="405111" cy="259045"/>
    <xdr:sp macro="" textlink="">
      <xdr:nvSpPr>
        <xdr:cNvPr id="545" name="n_2aveValue【認定こども園・幼稚園・保育所】&#10;有形固定資産減価償却率">
          <a:extLst>
            <a:ext uri="{FF2B5EF4-FFF2-40B4-BE49-F238E27FC236}">
              <a16:creationId xmlns:a16="http://schemas.microsoft.com/office/drawing/2014/main" id="{DCC19C69-3A50-4A89-96D2-27777F3CC8A0}"/>
            </a:ext>
          </a:extLst>
        </xdr:cNvPr>
        <xdr:cNvSpPr txBox="1"/>
      </xdr:nvSpPr>
      <xdr:spPr>
        <a:xfrm>
          <a:off x="14389744" y="61270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140987</xdr:rowOff>
    </xdr:from>
    <xdr:ext cx="405111" cy="259045"/>
    <xdr:sp macro="" textlink="">
      <xdr:nvSpPr>
        <xdr:cNvPr id="546" name="n_3aveValue【認定こども園・幼稚園・保育所】&#10;有形固定資産減価償却率">
          <a:extLst>
            <a:ext uri="{FF2B5EF4-FFF2-40B4-BE49-F238E27FC236}">
              <a16:creationId xmlns:a16="http://schemas.microsoft.com/office/drawing/2014/main" id="{922721EE-F202-42F6-B421-6BFF76600697}"/>
            </a:ext>
          </a:extLst>
        </xdr:cNvPr>
        <xdr:cNvSpPr txBox="1"/>
      </xdr:nvSpPr>
      <xdr:spPr>
        <a:xfrm>
          <a:off x="13500744" y="59702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33</xdr:row>
      <xdr:rowOff>11266</xdr:rowOff>
    </xdr:from>
    <xdr:ext cx="405111" cy="259045"/>
    <xdr:sp macro="" textlink="">
      <xdr:nvSpPr>
        <xdr:cNvPr id="547" name="n_4aveValue【認定こども園・幼稚園・保育所】&#10;有形固定資産減価償却率">
          <a:extLst>
            <a:ext uri="{FF2B5EF4-FFF2-40B4-BE49-F238E27FC236}">
              <a16:creationId xmlns:a16="http://schemas.microsoft.com/office/drawing/2014/main" id="{694EA836-6787-4447-B339-7952CA70A7F8}"/>
            </a:ext>
          </a:extLst>
        </xdr:cNvPr>
        <xdr:cNvSpPr txBox="1"/>
      </xdr:nvSpPr>
      <xdr:spPr>
        <a:xfrm>
          <a:off x="12611744" y="56691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32</xdr:row>
      <xdr:rowOff>163121</xdr:rowOff>
    </xdr:from>
    <xdr:ext cx="405111" cy="259045"/>
    <xdr:sp macro="" textlink="">
      <xdr:nvSpPr>
        <xdr:cNvPr id="548" name="n_1mainValue【認定こども園・幼稚園・保育所】&#10;有形固定資産減価償却率">
          <a:extLst>
            <a:ext uri="{FF2B5EF4-FFF2-40B4-BE49-F238E27FC236}">
              <a16:creationId xmlns:a16="http://schemas.microsoft.com/office/drawing/2014/main" id="{74B0EC80-CBDB-456E-83FA-03D09EBD7F44}"/>
            </a:ext>
          </a:extLst>
        </xdr:cNvPr>
        <xdr:cNvSpPr txBox="1"/>
      </xdr:nvSpPr>
      <xdr:spPr>
        <a:xfrm>
          <a:off x="15266044" y="56495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32</xdr:row>
      <xdr:rowOff>22696</xdr:rowOff>
    </xdr:from>
    <xdr:ext cx="405111" cy="259045"/>
    <xdr:sp macro="" textlink="">
      <xdr:nvSpPr>
        <xdr:cNvPr id="549" name="n_2mainValue【認定こども園・幼稚園・保育所】&#10;有形固定資産減価償却率">
          <a:extLst>
            <a:ext uri="{FF2B5EF4-FFF2-40B4-BE49-F238E27FC236}">
              <a16:creationId xmlns:a16="http://schemas.microsoft.com/office/drawing/2014/main" id="{642B8EA0-D76E-42BB-89C9-63B8487DBDE6}"/>
            </a:ext>
          </a:extLst>
        </xdr:cNvPr>
        <xdr:cNvSpPr txBox="1"/>
      </xdr:nvSpPr>
      <xdr:spPr>
        <a:xfrm>
          <a:off x="14389744" y="55090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31</xdr:row>
      <xdr:rowOff>50454</xdr:rowOff>
    </xdr:from>
    <xdr:ext cx="405111" cy="259045"/>
    <xdr:sp macro="" textlink="">
      <xdr:nvSpPr>
        <xdr:cNvPr id="550" name="n_3mainValue【認定こども園・幼稚園・保育所】&#10;有形固定資産減価償却率">
          <a:extLst>
            <a:ext uri="{FF2B5EF4-FFF2-40B4-BE49-F238E27FC236}">
              <a16:creationId xmlns:a16="http://schemas.microsoft.com/office/drawing/2014/main" id="{F5B3446A-FC9F-402D-8D0D-15D67086312C}"/>
            </a:ext>
          </a:extLst>
        </xdr:cNvPr>
        <xdr:cNvSpPr txBox="1"/>
      </xdr:nvSpPr>
      <xdr:spPr>
        <a:xfrm>
          <a:off x="13500744" y="53654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60977</xdr:rowOff>
    </xdr:from>
    <xdr:ext cx="405111" cy="259045"/>
    <xdr:sp macro="" textlink="">
      <xdr:nvSpPr>
        <xdr:cNvPr id="551" name="n_4mainValue【認定こども園・幼稚園・保育所】&#10;有形固定資産減価償却率">
          <a:extLst>
            <a:ext uri="{FF2B5EF4-FFF2-40B4-BE49-F238E27FC236}">
              <a16:creationId xmlns:a16="http://schemas.microsoft.com/office/drawing/2014/main" id="{E3E18ECE-7A22-42BA-82F4-7EA6F8645F9B}"/>
            </a:ext>
          </a:extLst>
        </xdr:cNvPr>
        <xdr:cNvSpPr txBox="1"/>
      </xdr:nvSpPr>
      <xdr:spPr>
        <a:xfrm>
          <a:off x="12611744" y="60617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2" name="正方形/長方形 551">
          <a:extLst>
            <a:ext uri="{FF2B5EF4-FFF2-40B4-BE49-F238E27FC236}">
              <a16:creationId xmlns:a16="http://schemas.microsoft.com/office/drawing/2014/main" id="{6551C568-1514-4EE6-895A-4D539ACAF3CE}"/>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3" name="正方形/長方形 552">
          <a:extLst>
            <a:ext uri="{FF2B5EF4-FFF2-40B4-BE49-F238E27FC236}">
              <a16:creationId xmlns:a16="http://schemas.microsoft.com/office/drawing/2014/main" id="{5E950F71-DF67-4A33-B410-799755012E9F}"/>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4" name="正方形/長方形 553">
          <a:extLst>
            <a:ext uri="{FF2B5EF4-FFF2-40B4-BE49-F238E27FC236}">
              <a16:creationId xmlns:a16="http://schemas.microsoft.com/office/drawing/2014/main" id="{93911857-63AF-4360-81F4-64481F8E2A51}"/>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5" name="正方形/長方形 554">
          <a:extLst>
            <a:ext uri="{FF2B5EF4-FFF2-40B4-BE49-F238E27FC236}">
              <a16:creationId xmlns:a16="http://schemas.microsoft.com/office/drawing/2014/main" id="{59442AC1-7BD4-4BD4-9A7D-1408917EC660}"/>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6" name="正方形/長方形 555">
          <a:extLst>
            <a:ext uri="{FF2B5EF4-FFF2-40B4-BE49-F238E27FC236}">
              <a16:creationId xmlns:a16="http://schemas.microsoft.com/office/drawing/2014/main" id="{96891A67-3A44-423A-802B-B984649EBD10}"/>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57" name="正方形/長方形 556">
          <a:extLst>
            <a:ext uri="{FF2B5EF4-FFF2-40B4-BE49-F238E27FC236}">
              <a16:creationId xmlns:a16="http://schemas.microsoft.com/office/drawing/2014/main" id="{233A01E9-3DC7-4418-8282-6756062B50AB}"/>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8" name="正方形/長方形 557">
          <a:extLst>
            <a:ext uri="{FF2B5EF4-FFF2-40B4-BE49-F238E27FC236}">
              <a16:creationId xmlns:a16="http://schemas.microsoft.com/office/drawing/2014/main" id="{282EC98D-3338-4A5D-82B0-D78B475DB843}"/>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59" name="正方形/長方形 558">
          <a:extLst>
            <a:ext uri="{FF2B5EF4-FFF2-40B4-BE49-F238E27FC236}">
              <a16:creationId xmlns:a16="http://schemas.microsoft.com/office/drawing/2014/main" id="{53534B80-691B-406F-820E-41AF413D9F37}"/>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60" name="テキスト ボックス 559">
          <a:extLst>
            <a:ext uri="{FF2B5EF4-FFF2-40B4-BE49-F238E27FC236}">
              <a16:creationId xmlns:a16="http://schemas.microsoft.com/office/drawing/2014/main" id="{949B1BF5-4F30-434B-A554-3AC89ABD522D}"/>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61" name="直線コネクタ 560">
          <a:extLst>
            <a:ext uri="{FF2B5EF4-FFF2-40B4-BE49-F238E27FC236}">
              <a16:creationId xmlns:a16="http://schemas.microsoft.com/office/drawing/2014/main" id="{8F7BF3B6-6788-4348-8DD7-3CB39D1072B2}"/>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562" name="直線コネクタ 561">
          <a:extLst>
            <a:ext uri="{FF2B5EF4-FFF2-40B4-BE49-F238E27FC236}">
              <a16:creationId xmlns:a16="http://schemas.microsoft.com/office/drawing/2014/main" id="{66D07032-27DD-4F6C-B168-DE1F3EBD9E5F}"/>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121755</xdr:rowOff>
    </xdr:from>
    <xdr:ext cx="467179" cy="259045"/>
    <xdr:sp macro="" textlink="">
      <xdr:nvSpPr>
        <xdr:cNvPr id="563" name="テキスト ボックス 562">
          <a:extLst>
            <a:ext uri="{FF2B5EF4-FFF2-40B4-BE49-F238E27FC236}">
              <a16:creationId xmlns:a16="http://schemas.microsoft.com/office/drawing/2014/main" id="{61198FC0-167F-44AB-879E-342814A26B95}"/>
            </a:ext>
          </a:extLst>
        </xdr:cNvPr>
        <xdr:cNvSpPr txBox="1"/>
      </xdr:nvSpPr>
      <xdr:spPr>
        <a:xfrm>
          <a:off x="17820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564" name="直線コネクタ 563">
          <a:extLst>
            <a:ext uri="{FF2B5EF4-FFF2-40B4-BE49-F238E27FC236}">
              <a16:creationId xmlns:a16="http://schemas.microsoft.com/office/drawing/2014/main" id="{1375D812-AEC1-4BF6-8098-0E4EC438E6CD}"/>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138084</xdr:rowOff>
    </xdr:from>
    <xdr:ext cx="467179" cy="259045"/>
    <xdr:sp macro="" textlink="">
      <xdr:nvSpPr>
        <xdr:cNvPr id="565" name="テキスト ボックス 564">
          <a:extLst>
            <a:ext uri="{FF2B5EF4-FFF2-40B4-BE49-F238E27FC236}">
              <a16:creationId xmlns:a16="http://schemas.microsoft.com/office/drawing/2014/main" id="{F5594FAA-C2FB-4B86-AD10-DE4610B66397}"/>
            </a:ext>
          </a:extLst>
        </xdr:cNvPr>
        <xdr:cNvSpPr txBox="1"/>
      </xdr:nvSpPr>
      <xdr:spPr>
        <a:xfrm>
          <a:off x="17820821" y="682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566" name="直線コネクタ 565">
          <a:extLst>
            <a:ext uri="{FF2B5EF4-FFF2-40B4-BE49-F238E27FC236}">
              <a16:creationId xmlns:a16="http://schemas.microsoft.com/office/drawing/2014/main" id="{B699740F-A816-44BF-AF2D-2BAA6E69C1D3}"/>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37</xdr:row>
      <xdr:rowOff>154412</xdr:rowOff>
    </xdr:from>
    <xdr:ext cx="467179" cy="259045"/>
    <xdr:sp macro="" textlink="">
      <xdr:nvSpPr>
        <xdr:cNvPr id="567" name="テキスト ボックス 566">
          <a:extLst>
            <a:ext uri="{FF2B5EF4-FFF2-40B4-BE49-F238E27FC236}">
              <a16:creationId xmlns:a16="http://schemas.microsoft.com/office/drawing/2014/main" id="{94166D1F-0AA4-4DFA-8130-A0B9510EA2ED}"/>
            </a:ext>
          </a:extLst>
        </xdr:cNvPr>
        <xdr:cNvSpPr txBox="1"/>
      </xdr:nvSpPr>
      <xdr:spPr>
        <a:xfrm>
          <a:off x="17820821" y="649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568" name="直線コネクタ 567">
          <a:extLst>
            <a:ext uri="{FF2B5EF4-FFF2-40B4-BE49-F238E27FC236}">
              <a16:creationId xmlns:a16="http://schemas.microsoft.com/office/drawing/2014/main" id="{C4C8D9B1-9DF2-403D-8CF8-7464D754A01F}"/>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170741</xdr:rowOff>
    </xdr:from>
    <xdr:ext cx="467179" cy="259045"/>
    <xdr:sp macro="" textlink="">
      <xdr:nvSpPr>
        <xdr:cNvPr id="569" name="テキスト ボックス 568">
          <a:extLst>
            <a:ext uri="{FF2B5EF4-FFF2-40B4-BE49-F238E27FC236}">
              <a16:creationId xmlns:a16="http://schemas.microsoft.com/office/drawing/2014/main" id="{27737922-EB10-4C4F-9BD8-7ADEEC5179FB}"/>
            </a:ext>
          </a:extLst>
        </xdr:cNvPr>
        <xdr:cNvSpPr txBox="1"/>
      </xdr:nvSpPr>
      <xdr:spPr>
        <a:xfrm>
          <a:off x="17820821" y="617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570" name="直線コネクタ 569">
          <a:extLst>
            <a:ext uri="{FF2B5EF4-FFF2-40B4-BE49-F238E27FC236}">
              <a16:creationId xmlns:a16="http://schemas.microsoft.com/office/drawing/2014/main" id="{3B6752B7-5364-4E6A-B497-B8DA7E622891}"/>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15620</xdr:rowOff>
    </xdr:from>
    <xdr:ext cx="467179" cy="259045"/>
    <xdr:sp macro="" textlink="">
      <xdr:nvSpPr>
        <xdr:cNvPr id="571" name="テキスト ボックス 570">
          <a:extLst>
            <a:ext uri="{FF2B5EF4-FFF2-40B4-BE49-F238E27FC236}">
              <a16:creationId xmlns:a16="http://schemas.microsoft.com/office/drawing/2014/main" id="{58BDDF84-7548-4EE0-BDDB-A1EADAEC69B3}"/>
            </a:ext>
          </a:extLst>
        </xdr:cNvPr>
        <xdr:cNvSpPr txBox="1"/>
      </xdr:nvSpPr>
      <xdr:spPr>
        <a:xfrm>
          <a:off x="17820821" y="584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572" name="直線コネクタ 571">
          <a:extLst>
            <a:ext uri="{FF2B5EF4-FFF2-40B4-BE49-F238E27FC236}">
              <a16:creationId xmlns:a16="http://schemas.microsoft.com/office/drawing/2014/main" id="{ED0526C4-C451-4200-B931-69BBC96A04E7}"/>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31949</xdr:rowOff>
    </xdr:from>
    <xdr:ext cx="467179" cy="259045"/>
    <xdr:sp macro="" textlink="">
      <xdr:nvSpPr>
        <xdr:cNvPr id="573" name="テキスト ボックス 572">
          <a:extLst>
            <a:ext uri="{FF2B5EF4-FFF2-40B4-BE49-F238E27FC236}">
              <a16:creationId xmlns:a16="http://schemas.microsoft.com/office/drawing/2014/main" id="{56177610-AD7D-491C-9E29-BC6C07EA8965}"/>
            </a:ext>
          </a:extLst>
        </xdr:cNvPr>
        <xdr:cNvSpPr txBox="1"/>
      </xdr:nvSpPr>
      <xdr:spPr>
        <a:xfrm>
          <a:off x="17820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4" name="直線コネクタ 573">
          <a:extLst>
            <a:ext uri="{FF2B5EF4-FFF2-40B4-BE49-F238E27FC236}">
              <a16:creationId xmlns:a16="http://schemas.microsoft.com/office/drawing/2014/main" id="{7FA89475-ABD5-4AED-AAE6-D4376A4231EE}"/>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75" name="テキスト ボックス 574">
          <a:extLst>
            <a:ext uri="{FF2B5EF4-FFF2-40B4-BE49-F238E27FC236}">
              <a16:creationId xmlns:a16="http://schemas.microsoft.com/office/drawing/2014/main" id="{F5194693-8831-4163-A770-6FF96E10FEB9}"/>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6" name="【認定こども園・幼稚園・保育所】&#10;一人当たり面積グラフ枠">
          <a:extLst>
            <a:ext uri="{FF2B5EF4-FFF2-40B4-BE49-F238E27FC236}">
              <a16:creationId xmlns:a16="http://schemas.microsoft.com/office/drawing/2014/main" id="{0DF01B4D-22DC-46F2-9C62-06F9CC3525BC}"/>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130084</xdr:rowOff>
    </xdr:from>
    <xdr:to>
      <xdr:col>116</xdr:col>
      <xdr:colOff>62864</xdr:colOff>
      <xdr:row>41</xdr:row>
      <xdr:rowOff>61504</xdr:rowOff>
    </xdr:to>
    <xdr:cxnSp macro="">
      <xdr:nvCxnSpPr>
        <xdr:cNvPr id="577" name="直線コネクタ 576">
          <a:extLst>
            <a:ext uri="{FF2B5EF4-FFF2-40B4-BE49-F238E27FC236}">
              <a16:creationId xmlns:a16="http://schemas.microsoft.com/office/drawing/2014/main" id="{F6B4A790-41B0-42BB-84B8-B981647CFA7F}"/>
            </a:ext>
          </a:extLst>
        </xdr:cNvPr>
        <xdr:cNvCxnSpPr/>
      </xdr:nvCxnSpPr>
      <xdr:spPr>
        <a:xfrm flipV="1">
          <a:off x="22160864" y="5787934"/>
          <a:ext cx="0" cy="13030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65331</xdr:rowOff>
    </xdr:from>
    <xdr:ext cx="469744" cy="259045"/>
    <xdr:sp macro="" textlink="">
      <xdr:nvSpPr>
        <xdr:cNvPr id="578" name="【認定こども園・幼稚園・保育所】&#10;一人当たり面積最小値テキスト">
          <a:extLst>
            <a:ext uri="{FF2B5EF4-FFF2-40B4-BE49-F238E27FC236}">
              <a16:creationId xmlns:a16="http://schemas.microsoft.com/office/drawing/2014/main" id="{4122067B-59E1-4670-AB7F-7106F29B5B45}"/>
            </a:ext>
          </a:extLst>
        </xdr:cNvPr>
        <xdr:cNvSpPr txBox="1"/>
      </xdr:nvSpPr>
      <xdr:spPr>
        <a:xfrm>
          <a:off x="22199600" y="70947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61504</xdr:rowOff>
    </xdr:from>
    <xdr:to>
      <xdr:col>116</xdr:col>
      <xdr:colOff>152400</xdr:colOff>
      <xdr:row>41</xdr:row>
      <xdr:rowOff>61504</xdr:rowOff>
    </xdr:to>
    <xdr:cxnSp macro="">
      <xdr:nvCxnSpPr>
        <xdr:cNvPr id="579" name="直線コネクタ 578">
          <a:extLst>
            <a:ext uri="{FF2B5EF4-FFF2-40B4-BE49-F238E27FC236}">
              <a16:creationId xmlns:a16="http://schemas.microsoft.com/office/drawing/2014/main" id="{EFC35010-B75C-411A-A698-3375CA94946A}"/>
            </a:ext>
          </a:extLst>
        </xdr:cNvPr>
        <xdr:cNvCxnSpPr/>
      </xdr:nvCxnSpPr>
      <xdr:spPr>
        <a:xfrm>
          <a:off x="22072600" y="7090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76761</xdr:rowOff>
    </xdr:from>
    <xdr:ext cx="469744" cy="259045"/>
    <xdr:sp macro="" textlink="">
      <xdr:nvSpPr>
        <xdr:cNvPr id="580" name="【認定こども園・幼稚園・保育所】&#10;一人当たり面積最大値テキスト">
          <a:extLst>
            <a:ext uri="{FF2B5EF4-FFF2-40B4-BE49-F238E27FC236}">
              <a16:creationId xmlns:a16="http://schemas.microsoft.com/office/drawing/2014/main" id="{E45FB844-332B-4113-842A-EDC075FCCDDF}"/>
            </a:ext>
          </a:extLst>
        </xdr:cNvPr>
        <xdr:cNvSpPr txBox="1"/>
      </xdr:nvSpPr>
      <xdr:spPr>
        <a:xfrm>
          <a:off x="22199600" y="55631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130084</xdr:rowOff>
    </xdr:from>
    <xdr:to>
      <xdr:col>116</xdr:col>
      <xdr:colOff>152400</xdr:colOff>
      <xdr:row>33</xdr:row>
      <xdr:rowOff>130084</xdr:rowOff>
    </xdr:to>
    <xdr:cxnSp macro="">
      <xdr:nvCxnSpPr>
        <xdr:cNvPr id="581" name="直線コネクタ 580">
          <a:extLst>
            <a:ext uri="{FF2B5EF4-FFF2-40B4-BE49-F238E27FC236}">
              <a16:creationId xmlns:a16="http://schemas.microsoft.com/office/drawing/2014/main" id="{B6F59DD9-B6B2-41F8-AD23-E22E2AE6A5D0}"/>
            </a:ext>
          </a:extLst>
        </xdr:cNvPr>
        <xdr:cNvCxnSpPr/>
      </xdr:nvCxnSpPr>
      <xdr:spPr>
        <a:xfrm>
          <a:off x="22072600" y="57879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37</xdr:row>
      <xdr:rowOff>11991</xdr:rowOff>
    </xdr:from>
    <xdr:ext cx="469744" cy="259045"/>
    <xdr:sp macro="" textlink="">
      <xdr:nvSpPr>
        <xdr:cNvPr id="582" name="【認定こども園・幼稚園・保育所】&#10;一人当たり面積平均値テキスト">
          <a:extLst>
            <a:ext uri="{FF2B5EF4-FFF2-40B4-BE49-F238E27FC236}">
              <a16:creationId xmlns:a16="http://schemas.microsoft.com/office/drawing/2014/main" id="{614B4AB5-B1AF-4329-9CE7-64AE841639CF}"/>
            </a:ext>
          </a:extLst>
        </xdr:cNvPr>
        <xdr:cNvSpPr txBox="1"/>
      </xdr:nvSpPr>
      <xdr:spPr>
        <a:xfrm>
          <a:off x="22199600" y="635564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33564</xdr:rowOff>
    </xdr:from>
    <xdr:to>
      <xdr:col>116</xdr:col>
      <xdr:colOff>114300</xdr:colOff>
      <xdr:row>37</xdr:row>
      <xdr:rowOff>135164</xdr:rowOff>
    </xdr:to>
    <xdr:sp macro="" textlink="">
      <xdr:nvSpPr>
        <xdr:cNvPr id="583" name="フローチャート: 判断 582">
          <a:extLst>
            <a:ext uri="{FF2B5EF4-FFF2-40B4-BE49-F238E27FC236}">
              <a16:creationId xmlns:a16="http://schemas.microsoft.com/office/drawing/2014/main" id="{940D8BFA-A992-4F20-8383-DA8A889C6B26}"/>
            </a:ext>
          </a:extLst>
        </xdr:cNvPr>
        <xdr:cNvSpPr/>
      </xdr:nvSpPr>
      <xdr:spPr>
        <a:xfrm>
          <a:off x="22110700" y="6377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37</xdr:row>
      <xdr:rowOff>46627</xdr:rowOff>
    </xdr:from>
    <xdr:to>
      <xdr:col>112</xdr:col>
      <xdr:colOff>38100</xdr:colOff>
      <xdr:row>37</xdr:row>
      <xdr:rowOff>148227</xdr:rowOff>
    </xdr:to>
    <xdr:sp macro="" textlink="">
      <xdr:nvSpPr>
        <xdr:cNvPr id="584" name="フローチャート: 判断 583">
          <a:extLst>
            <a:ext uri="{FF2B5EF4-FFF2-40B4-BE49-F238E27FC236}">
              <a16:creationId xmlns:a16="http://schemas.microsoft.com/office/drawing/2014/main" id="{AAC8B69C-DAC0-4E00-A087-F8D92FA52F64}"/>
            </a:ext>
          </a:extLst>
        </xdr:cNvPr>
        <xdr:cNvSpPr/>
      </xdr:nvSpPr>
      <xdr:spPr>
        <a:xfrm>
          <a:off x="21272500" y="63902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37</xdr:row>
      <xdr:rowOff>20501</xdr:rowOff>
    </xdr:from>
    <xdr:to>
      <xdr:col>107</xdr:col>
      <xdr:colOff>101600</xdr:colOff>
      <xdr:row>37</xdr:row>
      <xdr:rowOff>122101</xdr:rowOff>
    </xdr:to>
    <xdr:sp macro="" textlink="">
      <xdr:nvSpPr>
        <xdr:cNvPr id="585" name="フローチャート: 判断 584">
          <a:extLst>
            <a:ext uri="{FF2B5EF4-FFF2-40B4-BE49-F238E27FC236}">
              <a16:creationId xmlns:a16="http://schemas.microsoft.com/office/drawing/2014/main" id="{AE144148-D70C-49CB-8401-211C32D83D4A}"/>
            </a:ext>
          </a:extLst>
        </xdr:cNvPr>
        <xdr:cNvSpPr/>
      </xdr:nvSpPr>
      <xdr:spPr>
        <a:xfrm>
          <a:off x="20383500" y="6364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36</xdr:row>
      <xdr:rowOff>156028</xdr:rowOff>
    </xdr:from>
    <xdr:to>
      <xdr:col>102</xdr:col>
      <xdr:colOff>165100</xdr:colOff>
      <xdr:row>37</xdr:row>
      <xdr:rowOff>86178</xdr:rowOff>
    </xdr:to>
    <xdr:sp macro="" textlink="">
      <xdr:nvSpPr>
        <xdr:cNvPr id="586" name="フローチャート: 判断 585">
          <a:extLst>
            <a:ext uri="{FF2B5EF4-FFF2-40B4-BE49-F238E27FC236}">
              <a16:creationId xmlns:a16="http://schemas.microsoft.com/office/drawing/2014/main" id="{A5717FB1-3B9B-49BD-BCDB-00D49B5DD352}"/>
            </a:ext>
          </a:extLst>
        </xdr:cNvPr>
        <xdr:cNvSpPr/>
      </xdr:nvSpPr>
      <xdr:spPr>
        <a:xfrm>
          <a:off x="19494500" y="6328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37</xdr:row>
      <xdr:rowOff>125004</xdr:rowOff>
    </xdr:from>
    <xdr:to>
      <xdr:col>98</xdr:col>
      <xdr:colOff>38100</xdr:colOff>
      <xdr:row>38</xdr:row>
      <xdr:rowOff>55155</xdr:rowOff>
    </xdr:to>
    <xdr:sp macro="" textlink="">
      <xdr:nvSpPr>
        <xdr:cNvPr id="587" name="フローチャート: 判断 586">
          <a:extLst>
            <a:ext uri="{FF2B5EF4-FFF2-40B4-BE49-F238E27FC236}">
              <a16:creationId xmlns:a16="http://schemas.microsoft.com/office/drawing/2014/main" id="{5214A363-C3C7-42C5-8C89-4CF42E095E30}"/>
            </a:ext>
          </a:extLst>
        </xdr:cNvPr>
        <xdr:cNvSpPr/>
      </xdr:nvSpPr>
      <xdr:spPr>
        <a:xfrm>
          <a:off x="18605500" y="6468654"/>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8" name="テキスト ボックス 587">
          <a:extLst>
            <a:ext uri="{FF2B5EF4-FFF2-40B4-BE49-F238E27FC236}">
              <a16:creationId xmlns:a16="http://schemas.microsoft.com/office/drawing/2014/main" id="{FB3E3D09-5F40-40DF-AEB5-DB0CFD353043}"/>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9" name="テキスト ボックス 588">
          <a:extLst>
            <a:ext uri="{FF2B5EF4-FFF2-40B4-BE49-F238E27FC236}">
              <a16:creationId xmlns:a16="http://schemas.microsoft.com/office/drawing/2014/main" id="{5F867CF3-89B2-4170-B23D-14225E379792}"/>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90" name="テキスト ボックス 589">
          <a:extLst>
            <a:ext uri="{FF2B5EF4-FFF2-40B4-BE49-F238E27FC236}">
              <a16:creationId xmlns:a16="http://schemas.microsoft.com/office/drawing/2014/main" id="{E46329A6-88D5-4F7B-AE3B-96CD85FE81DE}"/>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91" name="テキスト ボックス 590">
          <a:extLst>
            <a:ext uri="{FF2B5EF4-FFF2-40B4-BE49-F238E27FC236}">
              <a16:creationId xmlns:a16="http://schemas.microsoft.com/office/drawing/2014/main" id="{7B54CB5E-5A5F-4D5C-93AE-55B4E4EB3E41}"/>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92" name="テキスト ボックス 591">
          <a:extLst>
            <a:ext uri="{FF2B5EF4-FFF2-40B4-BE49-F238E27FC236}">
              <a16:creationId xmlns:a16="http://schemas.microsoft.com/office/drawing/2014/main" id="{0FF9ACAE-4280-4627-9E59-B5BAABBE5F2D}"/>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34</xdr:row>
      <xdr:rowOff>169092</xdr:rowOff>
    </xdr:from>
    <xdr:to>
      <xdr:col>116</xdr:col>
      <xdr:colOff>114300</xdr:colOff>
      <xdr:row>35</xdr:row>
      <xdr:rowOff>99242</xdr:rowOff>
    </xdr:to>
    <xdr:sp macro="" textlink="">
      <xdr:nvSpPr>
        <xdr:cNvPr id="593" name="楕円 592">
          <a:extLst>
            <a:ext uri="{FF2B5EF4-FFF2-40B4-BE49-F238E27FC236}">
              <a16:creationId xmlns:a16="http://schemas.microsoft.com/office/drawing/2014/main" id="{3FADF3E0-7417-4369-913F-098DF26E17B0}"/>
            </a:ext>
          </a:extLst>
        </xdr:cNvPr>
        <xdr:cNvSpPr/>
      </xdr:nvSpPr>
      <xdr:spPr>
        <a:xfrm>
          <a:off x="22110700" y="5998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34</xdr:row>
      <xdr:rowOff>20519</xdr:rowOff>
    </xdr:from>
    <xdr:ext cx="469744" cy="259045"/>
    <xdr:sp macro="" textlink="">
      <xdr:nvSpPr>
        <xdr:cNvPr id="594" name="【認定こども園・幼稚園・保育所】&#10;一人当たり面積該当値テキスト">
          <a:extLst>
            <a:ext uri="{FF2B5EF4-FFF2-40B4-BE49-F238E27FC236}">
              <a16:creationId xmlns:a16="http://schemas.microsoft.com/office/drawing/2014/main" id="{1EF09A30-6DAD-4B01-AC6F-AE03D7DD0196}"/>
            </a:ext>
          </a:extLst>
        </xdr:cNvPr>
        <xdr:cNvSpPr txBox="1"/>
      </xdr:nvSpPr>
      <xdr:spPr>
        <a:xfrm>
          <a:off x="22199600" y="58498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35</xdr:row>
      <xdr:rowOff>27033</xdr:rowOff>
    </xdr:from>
    <xdr:to>
      <xdr:col>112</xdr:col>
      <xdr:colOff>38100</xdr:colOff>
      <xdr:row>35</xdr:row>
      <xdr:rowOff>128633</xdr:rowOff>
    </xdr:to>
    <xdr:sp macro="" textlink="">
      <xdr:nvSpPr>
        <xdr:cNvPr id="595" name="楕円 594">
          <a:extLst>
            <a:ext uri="{FF2B5EF4-FFF2-40B4-BE49-F238E27FC236}">
              <a16:creationId xmlns:a16="http://schemas.microsoft.com/office/drawing/2014/main" id="{3869C91F-433E-4471-BDD5-678521A0E7A7}"/>
            </a:ext>
          </a:extLst>
        </xdr:cNvPr>
        <xdr:cNvSpPr/>
      </xdr:nvSpPr>
      <xdr:spPr>
        <a:xfrm>
          <a:off x="21272500" y="60277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35</xdr:row>
      <xdr:rowOff>48442</xdr:rowOff>
    </xdr:from>
    <xdr:to>
      <xdr:col>116</xdr:col>
      <xdr:colOff>63500</xdr:colOff>
      <xdr:row>35</xdr:row>
      <xdr:rowOff>77833</xdr:rowOff>
    </xdr:to>
    <xdr:cxnSp macro="">
      <xdr:nvCxnSpPr>
        <xdr:cNvPr id="596" name="直線コネクタ 595">
          <a:extLst>
            <a:ext uri="{FF2B5EF4-FFF2-40B4-BE49-F238E27FC236}">
              <a16:creationId xmlns:a16="http://schemas.microsoft.com/office/drawing/2014/main" id="{3FB86FAA-CD5C-41B2-B8E0-B0D536AD7D58}"/>
            </a:ext>
          </a:extLst>
        </xdr:cNvPr>
        <xdr:cNvCxnSpPr/>
      </xdr:nvCxnSpPr>
      <xdr:spPr>
        <a:xfrm flipV="1">
          <a:off x="21323300" y="6049192"/>
          <a:ext cx="838200" cy="29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35</xdr:row>
      <xdr:rowOff>53158</xdr:rowOff>
    </xdr:from>
    <xdr:to>
      <xdr:col>107</xdr:col>
      <xdr:colOff>101600</xdr:colOff>
      <xdr:row>35</xdr:row>
      <xdr:rowOff>154758</xdr:rowOff>
    </xdr:to>
    <xdr:sp macro="" textlink="">
      <xdr:nvSpPr>
        <xdr:cNvPr id="597" name="楕円 596">
          <a:extLst>
            <a:ext uri="{FF2B5EF4-FFF2-40B4-BE49-F238E27FC236}">
              <a16:creationId xmlns:a16="http://schemas.microsoft.com/office/drawing/2014/main" id="{DDEC1535-C278-40DE-AAB5-F8B17300D73F}"/>
            </a:ext>
          </a:extLst>
        </xdr:cNvPr>
        <xdr:cNvSpPr/>
      </xdr:nvSpPr>
      <xdr:spPr>
        <a:xfrm>
          <a:off x="20383500" y="6053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35</xdr:row>
      <xdr:rowOff>77833</xdr:rowOff>
    </xdr:from>
    <xdr:to>
      <xdr:col>111</xdr:col>
      <xdr:colOff>177800</xdr:colOff>
      <xdr:row>35</xdr:row>
      <xdr:rowOff>103958</xdr:rowOff>
    </xdr:to>
    <xdr:cxnSp macro="">
      <xdr:nvCxnSpPr>
        <xdr:cNvPr id="598" name="直線コネクタ 597">
          <a:extLst>
            <a:ext uri="{FF2B5EF4-FFF2-40B4-BE49-F238E27FC236}">
              <a16:creationId xmlns:a16="http://schemas.microsoft.com/office/drawing/2014/main" id="{5FBFC0FD-3D51-45AE-B261-D1A8D4F325E7}"/>
            </a:ext>
          </a:extLst>
        </xdr:cNvPr>
        <xdr:cNvCxnSpPr/>
      </xdr:nvCxnSpPr>
      <xdr:spPr>
        <a:xfrm flipV="1">
          <a:off x="20434300" y="6078583"/>
          <a:ext cx="8890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35</xdr:row>
      <xdr:rowOff>79284</xdr:rowOff>
    </xdr:from>
    <xdr:to>
      <xdr:col>102</xdr:col>
      <xdr:colOff>165100</xdr:colOff>
      <xdr:row>36</xdr:row>
      <xdr:rowOff>9434</xdr:rowOff>
    </xdr:to>
    <xdr:sp macro="" textlink="">
      <xdr:nvSpPr>
        <xdr:cNvPr id="599" name="楕円 598">
          <a:extLst>
            <a:ext uri="{FF2B5EF4-FFF2-40B4-BE49-F238E27FC236}">
              <a16:creationId xmlns:a16="http://schemas.microsoft.com/office/drawing/2014/main" id="{3793C556-585A-40E0-8104-0781D77C446A}"/>
            </a:ext>
          </a:extLst>
        </xdr:cNvPr>
        <xdr:cNvSpPr/>
      </xdr:nvSpPr>
      <xdr:spPr>
        <a:xfrm>
          <a:off x="19494500" y="6080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35</xdr:row>
      <xdr:rowOff>103958</xdr:rowOff>
    </xdr:from>
    <xdr:to>
      <xdr:col>107</xdr:col>
      <xdr:colOff>50800</xdr:colOff>
      <xdr:row>35</xdr:row>
      <xdr:rowOff>130084</xdr:rowOff>
    </xdr:to>
    <xdr:cxnSp macro="">
      <xdr:nvCxnSpPr>
        <xdr:cNvPr id="600" name="直線コネクタ 599">
          <a:extLst>
            <a:ext uri="{FF2B5EF4-FFF2-40B4-BE49-F238E27FC236}">
              <a16:creationId xmlns:a16="http://schemas.microsoft.com/office/drawing/2014/main" id="{C68C2A85-FC37-474D-8C11-D66132D48DDD}"/>
            </a:ext>
          </a:extLst>
        </xdr:cNvPr>
        <xdr:cNvCxnSpPr/>
      </xdr:nvCxnSpPr>
      <xdr:spPr>
        <a:xfrm flipV="1">
          <a:off x="19545300" y="6104708"/>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35</xdr:row>
      <xdr:rowOff>125004</xdr:rowOff>
    </xdr:from>
    <xdr:to>
      <xdr:col>98</xdr:col>
      <xdr:colOff>38100</xdr:colOff>
      <xdr:row>36</xdr:row>
      <xdr:rowOff>55154</xdr:rowOff>
    </xdr:to>
    <xdr:sp macro="" textlink="">
      <xdr:nvSpPr>
        <xdr:cNvPr id="601" name="楕円 600">
          <a:extLst>
            <a:ext uri="{FF2B5EF4-FFF2-40B4-BE49-F238E27FC236}">
              <a16:creationId xmlns:a16="http://schemas.microsoft.com/office/drawing/2014/main" id="{DC68FB25-0D64-43AA-BF22-487C27E7A056}"/>
            </a:ext>
          </a:extLst>
        </xdr:cNvPr>
        <xdr:cNvSpPr/>
      </xdr:nvSpPr>
      <xdr:spPr>
        <a:xfrm>
          <a:off x="18605500" y="6125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35</xdr:row>
      <xdr:rowOff>130084</xdr:rowOff>
    </xdr:from>
    <xdr:to>
      <xdr:col>102</xdr:col>
      <xdr:colOff>114300</xdr:colOff>
      <xdr:row>36</xdr:row>
      <xdr:rowOff>4354</xdr:rowOff>
    </xdr:to>
    <xdr:cxnSp macro="">
      <xdr:nvCxnSpPr>
        <xdr:cNvPr id="602" name="直線コネクタ 601">
          <a:extLst>
            <a:ext uri="{FF2B5EF4-FFF2-40B4-BE49-F238E27FC236}">
              <a16:creationId xmlns:a16="http://schemas.microsoft.com/office/drawing/2014/main" id="{3DE55C0E-66C7-41F0-A04F-3FEFB50FE98E}"/>
            </a:ext>
          </a:extLst>
        </xdr:cNvPr>
        <xdr:cNvCxnSpPr/>
      </xdr:nvCxnSpPr>
      <xdr:spPr>
        <a:xfrm flipV="1">
          <a:off x="18656300" y="6130834"/>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37</xdr:row>
      <xdr:rowOff>139354</xdr:rowOff>
    </xdr:from>
    <xdr:ext cx="469744" cy="259045"/>
    <xdr:sp macro="" textlink="">
      <xdr:nvSpPr>
        <xdr:cNvPr id="603" name="n_1aveValue【認定こども園・幼稚園・保育所】&#10;一人当たり面積">
          <a:extLst>
            <a:ext uri="{FF2B5EF4-FFF2-40B4-BE49-F238E27FC236}">
              <a16:creationId xmlns:a16="http://schemas.microsoft.com/office/drawing/2014/main" id="{7232CF65-C82A-4FE0-AEFF-2D3F4967E97E}"/>
            </a:ext>
          </a:extLst>
        </xdr:cNvPr>
        <xdr:cNvSpPr txBox="1"/>
      </xdr:nvSpPr>
      <xdr:spPr>
        <a:xfrm>
          <a:off x="21075727" y="64830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113228</xdr:rowOff>
    </xdr:from>
    <xdr:ext cx="469744" cy="259045"/>
    <xdr:sp macro="" textlink="">
      <xdr:nvSpPr>
        <xdr:cNvPr id="604" name="n_2aveValue【認定こども園・幼稚園・保育所】&#10;一人当たり面積">
          <a:extLst>
            <a:ext uri="{FF2B5EF4-FFF2-40B4-BE49-F238E27FC236}">
              <a16:creationId xmlns:a16="http://schemas.microsoft.com/office/drawing/2014/main" id="{F01BDA84-6E56-41AB-8856-B6416AB4F5D8}"/>
            </a:ext>
          </a:extLst>
        </xdr:cNvPr>
        <xdr:cNvSpPr txBox="1"/>
      </xdr:nvSpPr>
      <xdr:spPr>
        <a:xfrm>
          <a:off x="20199427" y="64568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77305</xdr:rowOff>
    </xdr:from>
    <xdr:ext cx="469744" cy="259045"/>
    <xdr:sp macro="" textlink="">
      <xdr:nvSpPr>
        <xdr:cNvPr id="605" name="n_3aveValue【認定こども園・幼稚園・保育所】&#10;一人当たり面積">
          <a:extLst>
            <a:ext uri="{FF2B5EF4-FFF2-40B4-BE49-F238E27FC236}">
              <a16:creationId xmlns:a16="http://schemas.microsoft.com/office/drawing/2014/main" id="{BBB459E5-67AC-4F21-92CF-30015D35400F}"/>
            </a:ext>
          </a:extLst>
        </xdr:cNvPr>
        <xdr:cNvSpPr txBox="1"/>
      </xdr:nvSpPr>
      <xdr:spPr>
        <a:xfrm>
          <a:off x="19310427" y="64209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38</xdr:row>
      <xdr:rowOff>46281</xdr:rowOff>
    </xdr:from>
    <xdr:ext cx="469744" cy="259045"/>
    <xdr:sp macro="" textlink="">
      <xdr:nvSpPr>
        <xdr:cNvPr id="606" name="n_4aveValue【認定こども園・幼稚園・保育所】&#10;一人当たり面積">
          <a:extLst>
            <a:ext uri="{FF2B5EF4-FFF2-40B4-BE49-F238E27FC236}">
              <a16:creationId xmlns:a16="http://schemas.microsoft.com/office/drawing/2014/main" id="{CCB4BFCD-7DDB-4004-B547-090164EF2871}"/>
            </a:ext>
          </a:extLst>
        </xdr:cNvPr>
        <xdr:cNvSpPr txBox="1"/>
      </xdr:nvSpPr>
      <xdr:spPr>
        <a:xfrm>
          <a:off x="18421427" y="6561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33</xdr:row>
      <xdr:rowOff>145160</xdr:rowOff>
    </xdr:from>
    <xdr:ext cx="469744" cy="259045"/>
    <xdr:sp macro="" textlink="">
      <xdr:nvSpPr>
        <xdr:cNvPr id="607" name="n_1mainValue【認定こども園・幼稚園・保育所】&#10;一人当たり面積">
          <a:extLst>
            <a:ext uri="{FF2B5EF4-FFF2-40B4-BE49-F238E27FC236}">
              <a16:creationId xmlns:a16="http://schemas.microsoft.com/office/drawing/2014/main" id="{71F1F26A-B284-4A68-B576-A4DB5446DB2B}"/>
            </a:ext>
          </a:extLst>
        </xdr:cNvPr>
        <xdr:cNvSpPr txBox="1"/>
      </xdr:nvSpPr>
      <xdr:spPr>
        <a:xfrm>
          <a:off x="21075727" y="58030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33</xdr:row>
      <xdr:rowOff>171285</xdr:rowOff>
    </xdr:from>
    <xdr:ext cx="469744" cy="259045"/>
    <xdr:sp macro="" textlink="">
      <xdr:nvSpPr>
        <xdr:cNvPr id="608" name="n_2mainValue【認定こども園・幼稚園・保育所】&#10;一人当たり面積">
          <a:extLst>
            <a:ext uri="{FF2B5EF4-FFF2-40B4-BE49-F238E27FC236}">
              <a16:creationId xmlns:a16="http://schemas.microsoft.com/office/drawing/2014/main" id="{1EC6CF3D-FE14-4E2B-91A7-D90BA33A00BB}"/>
            </a:ext>
          </a:extLst>
        </xdr:cNvPr>
        <xdr:cNvSpPr txBox="1"/>
      </xdr:nvSpPr>
      <xdr:spPr>
        <a:xfrm>
          <a:off x="20199427" y="58291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34</xdr:row>
      <xdr:rowOff>25961</xdr:rowOff>
    </xdr:from>
    <xdr:ext cx="469744" cy="259045"/>
    <xdr:sp macro="" textlink="">
      <xdr:nvSpPr>
        <xdr:cNvPr id="609" name="n_3mainValue【認定こども園・幼稚園・保育所】&#10;一人当たり面積">
          <a:extLst>
            <a:ext uri="{FF2B5EF4-FFF2-40B4-BE49-F238E27FC236}">
              <a16:creationId xmlns:a16="http://schemas.microsoft.com/office/drawing/2014/main" id="{E6C18F3F-B80D-47D6-9986-FA3149D872B5}"/>
            </a:ext>
          </a:extLst>
        </xdr:cNvPr>
        <xdr:cNvSpPr txBox="1"/>
      </xdr:nvSpPr>
      <xdr:spPr>
        <a:xfrm>
          <a:off x="19310427" y="58552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34</xdr:row>
      <xdr:rowOff>71681</xdr:rowOff>
    </xdr:from>
    <xdr:ext cx="469744" cy="259045"/>
    <xdr:sp macro="" textlink="">
      <xdr:nvSpPr>
        <xdr:cNvPr id="610" name="n_4mainValue【認定こども園・幼稚園・保育所】&#10;一人当たり面積">
          <a:extLst>
            <a:ext uri="{FF2B5EF4-FFF2-40B4-BE49-F238E27FC236}">
              <a16:creationId xmlns:a16="http://schemas.microsoft.com/office/drawing/2014/main" id="{00B2F0E1-E957-4ECF-9ECE-D6C50792B38D}"/>
            </a:ext>
          </a:extLst>
        </xdr:cNvPr>
        <xdr:cNvSpPr txBox="1"/>
      </xdr:nvSpPr>
      <xdr:spPr>
        <a:xfrm>
          <a:off x="18421427" y="59009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11" name="正方形/長方形 610">
          <a:extLst>
            <a:ext uri="{FF2B5EF4-FFF2-40B4-BE49-F238E27FC236}">
              <a16:creationId xmlns:a16="http://schemas.microsoft.com/office/drawing/2014/main" id="{80A2B77B-8155-4C50-9474-F9006057E285}"/>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12" name="正方形/長方形 611">
          <a:extLst>
            <a:ext uri="{FF2B5EF4-FFF2-40B4-BE49-F238E27FC236}">
              <a16:creationId xmlns:a16="http://schemas.microsoft.com/office/drawing/2014/main" id="{A0369D20-57E2-4624-94E5-4D9875A178DE}"/>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13" name="正方形/長方形 612">
          <a:extLst>
            <a:ext uri="{FF2B5EF4-FFF2-40B4-BE49-F238E27FC236}">
              <a16:creationId xmlns:a16="http://schemas.microsoft.com/office/drawing/2014/main" id="{59E1AC86-1B41-4AEE-AB64-5383322D2DD2}"/>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14" name="正方形/長方形 613">
          <a:extLst>
            <a:ext uri="{FF2B5EF4-FFF2-40B4-BE49-F238E27FC236}">
              <a16:creationId xmlns:a16="http://schemas.microsoft.com/office/drawing/2014/main" id="{289AD256-52D2-451F-8E68-A03E627258DA}"/>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15" name="正方形/長方形 614">
          <a:extLst>
            <a:ext uri="{FF2B5EF4-FFF2-40B4-BE49-F238E27FC236}">
              <a16:creationId xmlns:a16="http://schemas.microsoft.com/office/drawing/2014/main" id="{37C26057-A847-4B9B-965C-8BE37BC6D8B6}"/>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6" name="正方形/長方形 615">
          <a:extLst>
            <a:ext uri="{FF2B5EF4-FFF2-40B4-BE49-F238E27FC236}">
              <a16:creationId xmlns:a16="http://schemas.microsoft.com/office/drawing/2014/main" id="{123F840F-1AD0-4774-B75A-D3866089CCFE}"/>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7" name="正方形/長方形 616">
          <a:extLst>
            <a:ext uri="{FF2B5EF4-FFF2-40B4-BE49-F238E27FC236}">
              <a16:creationId xmlns:a16="http://schemas.microsoft.com/office/drawing/2014/main" id="{2F6D460F-7D84-44A9-ACED-6EBA3E4B5C4B}"/>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8" name="正方形/長方形 617">
          <a:extLst>
            <a:ext uri="{FF2B5EF4-FFF2-40B4-BE49-F238E27FC236}">
              <a16:creationId xmlns:a16="http://schemas.microsoft.com/office/drawing/2014/main" id="{045ECF6C-1723-4B64-9CE5-D13A3C60365A}"/>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19" name="テキスト ボックス 618">
          <a:extLst>
            <a:ext uri="{FF2B5EF4-FFF2-40B4-BE49-F238E27FC236}">
              <a16:creationId xmlns:a16="http://schemas.microsoft.com/office/drawing/2014/main" id="{4FA25912-0027-4C2D-ADBF-5D0EDCFE2762}"/>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20" name="直線コネクタ 619">
          <a:extLst>
            <a:ext uri="{FF2B5EF4-FFF2-40B4-BE49-F238E27FC236}">
              <a16:creationId xmlns:a16="http://schemas.microsoft.com/office/drawing/2014/main" id="{5847D088-5F2D-4C1D-B5DD-C87B3CE89804}"/>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65</xdr:row>
      <xdr:rowOff>143527</xdr:rowOff>
    </xdr:from>
    <xdr:ext cx="403059" cy="259045"/>
    <xdr:sp macro="" textlink="">
      <xdr:nvSpPr>
        <xdr:cNvPr id="621" name="テキスト ボックス 620">
          <a:extLst>
            <a:ext uri="{FF2B5EF4-FFF2-40B4-BE49-F238E27FC236}">
              <a16:creationId xmlns:a16="http://schemas.microsoft.com/office/drawing/2014/main" id="{9C5B89CD-7890-4E13-BC9A-3638382B9D53}"/>
            </a:ext>
          </a:extLst>
        </xdr:cNvPr>
        <xdr:cNvSpPr txBox="1"/>
      </xdr:nvSpPr>
      <xdr:spPr>
        <a:xfrm>
          <a:off x="12042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0</xdr:rowOff>
    </xdr:from>
    <xdr:to>
      <xdr:col>89</xdr:col>
      <xdr:colOff>177800</xdr:colOff>
      <xdr:row>64</xdr:row>
      <xdr:rowOff>0</xdr:rowOff>
    </xdr:to>
    <xdr:cxnSp macro="">
      <xdr:nvCxnSpPr>
        <xdr:cNvPr id="622" name="直線コネクタ 621">
          <a:extLst>
            <a:ext uri="{FF2B5EF4-FFF2-40B4-BE49-F238E27FC236}">
              <a16:creationId xmlns:a16="http://schemas.microsoft.com/office/drawing/2014/main" id="{1BDD8B39-7785-4D02-9ECA-DAD5591A4421}"/>
            </a:ext>
          </a:extLst>
        </xdr:cNvPr>
        <xdr:cNvCxnSpPr/>
      </xdr:nvCxnSpPr>
      <xdr:spPr>
        <a:xfrm>
          <a:off x="12446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29227</xdr:rowOff>
    </xdr:from>
    <xdr:ext cx="403059" cy="259045"/>
    <xdr:sp macro="" textlink="">
      <xdr:nvSpPr>
        <xdr:cNvPr id="623" name="テキスト ボックス 622">
          <a:extLst>
            <a:ext uri="{FF2B5EF4-FFF2-40B4-BE49-F238E27FC236}">
              <a16:creationId xmlns:a16="http://schemas.microsoft.com/office/drawing/2014/main" id="{30B9DCC3-6745-40E6-9C56-58FF438EC66A}"/>
            </a:ext>
          </a:extLst>
        </xdr:cNvPr>
        <xdr:cNvSpPr txBox="1"/>
      </xdr:nvSpPr>
      <xdr:spPr>
        <a:xfrm>
          <a:off x="12042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57150</xdr:rowOff>
    </xdr:from>
    <xdr:to>
      <xdr:col>89</xdr:col>
      <xdr:colOff>177800</xdr:colOff>
      <xdr:row>61</xdr:row>
      <xdr:rowOff>57150</xdr:rowOff>
    </xdr:to>
    <xdr:cxnSp macro="">
      <xdr:nvCxnSpPr>
        <xdr:cNvPr id="624" name="直線コネクタ 623">
          <a:extLst>
            <a:ext uri="{FF2B5EF4-FFF2-40B4-BE49-F238E27FC236}">
              <a16:creationId xmlns:a16="http://schemas.microsoft.com/office/drawing/2014/main" id="{FEF69A82-E272-4428-B363-4F4D16CF2265}"/>
            </a:ext>
          </a:extLst>
        </xdr:cNvPr>
        <xdr:cNvCxnSpPr/>
      </xdr:nvCxnSpPr>
      <xdr:spPr>
        <a:xfrm>
          <a:off x="12446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86377</xdr:rowOff>
    </xdr:from>
    <xdr:ext cx="403059" cy="259045"/>
    <xdr:sp macro="" textlink="">
      <xdr:nvSpPr>
        <xdr:cNvPr id="625" name="テキスト ボックス 624">
          <a:extLst>
            <a:ext uri="{FF2B5EF4-FFF2-40B4-BE49-F238E27FC236}">
              <a16:creationId xmlns:a16="http://schemas.microsoft.com/office/drawing/2014/main" id="{856D77ED-98B2-422F-908E-F6AC5EF8C26B}"/>
            </a:ext>
          </a:extLst>
        </xdr:cNvPr>
        <xdr:cNvSpPr txBox="1"/>
      </xdr:nvSpPr>
      <xdr:spPr>
        <a:xfrm>
          <a:off x="12042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114300</xdr:rowOff>
    </xdr:from>
    <xdr:to>
      <xdr:col>89</xdr:col>
      <xdr:colOff>177800</xdr:colOff>
      <xdr:row>58</xdr:row>
      <xdr:rowOff>114300</xdr:rowOff>
    </xdr:to>
    <xdr:cxnSp macro="">
      <xdr:nvCxnSpPr>
        <xdr:cNvPr id="626" name="直線コネクタ 625">
          <a:extLst>
            <a:ext uri="{FF2B5EF4-FFF2-40B4-BE49-F238E27FC236}">
              <a16:creationId xmlns:a16="http://schemas.microsoft.com/office/drawing/2014/main" id="{BC2679EA-CCA0-40E7-BCB9-0F4BB00EA902}"/>
            </a:ext>
          </a:extLst>
        </xdr:cNvPr>
        <xdr:cNvCxnSpPr/>
      </xdr:nvCxnSpPr>
      <xdr:spPr>
        <a:xfrm>
          <a:off x="12446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57</xdr:row>
      <xdr:rowOff>143527</xdr:rowOff>
    </xdr:from>
    <xdr:ext cx="403059" cy="259045"/>
    <xdr:sp macro="" textlink="">
      <xdr:nvSpPr>
        <xdr:cNvPr id="627" name="テキスト ボックス 626">
          <a:extLst>
            <a:ext uri="{FF2B5EF4-FFF2-40B4-BE49-F238E27FC236}">
              <a16:creationId xmlns:a16="http://schemas.microsoft.com/office/drawing/2014/main" id="{4B7A1474-F502-4F7A-9AA1-C3AA8D408BEF}"/>
            </a:ext>
          </a:extLst>
        </xdr:cNvPr>
        <xdr:cNvSpPr txBox="1"/>
      </xdr:nvSpPr>
      <xdr:spPr>
        <a:xfrm>
          <a:off x="12042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0</xdr:rowOff>
    </xdr:from>
    <xdr:to>
      <xdr:col>89</xdr:col>
      <xdr:colOff>177800</xdr:colOff>
      <xdr:row>56</xdr:row>
      <xdr:rowOff>0</xdr:rowOff>
    </xdr:to>
    <xdr:cxnSp macro="">
      <xdr:nvCxnSpPr>
        <xdr:cNvPr id="628" name="直線コネクタ 627">
          <a:extLst>
            <a:ext uri="{FF2B5EF4-FFF2-40B4-BE49-F238E27FC236}">
              <a16:creationId xmlns:a16="http://schemas.microsoft.com/office/drawing/2014/main" id="{B851CA80-76F4-48B4-A253-1D54DD56948E}"/>
            </a:ext>
          </a:extLst>
        </xdr:cNvPr>
        <xdr:cNvCxnSpPr/>
      </xdr:nvCxnSpPr>
      <xdr:spPr>
        <a:xfrm>
          <a:off x="12446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55</xdr:row>
      <xdr:rowOff>29227</xdr:rowOff>
    </xdr:from>
    <xdr:ext cx="403059" cy="259045"/>
    <xdr:sp macro="" textlink="">
      <xdr:nvSpPr>
        <xdr:cNvPr id="629" name="テキスト ボックス 628">
          <a:extLst>
            <a:ext uri="{FF2B5EF4-FFF2-40B4-BE49-F238E27FC236}">
              <a16:creationId xmlns:a16="http://schemas.microsoft.com/office/drawing/2014/main" id="{144926CC-D88D-48B7-8387-AD416B0A7135}"/>
            </a:ext>
          </a:extLst>
        </xdr:cNvPr>
        <xdr:cNvSpPr txBox="1"/>
      </xdr:nvSpPr>
      <xdr:spPr>
        <a:xfrm>
          <a:off x="12042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30" name="直線コネクタ 629">
          <a:extLst>
            <a:ext uri="{FF2B5EF4-FFF2-40B4-BE49-F238E27FC236}">
              <a16:creationId xmlns:a16="http://schemas.microsoft.com/office/drawing/2014/main" id="{DF75DE33-5C55-4AEB-8644-9F7475697BF5}"/>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macro="" textlink="">
      <xdr:nvSpPr>
        <xdr:cNvPr id="631" name="テキスト ボックス 630">
          <a:extLst>
            <a:ext uri="{FF2B5EF4-FFF2-40B4-BE49-F238E27FC236}">
              <a16:creationId xmlns:a16="http://schemas.microsoft.com/office/drawing/2014/main" id="{4273CF5D-2677-4468-AC68-3D0EC907B54E}"/>
            </a:ext>
          </a:extLst>
        </xdr:cNvPr>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32" name="【学校施設】&#10;有形固定資産減価償却率グラフ枠">
          <a:extLst>
            <a:ext uri="{FF2B5EF4-FFF2-40B4-BE49-F238E27FC236}">
              <a16:creationId xmlns:a16="http://schemas.microsoft.com/office/drawing/2014/main" id="{3B903E0E-AF5E-49E8-B230-350668538D42}"/>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132588</xdr:rowOff>
    </xdr:from>
    <xdr:to>
      <xdr:col>85</xdr:col>
      <xdr:colOff>126364</xdr:colOff>
      <xdr:row>63</xdr:row>
      <xdr:rowOff>166878</xdr:rowOff>
    </xdr:to>
    <xdr:cxnSp macro="">
      <xdr:nvCxnSpPr>
        <xdr:cNvPr id="633" name="直線コネクタ 632">
          <a:extLst>
            <a:ext uri="{FF2B5EF4-FFF2-40B4-BE49-F238E27FC236}">
              <a16:creationId xmlns:a16="http://schemas.microsoft.com/office/drawing/2014/main" id="{4A90488E-2981-483D-8330-DBA20C6051A7}"/>
            </a:ext>
          </a:extLst>
        </xdr:cNvPr>
        <xdr:cNvCxnSpPr/>
      </xdr:nvCxnSpPr>
      <xdr:spPr>
        <a:xfrm flipV="1">
          <a:off x="16318864" y="9733788"/>
          <a:ext cx="0" cy="12344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170705</xdr:rowOff>
    </xdr:from>
    <xdr:ext cx="405111" cy="259045"/>
    <xdr:sp macro="" textlink="">
      <xdr:nvSpPr>
        <xdr:cNvPr id="634" name="【学校施設】&#10;有形固定資産減価償却率最小値テキスト">
          <a:extLst>
            <a:ext uri="{FF2B5EF4-FFF2-40B4-BE49-F238E27FC236}">
              <a16:creationId xmlns:a16="http://schemas.microsoft.com/office/drawing/2014/main" id="{6DC104B7-8B33-4F2B-A3F8-968E56621888}"/>
            </a:ext>
          </a:extLst>
        </xdr:cNvPr>
        <xdr:cNvSpPr txBox="1"/>
      </xdr:nvSpPr>
      <xdr:spPr>
        <a:xfrm>
          <a:off x="16357600" y="109720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166878</xdr:rowOff>
    </xdr:from>
    <xdr:to>
      <xdr:col>86</xdr:col>
      <xdr:colOff>25400</xdr:colOff>
      <xdr:row>63</xdr:row>
      <xdr:rowOff>166878</xdr:rowOff>
    </xdr:to>
    <xdr:cxnSp macro="">
      <xdr:nvCxnSpPr>
        <xdr:cNvPr id="635" name="直線コネクタ 634">
          <a:extLst>
            <a:ext uri="{FF2B5EF4-FFF2-40B4-BE49-F238E27FC236}">
              <a16:creationId xmlns:a16="http://schemas.microsoft.com/office/drawing/2014/main" id="{7ADD91A1-E0BF-4371-8BAA-04106AD084E4}"/>
            </a:ext>
          </a:extLst>
        </xdr:cNvPr>
        <xdr:cNvCxnSpPr/>
      </xdr:nvCxnSpPr>
      <xdr:spPr>
        <a:xfrm>
          <a:off x="16230600" y="109682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79265</xdr:rowOff>
    </xdr:from>
    <xdr:ext cx="405111" cy="259045"/>
    <xdr:sp macro="" textlink="">
      <xdr:nvSpPr>
        <xdr:cNvPr id="636" name="【学校施設】&#10;有形固定資産減価償却率最大値テキスト">
          <a:extLst>
            <a:ext uri="{FF2B5EF4-FFF2-40B4-BE49-F238E27FC236}">
              <a16:creationId xmlns:a16="http://schemas.microsoft.com/office/drawing/2014/main" id="{862535E4-6FB1-4462-8A85-F989B0067613}"/>
            </a:ext>
          </a:extLst>
        </xdr:cNvPr>
        <xdr:cNvSpPr txBox="1"/>
      </xdr:nvSpPr>
      <xdr:spPr>
        <a:xfrm>
          <a:off x="16357600" y="95090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132588</xdr:rowOff>
    </xdr:from>
    <xdr:to>
      <xdr:col>86</xdr:col>
      <xdr:colOff>25400</xdr:colOff>
      <xdr:row>56</xdr:row>
      <xdr:rowOff>132588</xdr:rowOff>
    </xdr:to>
    <xdr:cxnSp macro="">
      <xdr:nvCxnSpPr>
        <xdr:cNvPr id="637" name="直線コネクタ 636">
          <a:extLst>
            <a:ext uri="{FF2B5EF4-FFF2-40B4-BE49-F238E27FC236}">
              <a16:creationId xmlns:a16="http://schemas.microsoft.com/office/drawing/2014/main" id="{A033682A-68D5-4111-BDEE-E7FF205AA447}"/>
            </a:ext>
          </a:extLst>
        </xdr:cNvPr>
        <xdr:cNvCxnSpPr/>
      </xdr:nvCxnSpPr>
      <xdr:spPr>
        <a:xfrm>
          <a:off x="16230600" y="97337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70375</xdr:rowOff>
    </xdr:from>
    <xdr:ext cx="405111" cy="259045"/>
    <xdr:sp macro="" textlink="">
      <xdr:nvSpPr>
        <xdr:cNvPr id="638" name="【学校施設】&#10;有形固定資産減価償却率平均値テキスト">
          <a:extLst>
            <a:ext uri="{FF2B5EF4-FFF2-40B4-BE49-F238E27FC236}">
              <a16:creationId xmlns:a16="http://schemas.microsoft.com/office/drawing/2014/main" id="{177E3202-066A-4759-B585-45A47A862DF7}"/>
            </a:ext>
          </a:extLst>
        </xdr:cNvPr>
        <xdr:cNvSpPr txBox="1"/>
      </xdr:nvSpPr>
      <xdr:spPr>
        <a:xfrm>
          <a:off x="16357600" y="1035737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47498</xdr:rowOff>
    </xdr:from>
    <xdr:to>
      <xdr:col>85</xdr:col>
      <xdr:colOff>177800</xdr:colOff>
      <xdr:row>61</xdr:row>
      <xdr:rowOff>149098</xdr:rowOff>
    </xdr:to>
    <xdr:sp macro="" textlink="">
      <xdr:nvSpPr>
        <xdr:cNvPr id="639" name="フローチャート: 判断 638">
          <a:extLst>
            <a:ext uri="{FF2B5EF4-FFF2-40B4-BE49-F238E27FC236}">
              <a16:creationId xmlns:a16="http://schemas.microsoft.com/office/drawing/2014/main" id="{1E254853-FDAC-4074-A33D-AD04A893CDF8}"/>
            </a:ext>
          </a:extLst>
        </xdr:cNvPr>
        <xdr:cNvSpPr/>
      </xdr:nvSpPr>
      <xdr:spPr>
        <a:xfrm>
          <a:off x="16268700" y="10505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168656</xdr:rowOff>
    </xdr:from>
    <xdr:to>
      <xdr:col>81</xdr:col>
      <xdr:colOff>101600</xdr:colOff>
      <xdr:row>61</xdr:row>
      <xdr:rowOff>98806</xdr:rowOff>
    </xdr:to>
    <xdr:sp macro="" textlink="">
      <xdr:nvSpPr>
        <xdr:cNvPr id="640" name="フローチャート: 判断 639">
          <a:extLst>
            <a:ext uri="{FF2B5EF4-FFF2-40B4-BE49-F238E27FC236}">
              <a16:creationId xmlns:a16="http://schemas.microsoft.com/office/drawing/2014/main" id="{E4D7C51D-6EAE-4556-A75D-8C52393FC915}"/>
            </a:ext>
          </a:extLst>
        </xdr:cNvPr>
        <xdr:cNvSpPr/>
      </xdr:nvSpPr>
      <xdr:spPr>
        <a:xfrm>
          <a:off x="15430500" y="10455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100076</xdr:rowOff>
    </xdr:from>
    <xdr:to>
      <xdr:col>76</xdr:col>
      <xdr:colOff>165100</xdr:colOff>
      <xdr:row>61</xdr:row>
      <xdr:rowOff>30226</xdr:rowOff>
    </xdr:to>
    <xdr:sp macro="" textlink="">
      <xdr:nvSpPr>
        <xdr:cNvPr id="641" name="フローチャート: 判断 640">
          <a:extLst>
            <a:ext uri="{FF2B5EF4-FFF2-40B4-BE49-F238E27FC236}">
              <a16:creationId xmlns:a16="http://schemas.microsoft.com/office/drawing/2014/main" id="{83E0DEF3-D5B1-42DF-86E5-0930DE893B98}"/>
            </a:ext>
          </a:extLst>
        </xdr:cNvPr>
        <xdr:cNvSpPr/>
      </xdr:nvSpPr>
      <xdr:spPr>
        <a:xfrm>
          <a:off x="14541500" y="10387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22352</xdr:rowOff>
    </xdr:from>
    <xdr:to>
      <xdr:col>72</xdr:col>
      <xdr:colOff>38100</xdr:colOff>
      <xdr:row>60</xdr:row>
      <xdr:rowOff>123952</xdr:rowOff>
    </xdr:to>
    <xdr:sp macro="" textlink="">
      <xdr:nvSpPr>
        <xdr:cNvPr id="642" name="フローチャート: 判断 641">
          <a:extLst>
            <a:ext uri="{FF2B5EF4-FFF2-40B4-BE49-F238E27FC236}">
              <a16:creationId xmlns:a16="http://schemas.microsoft.com/office/drawing/2014/main" id="{32CB6213-5B92-44C0-9FE1-0881B9626D26}"/>
            </a:ext>
          </a:extLst>
        </xdr:cNvPr>
        <xdr:cNvSpPr/>
      </xdr:nvSpPr>
      <xdr:spPr>
        <a:xfrm>
          <a:off x="13652500" y="103093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77216</xdr:rowOff>
    </xdr:from>
    <xdr:to>
      <xdr:col>67</xdr:col>
      <xdr:colOff>101600</xdr:colOff>
      <xdr:row>61</xdr:row>
      <xdr:rowOff>7366</xdr:rowOff>
    </xdr:to>
    <xdr:sp macro="" textlink="">
      <xdr:nvSpPr>
        <xdr:cNvPr id="643" name="フローチャート: 判断 642">
          <a:extLst>
            <a:ext uri="{FF2B5EF4-FFF2-40B4-BE49-F238E27FC236}">
              <a16:creationId xmlns:a16="http://schemas.microsoft.com/office/drawing/2014/main" id="{B51BF325-7EB8-4DD0-A5FC-E6F734D8D899}"/>
            </a:ext>
          </a:extLst>
        </xdr:cNvPr>
        <xdr:cNvSpPr/>
      </xdr:nvSpPr>
      <xdr:spPr>
        <a:xfrm>
          <a:off x="12763500" y="10364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44" name="テキスト ボックス 643">
          <a:extLst>
            <a:ext uri="{FF2B5EF4-FFF2-40B4-BE49-F238E27FC236}">
              <a16:creationId xmlns:a16="http://schemas.microsoft.com/office/drawing/2014/main" id="{FC953EAE-0040-4352-8EB1-2268B220B6D8}"/>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45" name="テキスト ボックス 644">
          <a:extLst>
            <a:ext uri="{FF2B5EF4-FFF2-40B4-BE49-F238E27FC236}">
              <a16:creationId xmlns:a16="http://schemas.microsoft.com/office/drawing/2014/main" id="{F5035B4A-CAC1-42E8-89E0-F801D632CC7D}"/>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46" name="テキスト ボックス 645">
          <a:extLst>
            <a:ext uri="{FF2B5EF4-FFF2-40B4-BE49-F238E27FC236}">
              <a16:creationId xmlns:a16="http://schemas.microsoft.com/office/drawing/2014/main" id="{462B11F2-8CAE-465C-A33F-FF6D8BBDC809}"/>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47" name="テキスト ボックス 646">
          <a:extLst>
            <a:ext uri="{FF2B5EF4-FFF2-40B4-BE49-F238E27FC236}">
              <a16:creationId xmlns:a16="http://schemas.microsoft.com/office/drawing/2014/main" id="{38541F93-D5E4-4983-B666-9797518DEEFA}"/>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48" name="テキスト ボックス 647">
          <a:extLst>
            <a:ext uri="{FF2B5EF4-FFF2-40B4-BE49-F238E27FC236}">
              <a16:creationId xmlns:a16="http://schemas.microsoft.com/office/drawing/2014/main" id="{CEB7C472-A14A-444F-BB20-5E6D3B4A7954}"/>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143510</xdr:rowOff>
    </xdr:from>
    <xdr:to>
      <xdr:col>85</xdr:col>
      <xdr:colOff>177800</xdr:colOff>
      <xdr:row>62</xdr:row>
      <xdr:rowOff>73660</xdr:rowOff>
    </xdr:to>
    <xdr:sp macro="" textlink="">
      <xdr:nvSpPr>
        <xdr:cNvPr id="649" name="楕円 648">
          <a:extLst>
            <a:ext uri="{FF2B5EF4-FFF2-40B4-BE49-F238E27FC236}">
              <a16:creationId xmlns:a16="http://schemas.microsoft.com/office/drawing/2014/main" id="{9EDD4162-D4A9-4A5E-9383-1FE9F215F278}"/>
            </a:ext>
          </a:extLst>
        </xdr:cNvPr>
        <xdr:cNvSpPr/>
      </xdr:nvSpPr>
      <xdr:spPr>
        <a:xfrm>
          <a:off x="16268700" y="10601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121937</xdr:rowOff>
    </xdr:from>
    <xdr:ext cx="405111" cy="259045"/>
    <xdr:sp macro="" textlink="">
      <xdr:nvSpPr>
        <xdr:cNvPr id="650" name="【学校施設】&#10;有形固定資産減価償却率該当値テキスト">
          <a:extLst>
            <a:ext uri="{FF2B5EF4-FFF2-40B4-BE49-F238E27FC236}">
              <a16:creationId xmlns:a16="http://schemas.microsoft.com/office/drawing/2014/main" id="{C4612F68-9B72-46C1-AB0F-DE61C3259DDA}"/>
            </a:ext>
          </a:extLst>
        </xdr:cNvPr>
        <xdr:cNvSpPr txBox="1"/>
      </xdr:nvSpPr>
      <xdr:spPr>
        <a:xfrm>
          <a:off x="16357600" y="105803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62</xdr:row>
      <xdr:rowOff>31496</xdr:rowOff>
    </xdr:from>
    <xdr:to>
      <xdr:col>81</xdr:col>
      <xdr:colOff>101600</xdr:colOff>
      <xdr:row>62</xdr:row>
      <xdr:rowOff>133096</xdr:rowOff>
    </xdr:to>
    <xdr:sp macro="" textlink="">
      <xdr:nvSpPr>
        <xdr:cNvPr id="651" name="楕円 650">
          <a:extLst>
            <a:ext uri="{FF2B5EF4-FFF2-40B4-BE49-F238E27FC236}">
              <a16:creationId xmlns:a16="http://schemas.microsoft.com/office/drawing/2014/main" id="{A1363A9D-604D-40FB-9816-0B5D6CE96ACD}"/>
            </a:ext>
          </a:extLst>
        </xdr:cNvPr>
        <xdr:cNvSpPr/>
      </xdr:nvSpPr>
      <xdr:spPr>
        <a:xfrm>
          <a:off x="15430500" y="10661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62</xdr:row>
      <xdr:rowOff>22860</xdr:rowOff>
    </xdr:from>
    <xdr:to>
      <xdr:col>85</xdr:col>
      <xdr:colOff>127000</xdr:colOff>
      <xdr:row>62</xdr:row>
      <xdr:rowOff>82296</xdr:rowOff>
    </xdr:to>
    <xdr:cxnSp macro="">
      <xdr:nvCxnSpPr>
        <xdr:cNvPr id="652" name="直線コネクタ 651">
          <a:extLst>
            <a:ext uri="{FF2B5EF4-FFF2-40B4-BE49-F238E27FC236}">
              <a16:creationId xmlns:a16="http://schemas.microsoft.com/office/drawing/2014/main" id="{CD7D0E13-993C-4CC6-9ED5-91F19F51E696}"/>
            </a:ext>
          </a:extLst>
        </xdr:cNvPr>
        <xdr:cNvCxnSpPr/>
      </xdr:nvCxnSpPr>
      <xdr:spPr>
        <a:xfrm flipV="1">
          <a:off x="15481300" y="10652760"/>
          <a:ext cx="8382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62</xdr:row>
      <xdr:rowOff>17780</xdr:rowOff>
    </xdr:from>
    <xdr:to>
      <xdr:col>76</xdr:col>
      <xdr:colOff>165100</xdr:colOff>
      <xdr:row>62</xdr:row>
      <xdr:rowOff>119380</xdr:rowOff>
    </xdr:to>
    <xdr:sp macro="" textlink="">
      <xdr:nvSpPr>
        <xdr:cNvPr id="653" name="楕円 652">
          <a:extLst>
            <a:ext uri="{FF2B5EF4-FFF2-40B4-BE49-F238E27FC236}">
              <a16:creationId xmlns:a16="http://schemas.microsoft.com/office/drawing/2014/main" id="{6B190F61-CE79-4854-908D-29E73CAD78EB}"/>
            </a:ext>
          </a:extLst>
        </xdr:cNvPr>
        <xdr:cNvSpPr/>
      </xdr:nvSpPr>
      <xdr:spPr>
        <a:xfrm>
          <a:off x="14541500" y="1064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62</xdr:row>
      <xdr:rowOff>68580</xdr:rowOff>
    </xdr:from>
    <xdr:to>
      <xdr:col>81</xdr:col>
      <xdr:colOff>50800</xdr:colOff>
      <xdr:row>62</xdr:row>
      <xdr:rowOff>82296</xdr:rowOff>
    </xdr:to>
    <xdr:cxnSp macro="">
      <xdr:nvCxnSpPr>
        <xdr:cNvPr id="654" name="直線コネクタ 653">
          <a:extLst>
            <a:ext uri="{FF2B5EF4-FFF2-40B4-BE49-F238E27FC236}">
              <a16:creationId xmlns:a16="http://schemas.microsoft.com/office/drawing/2014/main" id="{6E516F02-3060-4715-A4E4-5E4E4533B04B}"/>
            </a:ext>
          </a:extLst>
        </xdr:cNvPr>
        <xdr:cNvCxnSpPr/>
      </xdr:nvCxnSpPr>
      <xdr:spPr>
        <a:xfrm>
          <a:off x="14592300" y="10698480"/>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148082</xdr:rowOff>
    </xdr:from>
    <xdr:to>
      <xdr:col>72</xdr:col>
      <xdr:colOff>38100</xdr:colOff>
      <xdr:row>62</xdr:row>
      <xdr:rowOff>78232</xdr:rowOff>
    </xdr:to>
    <xdr:sp macro="" textlink="">
      <xdr:nvSpPr>
        <xdr:cNvPr id="655" name="楕円 654">
          <a:extLst>
            <a:ext uri="{FF2B5EF4-FFF2-40B4-BE49-F238E27FC236}">
              <a16:creationId xmlns:a16="http://schemas.microsoft.com/office/drawing/2014/main" id="{C74041B5-CDA9-44D1-B301-E8B5B62D7C43}"/>
            </a:ext>
          </a:extLst>
        </xdr:cNvPr>
        <xdr:cNvSpPr/>
      </xdr:nvSpPr>
      <xdr:spPr>
        <a:xfrm>
          <a:off x="13652500" y="10606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62</xdr:row>
      <xdr:rowOff>27432</xdr:rowOff>
    </xdr:from>
    <xdr:to>
      <xdr:col>76</xdr:col>
      <xdr:colOff>114300</xdr:colOff>
      <xdr:row>62</xdr:row>
      <xdr:rowOff>68580</xdr:rowOff>
    </xdr:to>
    <xdr:cxnSp macro="">
      <xdr:nvCxnSpPr>
        <xdr:cNvPr id="656" name="直線コネクタ 655">
          <a:extLst>
            <a:ext uri="{FF2B5EF4-FFF2-40B4-BE49-F238E27FC236}">
              <a16:creationId xmlns:a16="http://schemas.microsoft.com/office/drawing/2014/main" id="{17DFADAC-DD1F-4C44-82E5-97BE76091BBE}"/>
            </a:ext>
          </a:extLst>
        </xdr:cNvPr>
        <xdr:cNvCxnSpPr/>
      </xdr:nvCxnSpPr>
      <xdr:spPr>
        <a:xfrm>
          <a:off x="13703300" y="10657332"/>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70358</xdr:rowOff>
    </xdr:from>
    <xdr:to>
      <xdr:col>67</xdr:col>
      <xdr:colOff>101600</xdr:colOff>
      <xdr:row>62</xdr:row>
      <xdr:rowOff>508</xdr:rowOff>
    </xdr:to>
    <xdr:sp macro="" textlink="">
      <xdr:nvSpPr>
        <xdr:cNvPr id="657" name="楕円 656">
          <a:extLst>
            <a:ext uri="{FF2B5EF4-FFF2-40B4-BE49-F238E27FC236}">
              <a16:creationId xmlns:a16="http://schemas.microsoft.com/office/drawing/2014/main" id="{9563BED1-2A76-4638-B73F-277793B6A469}"/>
            </a:ext>
          </a:extLst>
        </xdr:cNvPr>
        <xdr:cNvSpPr/>
      </xdr:nvSpPr>
      <xdr:spPr>
        <a:xfrm>
          <a:off x="12763500" y="10528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121158</xdr:rowOff>
    </xdr:from>
    <xdr:to>
      <xdr:col>71</xdr:col>
      <xdr:colOff>177800</xdr:colOff>
      <xdr:row>62</xdr:row>
      <xdr:rowOff>27432</xdr:rowOff>
    </xdr:to>
    <xdr:cxnSp macro="">
      <xdr:nvCxnSpPr>
        <xdr:cNvPr id="658" name="直線コネクタ 657">
          <a:extLst>
            <a:ext uri="{FF2B5EF4-FFF2-40B4-BE49-F238E27FC236}">
              <a16:creationId xmlns:a16="http://schemas.microsoft.com/office/drawing/2014/main" id="{D934B273-492A-42D7-A76C-AEA2BA4C51F0}"/>
            </a:ext>
          </a:extLst>
        </xdr:cNvPr>
        <xdr:cNvCxnSpPr/>
      </xdr:nvCxnSpPr>
      <xdr:spPr>
        <a:xfrm>
          <a:off x="12814300" y="10579608"/>
          <a:ext cx="8890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115333</xdr:rowOff>
    </xdr:from>
    <xdr:ext cx="405111" cy="259045"/>
    <xdr:sp macro="" textlink="">
      <xdr:nvSpPr>
        <xdr:cNvPr id="659" name="n_1aveValue【学校施設】&#10;有形固定資産減価償却率">
          <a:extLst>
            <a:ext uri="{FF2B5EF4-FFF2-40B4-BE49-F238E27FC236}">
              <a16:creationId xmlns:a16="http://schemas.microsoft.com/office/drawing/2014/main" id="{AD372DDB-F743-4DC5-952A-36E0E5A4D430}"/>
            </a:ext>
          </a:extLst>
        </xdr:cNvPr>
        <xdr:cNvSpPr txBox="1"/>
      </xdr:nvSpPr>
      <xdr:spPr>
        <a:xfrm>
          <a:off x="15266044" y="102308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46753</xdr:rowOff>
    </xdr:from>
    <xdr:ext cx="405111" cy="259045"/>
    <xdr:sp macro="" textlink="">
      <xdr:nvSpPr>
        <xdr:cNvPr id="660" name="n_2aveValue【学校施設】&#10;有形固定資産減価償却率">
          <a:extLst>
            <a:ext uri="{FF2B5EF4-FFF2-40B4-BE49-F238E27FC236}">
              <a16:creationId xmlns:a16="http://schemas.microsoft.com/office/drawing/2014/main" id="{FCDAA71F-C372-44B0-8D02-51354F7F7167}"/>
            </a:ext>
          </a:extLst>
        </xdr:cNvPr>
        <xdr:cNvSpPr txBox="1"/>
      </xdr:nvSpPr>
      <xdr:spPr>
        <a:xfrm>
          <a:off x="14389744" y="101623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140479</xdr:rowOff>
    </xdr:from>
    <xdr:ext cx="405111" cy="259045"/>
    <xdr:sp macro="" textlink="">
      <xdr:nvSpPr>
        <xdr:cNvPr id="661" name="n_3aveValue【学校施設】&#10;有形固定資産減価償却率">
          <a:extLst>
            <a:ext uri="{FF2B5EF4-FFF2-40B4-BE49-F238E27FC236}">
              <a16:creationId xmlns:a16="http://schemas.microsoft.com/office/drawing/2014/main" id="{1841507E-1603-42CE-ADD3-DFEDEC3C41DA}"/>
            </a:ext>
          </a:extLst>
        </xdr:cNvPr>
        <xdr:cNvSpPr txBox="1"/>
      </xdr:nvSpPr>
      <xdr:spPr>
        <a:xfrm>
          <a:off x="13500744" y="100845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23893</xdr:rowOff>
    </xdr:from>
    <xdr:ext cx="405111" cy="259045"/>
    <xdr:sp macro="" textlink="">
      <xdr:nvSpPr>
        <xdr:cNvPr id="662" name="n_4aveValue【学校施設】&#10;有形固定資産減価償却率">
          <a:extLst>
            <a:ext uri="{FF2B5EF4-FFF2-40B4-BE49-F238E27FC236}">
              <a16:creationId xmlns:a16="http://schemas.microsoft.com/office/drawing/2014/main" id="{FCA0F036-FBCA-4A4E-A6F9-B09617D2F87D}"/>
            </a:ext>
          </a:extLst>
        </xdr:cNvPr>
        <xdr:cNvSpPr txBox="1"/>
      </xdr:nvSpPr>
      <xdr:spPr>
        <a:xfrm>
          <a:off x="12611744" y="101394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124223</xdr:rowOff>
    </xdr:from>
    <xdr:ext cx="405111" cy="259045"/>
    <xdr:sp macro="" textlink="">
      <xdr:nvSpPr>
        <xdr:cNvPr id="663" name="n_1mainValue【学校施設】&#10;有形固定資産減価償却率">
          <a:extLst>
            <a:ext uri="{FF2B5EF4-FFF2-40B4-BE49-F238E27FC236}">
              <a16:creationId xmlns:a16="http://schemas.microsoft.com/office/drawing/2014/main" id="{D7F53DEF-091B-4D6E-BF8B-AE6D53A96BCD}"/>
            </a:ext>
          </a:extLst>
        </xdr:cNvPr>
        <xdr:cNvSpPr txBox="1"/>
      </xdr:nvSpPr>
      <xdr:spPr>
        <a:xfrm>
          <a:off x="15266044" y="107541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110507</xdr:rowOff>
    </xdr:from>
    <xdr:ext cx="405111" cy="259045"/>
    <xdr:sp macro="" textlink="">
      <xdr:nvSpPr>
        <xdr:cNvPr id="664" name="n_2mainValue【学校施設】&#10;有形固定資産減価償却率">
          <a:extLst>
            <a:ext uri="{FF2B5EF4-FFF2-40B4-BE49-F238E27FC236}">
              <a16:creationId xmlns:a16="http://schemas.microsoft.com/office/drawing/2014/main" id="{8AE2707B-257C-40CF-B4D9-01917B2002A2}"/>
            </a:ext>
          </a:extLst>
        </xdr:cNvPr>
        <xdr:cNvSpPr txBox="1"/>
      </xdr:nvSpPr>
      <xdr:spPr>
        <a:xfrm>
          <a:off x="14389744" y="10740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69359</xdr:rowOff>
    </xdr:from>
    <xdr:ext cx="405111" cy="259045"/>
    <xdr:sp macro="" textlink="">
      <xdr:nvSpPr>
        <xdr:cNvPr id="665" name="n_3mainValue【学校施設】&#10;有形固定資産減価償却率">
          <a:extLst>
            <a:ext uri="{FF2B5EF4-FFF2-40B4-BE49-F238E27FC236}">
              <a16:creationId xmlns:a16="http://schemas.microsoft.com/office/drawing/2014/main" id="{B18DA290-E60B-4814-A556-2CA0BFEFF556}"/>
            </a:ext>
          </a:extLst>
        </xdr:cNvPr>
        <xdr:cNvSpPr txBox="1"/>
      </xdr:nvSpPr>
      <xdr:spPr>
        <a:xfrm>
          <a:off x="13500744" y="106992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163085</xdr:rowOff>
    </xdr:from>
    <xdr:ext cx="405111" cy="259045"/>
    <xdr:sp macro="" textlink="">
      <xdr:nvSpPr>
        <xdr:cNvPr id="666" name="n_4mainValue【学校施設】&#10;有形固定資産減価償却率">
          <a:extLst>
            <a:ext uri="{FF2B5EF4-FFF2-40B4-BE49-F238E27FC236}">
              <a16:creationId xmlns:a16="http://schemas.microsoft.com/office/drawing/2014/main" id="{63B0994C-ADF6-4AB5-A058-06386A0FD973}"/>
            </a:ext>
          </a:extLst>
        </xdr:cNvPr>
        <xdr:cNvSpPr txBox="1"/>
      </xdr:nvSpPr>
      <xdr:spPr>
        <a:xfrm>
          <a:off x="12611744" y="106215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67" name="正方形/長方形 666">
          <a:extLst>
            <a:ext uri="{FF2B5EF4-FFF2-40B4-BE49-F238E27FC236}">
              <a16:creationId xmlns:a16="http://schemas.microsoft.com/office/drawing/2014/main" id="{91893EFC-6746-4725-988E-5E530481EE74}"/>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68" name="正方形/長方形 667">
          <a:extLst>
            <a:ext uri="{FF2B5EF4-FFF2-40B4-BE49-F238E27FC236}">
              <a16:creationId xmlns:a16="http://schemas.microsoft.com/office/drawing/2014/main" id="{13134467-AC27-41F1-8494-233504581CFA}"/>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69" name="正方形/長方形 668">
          <a:extLst>
            <a:ext uri="{FF2B5EF4-FFF2-40B4-BE49-F238E27FC236}">
              <a16:creationId xmlns:a16="http://schemas.microsoft.com/office/drawing/2014/main" id="{E41BBBB4-8FF8-48BD-8622-186E082823B7}"/>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70" name="正方形/長方形 669">
          <a:extLst>
            <a:ext uri="{FF2B5EF4-FFF2-40B4-BE49-F238E27FC236}">
              <a16:creationId xmlns:a16="http://schemas.microsoft.com/office/drawing/2014/main" id="{8858A4E2-1CB5-4CCD-B0CF-0C4405B7D705}"/>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71" name="正方形/長方形 670">
          <a:extLst>
            <a:ext uri="{FF2B5EF4-FFF2-40B4-BE49-F238E27FC236}">
              <a16:creationId xmlns:a16="http://schemas.microsoft.com/office/drawing/2014/main" id="{4F4316C9-21D7-4BD2-940E-7F935D0DD811}"/>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72" name="正方形/長方形 671">
          <a:extLst>
            <a:ext uri="{FF2B5EF4-FFF2-40B4-BE49-F238E27FC236}">
              <a16:creationId xmlns:a16="http://schemas.microsoft.com/office/drawing/2014/main" id="{A1332B4B-6589-4683-B078-4E21BD0C98CD}"/>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3" name="正方形/長方形 672">
          <a:extLst>
            <a:ext uri="{FF2B5EF4-FFF2-40B4-BE49-F238E27FC236}">
              <a16:creationId xmlns:a16="http://schemas.microsoft.com/office/drawing/2014/main" id="{0E865F51-B0C4-4628-80CD-01AF35B7659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4" name="正方形/長方形 673">
          <a:extLst>
            <a:ext uri="{FF2B5EF4-FFF2-40B4-BE49-F238E27FC236}">
              <a16:creationId xmlns:a16="http://schemas.microsoft.com/office/drawing/2014/main" id="{097C827F-1E0A-48D1-B297-666DC7690255}"/>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75" name="テキスト ボックス 674">
          <a:extLst>
            <a:ext uri="{FF2B5EF4-FFF2-40B4-BE49-F238E27FC236}">
              <a16:creationId xmlns:a16="http://schemas.microsoft.com/office/drawing/2014/main" id="{668004D1-80C8-4020-9E89-9DB5BAA58DC9}"/>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6" name="直線コネクタ 675">
          <a:extLst>
            <a:ext uri="{FF2B5EF4-FFF2-40B4-BE49-F238E27FC236}">
              <a16:creationId xmlns:a16="http://schemas.microsoft.com/office/drawing/2014/main" id="{D13396BC-76CB-4061-B000-B097268FB5F0}"/>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65</xdr:row>
      <xdr:rowOff>143527</xdr:rowOff>
    </xdr:from>
    <xdr:ext cx="467179" cy="259045"/>
    <xdr:sp macro="" textlink="">
      <xdr:nvSpPr>
        <xdr:cNvPr id="677" name="テキスト ボックス 676">
          <a:extLst>
            <a:ext uri="{FF2B5EF4-FFF2-40B4-BE49-F238E27FC236}">
              <a16:creationId xmlns:a16="http://schemas.microsoft.com/office/drawing/2014/main" id="{C679182D-2FB7-4938-A5B6-69A355F59915}"/>
            </a:ext>
          </a:extLst>
        </xdr:cNvPr>
        <xdr:cNvSpPr txBox="1"/>
      </xdr:nvSpPr>
      <xdr:spPr>
        <a:xfrm>
          <a:off x="17820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64</xdr:row>
      <xdr:rowOff>0</xdr:rowOff>
    </xdr:from>
    <xdr:to>
      <xdr:col>120</xdr:col>
      <xdr:colOff>114300</xdr:colOff>
      <xdr:row>64</xdr:row>
      <xdr:rowOff>0</xdr:rowOff>
    </xdr:to>
    <xdr:cxnSp macro="">
      <xdr:nvCxnSpPr>
        <xdr:cNvPr id="678" name="直線コネクタ 677">
          <a:extLst>
            <a:ext uri="{FF2B5EF4-FFF2-40B4-BE49-F238E27FC236}">
              <a16:creationId xmlns:a16="http://schemas.microsoft.com/office/drawing/2014/main" id="{A7AC5721-4291-4993-9340-4FA4200FF5BC}"/>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679" name="テキスト ボックス 678">
          <a:extLst>
            <a:ext uri="{FF2B5EF4-FFF2-40B4-BE49-F238E27FC236}">
              <a16:creationId xmlns:a16="http://schemas.microsoft.com/office/drawing/2014/main" id="{FFACD8D5-FA96-4C6E-968A-7058C8B84FAE}"/>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680" name="直線コネクタ 679">
          <a:extLst>
            <a:ext uri="{FF2B5EF4-FFF2-40B4-BE49-F238E27FC236}">
              <a16:creationId xmlns:a16="http://schemas.microsoft.com/office/drawing/2014/main" id="{03D9F864-D2ED-4F23-BA5D-778245903AD2}"/>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681" name="テキスト ボックス 680">
          <a:extLst>
            <a:ext uri="{FF2B5EF4-FFF2-40B4-BE49-F238E27FC236}">
              <a16:creationId xmlns:a16="http://schemas.microsoft.com/office/drawing/2014/main" id="{C37FDBD5-0958-4325-B40A-1CCD6D5EBE94}"/>
            </a:ext>
          </a:extLst>
        </xdr:cNvPr>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682" name="直線コネクタ 681">
          <a:extLst>
            <a:ext uri="{FF2B5EF4-FFF2-40B4-BE49-F238E27FC236}">
              <a16:creationId xmlns:a16="http://schemas.microsoft.com/office/drawing/2014/main" id="{42EADAE2-DA6D-43C2-90EB-5B69E7EC8759}"/>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683" name="テキスト ボックス 682">
          <a:extLst>
            <a:ext uri="{FF2B5EF4-FFF2-40B4-BE49-F238E27FC236}">
              <a16:creationId xmlns:a16="http://schemas.microsoft.com/office/drawing/2014/main" id="{979FFC21-E90B-43E8-B9C4-1E870DFE78B3}"/>
            </a:ext>
          </a:extLst>
        </xdr:cNvPr>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684" name="直線コネクタ 683">
          <a:extLst>
            <a:ext uri="{FF2B5EF4-FFF2-40B4-BE49-F238E27FC236}">
              <a16:creationId xmlns:a16="http://schemas.microsoft.com/office/drawing/2014/main" id="{68E4902C-9503-4AD0-B838-E7B24D0A7237}"/>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685" name="テキスト ボックス 684">
          <a:extLst>
            <a:ext uri="{FF2B5EF4-FFF2-40B4-BE49-F238E27FC236}">
              <a16:creationId xmlns:a16="http://schemas.microsoft.com/office/drawing/2014/main" id="{0CCCC8F0-250C-4B35-B16B-5066383B4243}"/>
            </a:ext>
          </a:extLst>
        </xdr:cNvPr>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6" name="直線コネクタ 685">
          <a:extLst>
            <a:ext uri="{FF2B5EF4-FFF2-40B4-BE49-F238E27FC236}">
              <a16:creationId xmlns:a16="http://schemas.microsoft.com/office/drawing/2014/main" id="{619E9D10-6133-4B75-8D52-8A02966AAA92}"/>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687" name="テキスト ボックス 686">
          <a:extLst>
            <a:ext uri="{FF2B5EF4-FFF2-40B4-BE49-F238E27FC236}">
              <a16:creationId xmlns:a16="http://schemas.microsoft.com/office/drawing/2014/main" id="{B5480448-4224-468B-AD2D-2F6CAAC2B0E6}"/>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88" name="【学校施設】&#10;一人当たり面積グラフ枠">
          <a:extLst>
            <a:ext uri="{FF2B5EF4-FFF2-40B4-BE49-F238E27FC236}">
              <a16:creationId xmlns:a16="http://schemas.microsoft.com/office/drawing/2014/main" id="{7F040001-AA6A-45AE-9395-47EA691A6DFC}"/>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16459</xdr:rowOff>
    </xdr:from>
    <xdr:to>
      <xdr:col>116</xdr:col>
      <xdr:colOff>62864</xdr:colOff>
      <xdr:row>63</xdr:row>
      <xdr:rowOff>60808</xdr:rowOff>
    </xdr:to>
    <xdr:cxnSp macro="">
      <xdr:nvCxnSpPr>
        <xdr:cNvPr id="689" name="直線コネクタ 688">
          <a:extLst>
            <a:ext uri="{FF2B5EF4-FFF2-40B4-BE49-F238E27FC236}">
              <a16:creationId xmlns:a16="http://schemas.microsoft.com/office/drawing/2014/main" id="{B97D4104-1EFC-4057-ADD0-4CF67EE73DAE}"/>
            </a:ext>
          </a:extLst>
        </xdr:cNvPr>
        <xdr:cNvCxnSpPr/>
      </xdr:nvCxnSpPr>
      <xdr:spPr>
        <a:xfrm flipV="1">
          <a:off x="22160864" y="9617659"/>
          <a:ext cx="0" cy="12444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64635</xdr:rowOff>
    </xdr:from>
    <xdr:ext cx="469744" cy="259045"/>
    <xdr:sp macro="" textlink="">
      <xdr:nvSpPr>
        <xdr:cNvPr id="690" name="【学校施設】&#10;一人当たり面積最小値テキスト">
          <a:extLst>
            <a:ext uri="{FF2B5EF4-FFF2-40B4-BE49-F238E27FC236}">
              <a16:creationId xmlns:a16="http://schemas.microsoft.com/office/drawing/2014/main" id="{322400EC-054C-42A9-98F8-865C2F3530F1}"/>
            </a:ext>
          </a:extLst>
        </xdr:cNvPr>
        <xdr:cNvSpPr txBox="1"/>
      </xdr:nvSpPr>
      <xdr:spPr>
        <a:xfrm>
          <a:off x="22199600" y="108659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60808</xdr:rowOff>
    </xdr:from>
    <xdr:to>
      <xdr:col>116</xdr:col>
      <xdr:colOff>152400</xdr:colOff>
      <xdr:row>63</xdr:row>
      <xdr:rowOff>60808</xdr:rowOff>
    </xdr:to>
    <xdr:cxnSp macro="">
      <xdr:nvCxnSpPr>
        <xdr:cNvPr id="691" name="直線コネクタ 690">
          <a:extLst>
            <a:ext uri="{FF2B5EF4-FFF2-40B4-BE49-F238E27FC236}">
              <a16:creationId xmlns:a16="http://schemas.microsoft.com/office/drawing/2014/main" id="{9942C9D3-13DE-4D11-A7D3-2F2D800BA770}"/>
            </a:ext>
          </a:extLst>
        </xdr:cNvPr>
        <xdr:cNvCxnSpPr/>
      </xdr:nvCxnSpPr>
      <xdr:spPr>
        <a:xfrm>
          <a:off x="22072600" y="108621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134586</xdr:rowOff>
    </xdr:from>
    <xdr:ext cx="469744" cy="259045"/>
    <xdr:sp macro="" textlink="">
      <xdr:nvSpPr>
        <xdr:cNvPr id="692" name="【学校施設】&#10;一人当たり面積最大値テキスト">
          <a:extLst>
            <a:ext uri="{FF2B5EF4-FFF2-40B4-BE49-F238E27FC236}">
              <a16:creationId xmlns:a16="http://schemas.microsoft.com/office/drawing/2014/main" id="{888F99C0-25F2-458E-996B-EAFF3845CFB0}"/>
            </a:ext>
          </a:extLst>
        </xdr:cNvPr>
        <xdr:cNvSpPr txBox="1"/>
      </xdr:nvSpPr>
      <xdr:spPr>
        <a:xfrm>
          <a:off x="22199600" y="93928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16459</xdr:rowOff>
    </xdr:from>
    <xdr:to>
      <xdr:col>116</xdr:col>
      <xdr:colOff>152400</xdr:colOff>
      <xdr:row>56</xdr:row>
      <xdr:rowOff>16459</xdr:rowOff>
    </xdr:to>
    <xdr:cxnSp macro="">
      <xdr:nvCxnSpPr>
        <xdr:cNvPr id="693" name="直線コネクタ 692">
          <a:extLst>
            <a:ext uri="{FF2B5EF4-FFF2-40B4-BE49-F238E27FC236}">
              <a16:creationId xmlns:a16="http://schemas.microsoft.com/office/drawing/2014/main" id="{38D3A6F7-2E84-4B27-8A7F-05965D727FE9}"/>
            </a:ext>
          </a:extLst>
        </xdr:cNvPr>
        <xdr:cNvCxnSpPr/>
      </xdr:nvCxnSpPr>
      <xdr:spPr>
        <a:xfrm>
          <a:off x="22072600" y="96176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19626</xdr:rowOff>
    </xdr:from>
    <xdr:ext cx="469744" cy="259045"/>
    <xdr:sp macro="" textlink="">
      <xdr:nvSpPr>
        <xdr:cNvPr id="694" name="【学校施設】&#10;一人当たり面積平均値テキスト">
          <a:extLst>
            <a:ext uri="{FF2B5EF4-FFF2-40B4-BE49-F238E27FC236}">
              <a16:creationId xmlns:a16="http://schemas.microsoft.com/office/drawing/2014/main" id="{64EC2596-A449-4169-9395-11B949443F76}"/>
            </a:ext>
          </a:extLst>
        </xdr:cNvPr>
        <xdr:cNvSpPr txBox="1"/>
      </xdr:nvSpPr>
      <xdr:spPr>
        <a:xfrm>
          <a:off x="22199600" y="1030662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60</xdr:row>
      <xdr:rowOff>168199</xdr:rowOff>
    </xdr:from>
    <xdr:to>
      <xdr:col>116</xdr:col>
      <xdr:colOff>114300</xdr:colOff>
      <xdr:row>61</xdr:row>
      <xdr:rowOff>98349</xdr:rowOff>
    </xdr:to>
    <xdr:sp macro="" textlink="">
      <xdr:nvSpPr>
        <xdr:cNvPr id="695" name="フローチャート: 判断 694">
          <a:extLst>
            <a:ext uri="{FF2B5EF4-FFF2-40B4-BE49-F238E27FC236}">
              <a16:creationId xmlns:a16="http://schemas.microsoft.com/office/drawing/2014/main" id="{A1E202E3-B440-403D-B230-71ED1D030D89}"/>
            </a:ext>
          </a:extLst>
        </xdr:cNvPr>
        <xdr:cNvSpPr/>
      </xdr:nvSpPr>
      <xdr:spPr>
        <a:xfrm>
          <a:off x="22110700" y="104551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17323</xdr:rowOff>
    </xdr:from>
    <xdr:to>
      <xdr:col>112</xdr:col>
      <xdr:colOff>38100</xdr:colOff>
      <xdr:row>61</xdr:row>
      <xdr:rowOff>118923</xdr:rowOff>
    </xdr:to>
    <xdr:sp macro="" textlink="">
      <xdr:nvSpPr>
        <xdr:cNvPr id="696" name="フローチャート: 判断 695">
          <a:extLst>
            <a:ext uri="{FF2B5EF4-FFF2-40B4-BE49-F238E27FC236}">
              <a16:creationId xmlns:a16="http://schemas.microsoft.com/office/drawing/2014/main" id="{24B30890-FD73-4625-A1C0-97C1CDE107C4}"/>
            </a:ext>
          </a:extLst>
        </xdr:cNvPr>
        <xdr:cNvSpPr/>
      </xdr:nvSpPr>
      <xdr:spPr>
        <a:xfrm>
          <a:off x="21272500" y="104757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69444</xdr:rowOff>
    </xdr:from>
    <xdr:to>
      <xdr:col>107</xdr:col>
      <xdr:colOff>101600</xdr:colOff>
      <xdr:row>61</xdr:row>
      <xdr:rowOff>171044</xdr:rowOff>
    </xdr:to>
    <xdr:sp macro="" textlink="">
      <xdr:nvSpPr>
        <xdr:cNvPr id="697" name="フローチャート: 判断 696">
          <a:extLst>
            <a:ext uri="{FF2B5EF4-FFF2-40B4-BE49-F238E27FC236}">
              <a16:creationId xmlns:a16="http://schemas.microsoft.com/office/drawing/2014/main" id="{D88FF311-ED88-4A8C-BFA6-1F021BC2DF75}"/>
            </a:ext>
          </a:extLst>
        </xdr:cNvPr>
        <xdr:cNvSpPr/>
      </xdr:nvSpPr>
      <xdr:spPr>
        <a:xfrm>
          <a:off x="20383500" y="10527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101905</xdr:rowOff>
    </xdr:from>
    <xdr:to>
      <xdr:col>102</xdr:col>
      <xdr:colOff>165100</xdr:colOff>
      <xdr:row>62</xdr:row>
      <xdr:rowOff>32055</xdr:rowOff>
    </xdr:to>
    <xdr:sp macro="" textlink="">
      <xdr:nvSpPr>
        <xdr:cNvPr id="698" name="フローチャート: 判断 697">
          <a:extLst>
            <a:ext uri="{FF2B5EF4-FFF2-40B4-BE49-F238E27FC236}">
              <a16:creationId xmlns:a16="http://schemas.microsoft.com/office/drawing/2014/main" id="{48CAFEB0-EA5C-4523-BBCA-E769D986C26A}"/>
            </a:ext>
          </a:extLst>
        </xdr:cNvPr>
        <xdr:cNvSpPr/>
      </xdr:nvSpPr>
      <xdr:spPr>
        <a:xfrm>
          <a:off x="19494500" y="1056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42011</xdr:rowOff>
    </xdr:from>
    <xdr:to>
      <xdr:col>98</xdr:col>
      <xdr:colOff>38100</xdr:colOff>
      <xdr:row>62</xdr:row>
      <xdr:rowOff>143611</xdr:rowOff>
    </xdr:to>
    <xdr:sp macro="" textlink="">
      <xdr:nvSpPr>
        <xdr:cNvPr id="699" name="フローチャート: 判断 698">
          <a:extLst>
            <a:ext uri="{FF2B5EF4-FFF2-40B4-BE49-F238E27FC236}">
              <a16:creationId xmlns:a16="http://schemas.microsoft.com/office/drawing/2014/main" id="{8DBF80D5-D039-410E-B96A-6B74F14AB331}"/>
            </a:ext>
          </a:extLst>
        </xdr:cNvPr>
        <xdr:cNvSpPr/>
      </xdr:nvSpPr>
      <xdr:spPr>
        <a:xfrm>
          <a:off x="18605500" y="10671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700" name="テキスト ボックス 699">
          <a:extLst>
            <a:ext uri="{FF2B5EF4-FFF2-40B4-BE49-F238E27FC236}">
              <a16:creationId xmlns:a16="http://schemas.microsoft.com/office/drawing/2014/main" id="{452938AD-7307-4890-993E-440CEF9DD7B5}"/>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701" name="テキスト ボックス 700">
          <a:extLst>
            <a:ext uri="{FF2B5EF4-FFF2-40B4-BE49-F238E27FC236}">
              <a16:creationId xmlns:a16="http://schemas.microsoft.com/office/drawing/2014/main" id="{6AD5388E-33B3-4689-80D6-90987827594D}"/>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702" name="テキスト ボックス 701">
          <a:extLst>
            <a:ext uri="{FF2B5EF4-FFF2-40B4-BE49-F238E27FC236}">
              <a16:creationId xmlns:a16="http://schemas.microsoft.com/office/drawing/2014/main" id="{ED66CE3A-742B-4005-89E1-5ABDCF5F7DC0}"/>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703" name="テキスト ボックス 702">
          <a:extLst>
            <a:ext uri="{FF2B5EF4-FFF2-40B4-BE49-F238E27FC236}">
              <a16:creationId xmlns:a16="http://schemas.microsoft.com/office/drawing/2014/main" id="{8AE9FCE2-D43F-4307-9F70-E8E013FE7817}"/>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04" name="テキスト ボックス 703">
          <a:extLst>
            <a:ext uri="{FF2B5EF4-FFF2-40B4-BE49-F238E27FC236}">
              <a16:creationId xmlns:a16="http://schemas.microsoft.com/office/drawing/2014/main" id="{1E25D3DB-0611-4318-8076-9A02973DCFB7}"/>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155397</xdr:rowOff>
    </xdr:from>
    <xdr:to>
      <xdr:col>116</xdr:col>
      <xdr:colOff>114300</xdr:colOff>
      <xdr:row>62</xdr:row>
      <xdr:rowOff>85547</xdr:rowOff>
    </xdr:to>
    <xdr:sp macro="" textlink="">
      <xdr:nvSpPr>
        <xdr:cNvPr id="705" name="楕円 704">
          <a:extLst>
            <a:ext uri="{FF2B5EF4-FFF2-40B4-BE49-F238E27FC236}">
              <a16:creationId xmlns:a16="http://schemas.microsoft.com/office/drawing/2014/main" id="{591F2D9B-7DE1-48BD-80CF-2C7D66445A5B}"/>
            </a:ext>
          </a:extLst>
        </xdr:cNvPr>
        <xdr:cNvSpPr/>
      </xdr:nvSpPr>
      <xdr:spPr>
        <a:xfrm>
          <a:off x="22110700" y="10613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133824</xdr:rowOff>
    </xdr:from>
    <xdr:ext cx="469744" cy="259045"/>
    <xdr:sp macro="" textlink="">
      <xdr:nvSpPr>
        <xdr:cNvPr id="706" name="【学校施設】&#10;一人当たり面積該当値テキスト">
          <a:extLst>
            <a:ext uri="{FF2B5EF4-FFF2-40B4-BE49-F238E27FC236}">
              <a16:creationId xmlns:a16="http://schemas.microsoft.com/office/drawing/2014/main" id="{ABDE1D75-2356-4A23-A636-D6B77B2B3806}"/>
            </a:ext>
          </a:extLst>
        </xdr:cNvPr>
        <xdr:cNvSpPr txBox="1"/>
      </xdr:nvSpPr>
      <xdr:spPr>
        <a:xfrm>
          <a:off x="22199600" y="105922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11836</xdr:rowOff>
    </xdr:from>
    <xdr:to>
      <xdr:col>112</xdr:col>
      <xdr:colOff>38100</xdr:colOff>
      <xdr:row>62</xdr:row>
      <xdr:rowOff>113436</xdr:rowOff>
    </xdr:to>
    <xdr:sp macro="" textlink="">
      <xdr:nvSpPr>
        <xdr:cNvPr id="707" name="楕円 706">
          <a:extLst>
            <a:ext uri="{FF2B5EF4-FFF2-40B4-BE49-F238E27FC236}">
              <a16:creationId xmlns:a16="http://schemas.microsoft.com/office/drawing/2014/main" id="{BD012550-F4E4-4153-A5B2-DB7A3522E27B}"/>
            </a:ext>
          </a:extLst>
        </xdr:cNvPr>
        <xdr:cNvSpPr/>
      </xdr:nvSpPr>
      <xdr:spPr>
        <a:xfrm>
          <a:off x="21272500" y="10641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34747</xdr:rowOff>
    </xdr:from>
    <xdr:to>
      <xdr:col>116</xdr:col>
      <xdr:colOff>63500</xdr:colOff>
      <xdr:row>62</xdr:row>
      <xdr:rowOff>62636</xdr:rowOff>
    </xdr:to>
    <xdr:cxnSp macro="">
      <xdr:nvCxnSpPr>
        <xdr:cNvPr id="708" name="直線コネクタ 707">
          <a:extLst>
            <a:ext uri="{FF2B5EF4-FFF2-40B4-BE49-F238E27FC236}">
              <a16:creationId xmlns:a16="http://schemas.microsoft.com/office/drawing/2014/main" id="{C030FC8E-38D5-4DC3-8BF5-23974B8C8BAA}"/>
            </a:ext>
          </a:extLst>
        </xdr:cNvPr>
        <xdr:cNvCxnSpPr/>
      </xdr:nvCxnSpPr>
      <xdr:spPr>
        <a:xfrm flipV="1">
          <a:off x="21323300" y="10664647"/>
          <a:ext cx="838200" cy="278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162255</xdr:rowOff>
    </xdr:from>
    <xdr:to>
      <xdr:col>107</xdr:col>
      <xdr:colOff>101600</xdr:colOff>
      <xdr:row>62</xdr:row>
      <xdr:rowOff>92405</xdr:rowOff>
    </xdr:to>
    <xdr:sp macro="" textlink="">
      <xdr:nvSpPr>
        <xdr:cNvPr id="709" name="楕円 708">
          <a:extLst>
            <a:ext uri="{FF2B5EF4-FFF2-40B4-BE49-F238E27FC236}">
              <a16:creationId xmlns:a16="http://schemas.microsoft.com/office/drawing/2014/main" id="{B6660F81-1A18-4B86-BBD2-D90F13A07412}"/>
            </a:ext>
          </a:extLst>
        </xdr:cNvPr>
        <xdr:cNvSpPr/>
      </xdr:nvSpPr>
      <xdr:spPr>
        <a:xfrm>
          <a:off x="20383500" y="10620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41605</xdr:rowOff>
    </xdr:from>
    <xdr:to>
      <xdr:col>111</xdr:col>
      <xdr:colOff>177800</xdr:colOff>
      <xdr:row>62</xdr:row>
      <xdr:rowOff>62636</xdr:rowOff>
    </xdr:to>
    <xdr:cxnSp macro="">
      <xdr:nvCxnSpPr>
        <xdr:cNvPr id="710" name="直線コネクタ 709">
          <a:extLst>
            <a:ext uri="{FF2B5EF4-FFF2-40B4-BE49-F238E27FC236}">
              <a16:creationId xmlns:a16="http://schemas.microsoft.com/office/drawing/2014/main" id="{8935D5F4-4C3B-4BFB-A2FC-3B895745E85D}"/>
            </a:ext>
          </a:extLst>
        </xdr:cNvPr>
        <xdr:cNvCxnSpPr/>
      </xdr:nvCxnSpPr>
      <xdr:spPr>
        <a:xfrm>
          <a:off x="20434300" y="10671505"/>
          <a:ext cx="889000" cy="210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143053</xdr:rowOff>
    </xdr:from>
    <xdr:to>
      <xdr:col>102</xdr:col>
      <xdr:colOff>165100</xdr:colOff>
      <xdr:row>62</xdr:row>
      <xdr:rowOff>73203</xdr:rowOff>
    </xdr:to>
    <xdr:sp macro="" textlink="">
      <xdr:nvSpPr>
        <xdr:cNvPr id="711" name="楕円 710">
          <a:extLst>
            <a:ext uri="{FF2B5EF4-FFF2-40B4-BE49-F238E27FC236}">
              <a16:creationId xmlns:a16="http://schemas.microsoft.com/office/drawing/2014/main" id="{E3211AEE-8E67-4118-AA4F-BD7C635773BB}"/>
            </a:ext>
          </a:extLst>
        </xdr:cNvPr>
        <xdr:cNvSpPr/>
      </xdr:nvSpPr>
      <xdr:spPr>
        <a:xfrm>
          <a:off x="19494500" y="10601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22403</xdr:rowOff>
    </xdr:from>
    <xdr:to>
      <xdr:col>107</xdr:col>
      <xdr:colOff>50800</xdr:colOff>
      <xdr:row>62</xdr:row>
      <xdr:rowOff>41605</xdr:rowOff>
    </xdr:to>
    <xdr:cxnSp macro="">
      <xdr:nvCxnSpPr>
        <xdr:cNvPr id="712" name="直線コネクタ 711">
          <a:extLst>
            <a:ext uri="{FF2B5EF4-FFF2-40B4-BE49-F238E27FC236}">
              <a16:creationId xmlns:a16="http://schemas.microsoft.com/office/drawing/2014/main" id="{C6BC3682-EA83-4B77-8B54-4280940FB658}"/>
            </a:ext>
          </a:extLst>
        </xdr:cNvPr>
        <xdr:cNvCxnSpPr/>
      </xdr:nvCxnSpPr>
      <xdr:spPr>
        <a:xfrm>
          <a:off x="19545300" y="10652303"/>
          <a:ext cx="889000" cy="192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61</xdr:row>
      <xdr:rowOff>168199</xdr:rowOff>
    </xdr:from>
    <xdr:to>
      <xdr:col>98</xdr:col>
      <xdr:colOff>38100</xdr:colOff>
      <xdr:row>62</xdr:row>
      <xdr:rowOff>98349</xdr:rowOff>
    </xdr:to>
    <xdr:sp macro="" textlink="">
      <xdr:nvSpPr>
        <xdr:cNvPr id="713" name="楕円 712">
          <a:extLst>
            <a:ext uri="{FF2B5EF4-FFF2-40B4-BE49-F238E27FC236}">
              <a16:creationId xmlns:a16="http://schemas.microsoft.com/office/drawing/2014/main" id="{AD6FE264-F5E6-486F-93C5-54429DD7CC71}"/>
            </a:ext>
          </a:extLst>
        </xdr:cNvPr>
        <xdr:cNvSpPr/>
      </xdr:nvSpPr>
      <xdr:spPr>
        <a:xfrm>
          <a:off x="18605500" y="10626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22403</xdr:rowOff>
    </xdr:from>
    <xdr:to>
      <xdr:col>102</xdr:col>
      <xdr:colOff>114300</xdr:colOff>
      <xdr:row>62</xdr:row>
      <xdr:rowOff>47549</xdr:rowOff>
    </xdr:to>
    <xdr:cxnSp macro="">
      <xdr:nvCxnSpPr>
        <xdr:cNvPr id="714" name="直線コネクタ 713">
          <a:extLst>
            <a:ext uri="{FF2B5EF4-FFF2-40B4-BE49-F238E27FC236}">
              <a16:creationId xmlns:a16="http://schemas.microsoft.com/office/drawing/2014/main" id="{7E42041C-A593-4651-A82D-339997FEB9D8}"/>
            </a:ext>
          </a:extLst>
        </xdr:cNvPr>
        <xdr:cNvCxnSpPr/>
      </xdr:nvCxnSpPr>
      <xdr:spPr>
        <a:xfrm flipV="1">
          <a:off x="18656300" y="10652303"/>
          <a:ext cx="889000" cy="25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59</xdr:row>
      <xdr:rowOff>135450</xdr:rowOff>
    </xdr:from>
    <xdr:ext cx="469744" cy="259045"/>
    <xdr:sp macro="" textlink="">
      <xdr:nvSpPr>
        <xdr:cNvPr id="715" name="n_1aveValue【学校施設】&#10;一人当たり面積">
          <a:extLst>
            <a:ext uri="{FF2B5EF4-FFF2-40B4-BE49-F238E27FC236}">
              <a16:creationId xmlns:a16="http://schemas.microsoft.com/office/drawing/2014/main" id="{DBE1736A-CB7E-4437-9486-7F64E27214FF}"/>
            </a:ext>
          </a:extLst>
        </xdr:cNvPr>
        <xdr:cNvSpPr txBox="1"/>
      </xdr:nvSpPr>
      <xdr:spPr>
        <a:xfrm>
          <a:off x="21075727" y="102510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16121</xdr:rowOff>
    </xdr:from>
    <xdr:ext cx="469744" cy="259045"/>
    <xdr:sp macro="" textlink="">
      <xdr:nvSpPr>
        <xdr:cNvPr id="716" name="n_2aveValue【学校施設】&#10;一人当たり面積">
          <a:extLst>
            <a:ext uri="{FF2B5EF4-FFF2-40B4-BE49-F238E27FC236}">
              <a16:creationId xmlns:a16="http://schemas.microsoft.com/office/drawing/2014/main" id="{83468274-4C82-45D9-9A1C-70D67E15447D}"/>
            </a:ext>
          </a:extLst>
        </xdr:cNvPr>
        <xdr:cNvSpPr txBox="1"/>
      </xdr:nvSpPr>
      <xdr:spPr>
        <a:xfrm>
          <a:off x="20199427" y="103031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48582</xdr:rowOff>
    </xdr:from>
    <xdr:ext cx="469744" cy="259045"/>
    <xdr:sp macro="" textlink="">
      <xdr:nvSpPr>
        <xdr:cNvPr id="717" name="n_3aveValue【学校施設】&#10;一人当たり面積">
          <a:extLst>
            <a:ext uri="{FF2B5EF4-FFF2-40B4-BE49-F238E27FC236}">
              <a16:creationId xmlns:a16="http://schemas.microsoft.com/office/drawing/2014/main" id="{77E59C92-0D88-466E-8611-9465B89BAD5F}"/>
            </a:ext>
          </a:extLst>
        </xdr:cNvPr>
        <xdr:cNvSpPr txBox="1"/>
      </xdr:nvSpPr>
      <xdr:spPr>
        <a:xfrm>
          <a:off x="19310427" y="103355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134738</xdr:rowOff>
    </xdr:from>
    <xdr:ext cx="469744" cy="259045"/>
    <xdr:sp macro="" textlink="">
      <xdr:nvSpPr>
        <xdr:cNvPr id="718" name="n_4aveValue【学校施設】&#10;一人当たり面積">
          <a:extLst>
            <a:ext uri="{FF2B5EF4-FFF2-40B4-BE49-F238E27FC236}">
              <a16:creationId xmlns:a16="http://schemas.microsoft.com/office/drawing/2014/main" id="{90E5FB1D-AF6C-423E-BBF4-0B1D23C59D02}"/>
            </a:ext>
          </a:extLst>
        </xdr:cNvPr>
        <xdr:cNvSpPr txBox="1"/>
      </xdr:nvSpPr>
      <xdr:spPr>
        <a:xfrm>
          <a:off x="18421427" y="10764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104563</xdr:rowOff>
    </xdr:from>
    <xdr:ext cx="469744" cy="259045"/>
    <xdr:sp macro="" textlink="">
      <xdr:nvSpPr>
        <xdr:cNvPr id="719" name="n_1mainValue【学校施設】&#10;一人当たり面積">
          <a:extLst>
            <a:ext uri="{FF2B5EF4-FFF2-40B4-BE49-F238E27FC236}">
              <a16:creationId xmlns:a16="http://schemas.microsoft.com/office/drawing/2014/main" id="{7EFC5958-CF9C-4EAC-BE18-0582CAE514EA}"/>
            </a:ext>
          </a:extLst>
        </xdr:cNvPr>
        <xdr:cNvSpPr txBox="1"/>
      </xdr:nvSpPr>
      <xdr:spPr>
        <a:xfrm>
          <a:off x="21075727" y="107344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83532</xdr:rowOff>
    </xdr:from>
    <xdr:ext cx="469744" cy="259045"/>
    <xdr:sp macro="" textlink="">
      <xdr:nvSpPr>
        <xdr:cNvPr id="720" name="n_2mainValue【学校施設】&#10;一人当たり面積">
          <a:extLst>
            <a:ext uri="{FF2B5EF4-FFF2-40B4-BE49-F238E27FC236}">
              <a16:creationId xmlns:a16="http://schemas.microsoft.com/office/drawing/2014/main" id="{04C1AD90-C190-431B-A63F-02F4A8D5AE21}"/>
            </a:ext>
          </a:extLst>
        </xdr:cNvPr>
        <xdr:cNvSpPr txBox="1"/>
      </xdr:nvSpPr>
      <xdr:spPr>
        <a:xfrm>
          <a:off x="20199427" y="107134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64330</xdr:rowOff>
    </xdr:from>
    <xdr:ext cx="469744" cy="259045"/>
    <xdr:sp macro="" textlink="">
      <xdr:nvSpPr>
        <xdr:cNvPr id="721" name="n_3mainValue【学校施設】&#10;一人当たり面積">
          <a:extLst>
            <a:ext uri="{FF2B5EF4-FFF2-40B4-BE49-F238E27FC236}">
              <a16:creationId xmlns:a16="http://schemas.microsoft.com/office/drawing/2014/main" id="{1FC288CA-1DD1-4824-B807-3F73C16D3B21}"/>
            </a:ext>
          </a:extLst>
        </xdr:cNvPr>
        <xdr:cNvSpPr txBox="1"/>
      </xdr:nvSpPr>
      <xdr:spPr>
        <a:xfrm>
          <a:off x="19310427" y="106942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114876</xdr:rowOff>
    </xdr:from>
    <xdr:ext cx="469744" cy="259045"/>
    <xdr:sp macro="" textlink="">
      <xdr:nvSpPr>
        <xdr:cNvPr id="722" name="n_4mainValue【学校施設】&#10;一人当たり面積">
          <a:extLst>
            <a:ext uri="{FF2B5EF4-FFF2-40B4-BE49-F238E27FC236}">
              <a16:creationId xmlns:a16="http://schemas.microsoft.com/office/drawing/2014/main" id="{400FF7DA-95C0-4799-947B-2B823F0A0AFD}"/>
            </a:ext>
          </a:extLst>
        </xdr:cNvPr>
        <xdr:cNvSpPr txBox="1"/>
      </xdr:nvSpPr>
      <xdr:spPr>
        <a:xfrm>
          <a:off x="18421427" y="104018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3" name="正方形/長方形 722">
          <a:extLst>
            <a:ext uri="{FF2B5EF4-FFF2-40B4-BE49-F238E27FC236}">
              <a16:creationId xmlns:a16="http://schemas.microsoft.com/office/drawing/2014/main" id="{7C5CB826-E900-4BA7-BB11-C7B2C50EA208}"/>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4" name="正方形/長方形 723">
          <a:extLst>
            <a:ext uri="{FF2B5EF4-FFF2-40B4-BE49-F238E27FC236}">
              <a16:creationId xmlns:a16="http://schemas.microsoft.com/office/drawing/2014/main" id="{BED62B04-F3AE-44B3-BB38-83BF37E7CE4B}"/>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5" name="正方形/長方形 724">
          <a:extLst>
            <a:ext uri="{FF2B5EF4-FFF2-40B4-BE49-F238E27FC236}">
              <a16:creationId xmlns:a16="http://schemas.microsoft.com/office/drawing/2014/main" id="{327886E8-15DD-4B24-977F-9F14A96121AC}"/>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26" name="正方形/長方形 725">
          <a:extLst>
            <a:ext uri="{FF2B5EF4-FFF2-40B4-BE49-F238E27FC236}">
              <a16:creationId xmlns:a16="http://schemas.microsoft.com/office/drawing/2014/main" id="{79A56061-BEFB-4BBB-AD1F-C7CFE6C3739D}"/>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27" name="正方形/長方形 726">
          <a:extLst>
            <a:ext uri="{FF2B5EF4-FFF2-40B4-BE49-F238E27FC236}">
              <a16:creationId xmlns:a16="http://schemas.microsoft.com/office/drawing/2014/main" id="{7C7FCFC9-30A2-4AA3-A628-938463BD916B}"/>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28" name="正方形/長方形 727">
          <a:extLst>
            <a:ext uri="{FF2B5EF4-FFF2-40B4-BE49-F238E27FC236}">
              <a16:creationId xmlns:a16="http://schemas.microsoft.com/office/drawing/2014/main" id="{50D0AB00-46E5-475C-8005-04328E956D44}"/>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29" name="正方形/長方形 728">
          <a:extLst>
            <a:ext uri="{FF2B5EF4-FFF2-40B4-BE49-F238E27FC236}">
              <a16:creationId xmlns:a16="http://schemas.microsoft.com/office/drawing/2014/main" id="{60657BF5-C5D6-4D63-86AE-20866CF39200}"/>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30" name="正方形/長方形 729">
          <a:extLst>
            <a:ext uri="{FF2B5EF4-FFF2-40B4-BE49-F238E27FC236}">
              <a16:creationId xmlns:a16="http://schemas.microsoft.com/office/drawing/2014/main" id="{1C144C7E-9D88-489B-A908-43FCACC0CD80}"/>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31" name="テキスト ボックス 730">
          <a:extLst>
            <a:ext uri="{FF2B5EF4-FFF2-40B4-BE49-F238E27FC236}">
              <a16:creationId xmlns:a16="http://schemas.microsoft.com/office/drawing/2014/main" id="{D90579A8-664E-41A0-92D2-21ED9F4A47AF}"/>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32" name="直線コネクタ 731">
          <a:extLst>
            <a:ext uri="{FF2B5EF4-FFF2-40B4-BE49-F238E27FC236}">
              <a16:creationId xmlns:a16="http://schemas.microsoft.com/office/drawing/2014/main" id="{28562024-1DAE-41D8-8DD3-C3F5CE2BACE1}"/>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33" name="テキスト ボックス 732">
          <a:extLst>
            <a:ext uri="{FF2B5EF4-FFF2-40B4-BE49-F238E27FC236}">
              <a16:creationId xmlns:a16="http://schemas.microsoft.com/office/drawing/2014/main" id="{93043A54-FFA7-41B2-91DA-AD7E49ED6FED}"/>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734" name="直線コネクタ 733">
          <a:extLst>
            <a:ext uri="{FF2B5EF4-FFF2-40B4-BE49-F238E27FC236}">
              <a16:creationId xmlns:a16="http://schemas.microsoft.com/office/drawing/2014/main" id="{9990B987-46F7-44B6-9705-3A99003C2A07}"/>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735" name="テキスト ボックス 734">
          <a:extLst>
            <a:ext uri="{FF2B5EF4-FFF2-40B4-BE49-F238E27FC236}">
              <a16:creationId xmlns:a16="http://schemas.microsoft.com/office/drawing/2014/main" id="{AE4E88F5-D81C-4419-ABFD-9343394C95BE}"/>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736" name="直線コネクタ 735">
          <a:extLst>
            <a:ext uri="{FF2B5EF4-FFF2-40B4-BE49-F238E27FC236}">
              <a16:creationId xmlns:a16="http://schemas.microsoft.com/office/drawing/2014/main" id="{CB1018E9-0D0E-46EA-846E-0A17D0D00D5A}"/>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737" name="テキスト ボックス 736">
          <a:extLst>
            <a:ext uri="{FF2B5EF4-FFF2-40B4-BE49-F238E27FC236}">
              <a16:creationId xmlns:a16="http://schemas.microsoft.com/office/drawing/2014/main" id="{CF873D48-CD89-4D14-88B2-FA933B7BD228}"/>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738" name="直線コネクタ 737">
          <a:extLst>
            <a:ext uri="{FF2B5EF4-FFF2-40B4-BE49-F238E27FC236}">
              <a16:creationId xmlns:a16="http://schemas.microsoft.com/office/drawing/2014/main" id="{77AE64C1-7D95-42D3-A00B-580026025539}"/>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739" name="テキスト ボックス 738">
          <a:extLst>
            <a:ext uri="{FF2B5EF4-FFF2-40B4-BE49-F238E27FC236}">
              <a16:creationId xmlns:a16="http://schemas.microsoft.com/office/drawing/2014/main" id="{C497D340-102E-4B5E-9808-0AC90B6DB3BE}"/>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740" name="直線コネクタ 739">
          <a:extLst>
            <a:ext uri="{FF2B5EF4-FFF2-40B4-BE49-F238E27FC236}">
              <a16:creationId xmlns:a16="http://schemas.microsoft.com/office/drawing/2014/main" id="{CD9EE79D-A19A-4449-8519-B28CA65A4478}"/>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741" name="テキスト ボックス 740">
          <a:extLst>
            <a:ext uri="{FF2B5EF4-FFF2-40B4-BE49-F238E27FC236}">
              <a16:creationId xmlns:a16="http://schemas.microsoft.com/office/drawing/2014/main" id="{CBBF17C5-F1B5-4D2B-A7D2-2FB6A95DA7C5}"/>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742" name="直線コネクタ 741">
          <a:extLst>
            <a:ext uri="{FF2B5EF4-FFF2-40B4-BE49-F238E27FC236}">
              <a16:creationId xmlns:a16="http://schemas.microsoft.com/office/drawing/2014/main" id="{1F11ECFC-09B8-4E2F-B49B-91FFF4FAAFF2}"/>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743" name="テキスト ボックス 742">
          <a:extLst>
            <a:ext uri="{FF2B5EF4-FFF2-40B4-BE49-F238E27FC236}">
              <a16:creationId xmlns:a16="http://schemas.microsoft.com/office/drawing/2014/main" id="{34F1701F-B8DA-4A3B-9A1F-58D8639E5B0F}"/>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744" name="直線コネクタ 743">
          <a:extLst>
            <a:ext uri="{FF2B5EF4-FFF2-40B4-BE49-F238E27FC236}">
              <a16:creationId xmlns:a16="http://schemas.microsoft.com/office/drawing/2014/main" id="{9E2EC756-81CE-43E3-8092-3A648EA16A7C}"/>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108148</xdr:rowOff>
    </xdr:from>
    <xdr:ext cx="403059" cy="259045"/>
    <xdr:sp macro="" textlink="">
      <xdr:nvSpPr>
        <xdr:cNvPr id="745" name="テキスト ボックス 744">
          <a:extLst>
            <a:ext uri="{FF2B5EF4-FFF2-40B4-BE49-F238E27FC236}">
              <a16:creationId xmlns:a16="http://schemas.microsoft.com/office/drawing/2014/main" id="{E7392FF6-344B-44DD-BFB2-7C868BC9D7DC}"/>
            </a:ext>
          </a:extLst>
        </xdr:cNvPr>
        <xdr:cNvSpPr txBox="1"/>
      </xdr:nvSpPr>
      <xdr:spPr>
        <a:xfrm>
          <a:off x="12042941" y="13138348"/>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46" name="直線コネクタ 745">
          <a:extLst>
            <a:ext uri="{FF2B5EF4-FFF2-40B4-BE49-F238E27FC236}">
              <a16:creationId xmlns:a16="http://schemas.microsoft.com/office/drawing/2014/main" id="{8845D4A9-0E32-4727-9BC2-C7B3786B874C}"/>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74</xdr:row>
      <xdr:rowOff>124477</xdr:rowOff>
    </xdr:from>
    <xdr:ext cx="403059" cy="259045"/>
    <xdr:sp macro="" textlink="">
      <xdr:nvSpPr>
        <xdr:cNvPr id="747" name="テキスト ボックス 746">
          <a:extLst>
            <a:ext uri="{FF2B5EF4-FFF2-40B4-BE49-F238E27FC236}">
              <a16:creationId xmlns:a16="http://schemas.microsoft.com/office/drawing/2014/main" id="{FD3FF984-1F30-4BD4-9E82-21597C7ADFF0}"/>
            </a:ext>
          </a:extLst>
        </xdr:cNvPr>
        <xdr:cNvSpPr txBox="1"/>
      </xdr:nvSpPr>
      <xdr:spPr>
        <a:xfrm>
          <a:off x="12042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748" name="【児童館】&#10;有形固定資産減価償却率グラフ枠">
          <a:extLst>
            <a:ext uri="{FF2B5EF4-FFF2-40B4-BE49-F238E27FC236}">
              <a16:creationId xmlns:a16="http://schemas.microsoft.com/office/drawing/2014/main" id="{C9FA048F-EA08-4A20-BF25-E628777E557C}"/>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18506</xdr:rowOff>
    </xdr:from>
    <xdr:to>
      <xdr:col>85</xdr:col>
      <xdr:colOff>126364</xdr:colOff>
      <xdr:row>86</xdr:row>
      <xdr:rowOff>168729</xdr:rowOff>
    </xdr:to>
    <xdr:cxnSp macro="">
      <xdr:nvCxnSpPr>
        <xdr:cNvPr id="749" name="直線コネクタ 748">
          <a:extLst>
            <a:ext uri="{FF2B5EF4-FFF2-40B4-BE49-F238E27FC236}">
              <a16:creationId xmlns:a16="http://schemas.microsoft.com/office/drawing/2014/main" id="{BC19CDDC-68D7-4F21-AF8D-6424F1969F70}"/>
            </a:ext>
          </a:extLst>
        </xdr:cNvPr>
        <xdr:cNvCxnSpPr/>
      </xdr:nvCxnSpPr>
      <xdr:spPr>
        <a:xfrm flipV="1">
          <a:off x="16318864" y="13391606"/>
          <a:ext cx="0" cy="15218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750" name="【児童館】&#10;有形固定資産減価償却率最小値テキスト">
          <a:extLst>
            <a:ext uri="{FF2B5EF4-FFF2-40B4-BE49-F238E27FC236}">
              <a16:creationId xmlns:a16="http://schemas.microsoft.com/office/drawing/2014/main" id="{5FB447FD-B87F-4E64-B384-DD52C4741D33}"/>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751" name="直線コネクタ 750">
          <a:extLst>
            <a:ext uri="{FF2B5EF4-FFF2-40B4-BE49-F238E27FC236}">
              <a16:creationId xmlns:a16="http://schemas.microsoft.com/office/drawing/2014/main" id="{8B18C0A1-73E5-4BF5-B961-508B80A980FF}"/>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136633</xdr:rowOff>
    </xdr:from>
    <xdr:ext cx="405111" cy="259045"/>
    <xdr:sp macro="" textlink="">
      <xdr:nvSpPr>
        <xdr:cNvPr id="752" name="【児童館】&#10;有形固定資産減価償却率最大値テキスト">
          <a:extLst>
            <a:ext uri="{FF2B5EF4-FFF2-40B4-BE49-F238E27FC236}">
              <a16:creationId xmlns:a16="http://schemas.microsoft.com/office/drawing/2014/main" id="{1C5578C9-EE50-44AE-AF29-24960C2F7715}"/>
            </a:ext>
          </a:extLst>
        </xdr:cNvPr>
        <xdr:cNvSpPr txBox="1"/>
      </xdr:nvSpPr>
      <xdr:spPr>
        <a:xfrm>
          <a:off x="16357600" y="131668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18506</xdr:rowOff>
    </xdr:from>
    <xdr:to>
      <xdr:col>86</xdr:col>
      <xdr:colOff>25400</xdr:colOff>
      <xdr:row>78</xdr:row>
      <xdr:rowOff>18506</xdr:rowOff>
    </xdr:to>
    <xdr:cxnSp macro="">
      <xdr:nvCxnSpPr>
        <xdr:cNvPr id="753" name="直線コネクタ 752">
          <a:extLst>
            <a:ext uri="{FF2B5EF4-FFF2-40B4-BE49-F238E27FC236}">
              <a16:creationId xmlns:a16="http://schemas.microsoft.com/office/drawing/2014/main" id="{8514E6FB-D4CB-4063-8A7B-A3F6CD79F01D}"/>
            </a:ext>
          </a:extLst>
        </xdr:cNvPr>
        <xdr:cNvCxnSpPr/>
      </xdr:nvCxnSpPr>
      <xdr:spPr>
        <a:xfrm>
          <a:off x="16230600" y="133916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83293</xdr:rowOff>
    </xdr:from>
    <xdr:ext cx="405111" cy="259045"/>
    <xdr:sp macro="" textlink="">
      <xdr:nvSpPr>
        <xdr:cNvPr id="754" name="【児童館】&#10;有形固定資産減価償却率平均値テキスト">
          <a:extLst>
            <a:ext uri="{FF2B5EF4-FFF2-40B4-BE49-F238E27FC236}">
              <a16:creationId xmlns:a16="http://schemas.microsoft.com/office/drawing/2014/main" id="{34C2A34B-E668-4566-8BB4-84077BE2D311}"/>
            </a:ext>
          </a:extLst>
        </xdr:cNvPr>
        <xdr:cNvSpPr txBox="1"/>
      </xdr:nvSpPr>
      <xdr:spPr>
        <a:xfrm>
          <a:off x="16357600" y="1414219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104866</xdr:rowOff>
    </xdr:from>
    <xdr:to>
      <xdr:col>85</xdr:col>
      <xdr:colOff>177800</xdr:colOff>
      <xdr:row>83</xdr:row>
      <xdr:rowOff>35016</xdr:rowOff>
    </xdr:to>
    <xdr:sp macro="" textlink="">
      <xdr:nvSpPr>
        <xdr:cNvPr id="755" name="フローチャート: 判断 754">
          <a:extLst>
            <a:ext uri="{FF2B5EF4-FFF2-40B4-BE49-F238E27FC236}">
              <a16:creationId xmlns:a16="http://schemas.microsoft.com/office/drawing/2014/main" id="{8A33266C-3CF5-426E-8BC9-E523360BAC89}"/>
            </a:ext>
          </a:extLst>
        </xdr:cNvPr>
        <xdr:cNvSpPr/>
      </xdr:nvSpPr>
      <xdr:spPr>
        <a:xfrm>
          <a:off x="16268700" y="14163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36286</xdr:rowOff>
    </xdr:from>
    <xdr:to>
      <xdr:col>81</xdr:col>
      <xdr:colOff>101600</xdr:colOff>
      <xdr:row>82</xdr:row>
      <xdr:rowOff>137886</xdr:rowOff>
    </xdr:to>
    <xdr:sp macro="" textlink="">
      <xdr:nvSpPr>
        <xdr:cNvPr id="756" name="フローチャート: 判断 755">
          <a:extLst>
            <a:ext uri="{FF2B5EF4-FFF2-40B4-BE49-F238E27FC236}">
              <a16:creationId xmlns:a16="http://schemas.microsoft.com/office/drawing/2014/main" id="{548F6E76-A529-4F1E-9695-E2EFCD64FEA3}"/>
            </a:ext>
          </a:extLst>
        </xdr:cNvPr>
        <xdr:cNvSpPr/>
      </xdr:nvSpPr>
      <xdr:spPr>
        <a:xfrm>
          <a:off x="15430500" y="14095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3629</xdr:rowOff>
    </xdr:from>
    <xdr:to>
      <xdr:col>76</xdr:col>
      <xdr:colOff>165100</xdr:colOff>
      <xdr:row>82</xdr:row>
      <xdr:rowOff>105229</xdr:rowOff>
    </xdr:to>
    <xdr:sp macro="" textlink="">
      <xdr:nvSpPr>
        <xdr:cNvPr id="757" name="フローチャート: 判断 756">
          <a:extLst>
            <a:ext uri="{FF2B5EF4-FFF2-40B4-BE49-F238E27FC236}">
              <a16:creationId xmlns:a16="http://schemas.microsoft.com/office/drawing/2014/main" id="{7DB986D5-45DA-4788-B73A-32BF5D6EFEF8}"/>
            </a:ext>
          </a:extLst>
        </xdr:cNvPr>
        <xdr:cNvSpPr/>
      </xdr:nvSpPr>
      <xdr:spPr>
        <a:xfrm>
          <a:off x="14541500" y="14062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3629</xdr:rowOff>
    </xdr:from>
    <xdr:to>
      <xdr:col>72</xdr:col>
      <xdr:colOff>38100</xdr:colOff>
      <xdr:row>82</xdr:row>
      <xdr:rowOff>105229</xdr:rowOff>
    </xdr:to>
    <xdr:sp macro="" textlink="">
      <xdr:nvSpPr>
        <xdr:cNvPr id="758" name="フローチャート: 判断 757">
          <a:extLst>
            <a:ext uri="{FF2B5EF4-FFF2-40B4-BE49-F238E27FC236}">
              <a16:creationId xmlns:a16="http://schemas.microsoft.com/office/drawing/2014/main" id="{7E0F3359-2CEE-4B29-9659-FCED3007831C}"/>
            </a:ext>
          </a:extLst>
        </xdr:cNvPr>
        <xdr:cNvSpPr/>
      </xdr:nvSpPr>
      <xdr:spPr>
        <a:xfrm>
          <a:off x="13652500" y="14062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33020</xdr:rowOff>
    </xdr:from>
    <xdr:to>
      <xdr:col>67</xdr:col>
      <xdr:colOff>101600</xdr:colOff>
      <xdr:row>82</xdr:row>
      <xdr:rowOff>134620</xdr:rowOff>
    </xdr:to>
    <xdr:sp macro="" textlink="">
      <xdr:nvSpPr>
        <xdr:cNvPr id="759" name="フローチャート: 判断 758">
          <a:extLst>
            <a:ext uri="{FF2B5EF4-FFF2-40B4-BE49-F238E27FC236}">
              <a16:creationId xmlns:a16="http://schemas.microsoft.com/office/drawing/2014/main" id="{FB690B7F-3918-4338-B7FB-FEC0CBAB0C6B}"/>
            </a:ext>
          </a:extLst>
        </xdr:cNvPr>
        <xdr:cNvSpPr/>
      </xdr:nvSpPr>
      <xdr:spPr>
        <a:xfrm>
          <a:off x="12763500" y="1409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60" name="テキスト ボックス 759">
          <a:extLst>
            <a:ext uri="{FF2B5EF4-FFF2-40B4-BE49-F238E27FC236}">
              <a16:creationId xmlns:a16="http://schemas.microsoft.com/office/drawing/2014/main" id="{CCCF0BF0-808D-46EB-817B-DA65DB900D66}"/>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61" name="テキスト ボックス 760">
          <a:extLst>
            <a:ext uri="{FF2B5EF4-FFF2-40B4-BE49-F238E27FC236}">
              <a16:creationId xmlns:a16="http://schemas.microsoft.com/office/drawing/2014/main" id="{43129387-2127-4FDA-92AB-BBD2945B0325}"/>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62" name="テキスト ボックス 761">
          <a:extLst>
            <a:ext uri="{FF2B5EF4-FFF2-40B4-BE49-F238E27FC236}">
              <a16:creationId xmlns:a16="http://schemas.microsoft.com/office/drawing/2014/main" id="{96F512D3-6BD0-4D66-9BCA-295A4B9A9422}"/>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63" name="テキスト ボックス 762">
          <a:extLst>
            <a:ext uri="{FF2B5EF4-FFF2-40B4-BE49-F238E27FC236}">
              <a16:creationId xmlns:a16="http://schemas.microsoft.com/office/drawing/2014/main" id="{56FAF4C7-08D3-46D9-9751-92664B5A02E9}"/>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64" name="テキスト ボックス 763">
          <a:extLst>
            <a:ext uri="{FF2B5EF4-FFF2-40B4-BE49-F238E27FC236}">
              <a16:creationId xmlns:a16="http://schemas.microsoft.com/office/drawing/2014/main" id="{8E0D7067-8A7D-4BFA-B79E-AB156E4440A6}"/>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23223</xdr:rowOff>
    </xdr:from>
    <xdr:to>
      <xdr:col>85</xdr:col>
      <xdr:colOff>177800</xdr:colOff>
      <xdr:row>82</xdr:row>
      <xdr:rowOff>124823</xdr:rowOff>
    </xdr:to>
    <xdr:sp macro="" textlink="">
      <xdr:nvSpPr>
        <xdr:cNvPr id="765" name="楕円 764">
          <a:extLst>
            <a:ext uri="{FF2B5EF4-FFF2-40B4-BE49-F238E27FC236}">
              <a16:creationId xmlns:a16="http://schemas.microsoft.com/office/drawing/2014/main" id="{73CBCC58-8457-4806-B289-0CAC92D3965C}"/>
            </a:ext>
          </a:extLst>
        </xdr:cNvPr>
        <xdr:cNvSpPr/>
      </xdr:nvSpPr>
      <xdr:spPr>
        <a:xfrm>
          <a:off x="16268700" y="14082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81</xdr:row>
      <xdr:rowOff>46100</xdr:rowOff>
    </xdr:from>
    <xdr:ext cx="405111" cy="259045"/>
    <xdr:sp macro="" textlink="">
      <xdr:nvSpPr>
        <xdr:cNvPr id="766" name="【児童館】&#10;有形固定資産減価償却率該当値テキスト">
          <a:extLst>
            <a:ext uri="{FF2B5EF4-FFF2-40B4-BE49-F238E27FC236}">
              <a16:creationId xmlns:a16="http://schemas.microsoft.com/office/drawing/2014/main" id="{E8EAD7D7-DD62-4C63-8A17-8FAEEDFBA7A9}"/>
            </a:ext>
          </a:extLst>
        </xdr:cNvPr>
        <xdr:cNvSpPr txBox="1"/>
      </xdr:nvSpPr>
      <xdr:spPr>
        <a:xfrm>
          <a:off x="16357600" y="139335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81</xdr:row>
      <xdr:rowOff>122827</xdr:rowOff>
    </xdr:from>
    <xdr:to>
      <xdr:col>81</xdr:col>
      <xdr:colOff>101600</xdr:colOff>
      <xdr:row>82</xdr:row>
      <xdr:rowOff>52977</xdr:rowOff>
    </xdr:to>
    <xdr:sp macro="" textlink="">
      <xdr:nvSpPr>
        <xdr:cNvPr id="767" name="楕円 766">
          <a:extLst>
            <a:ext uri="{FF2B5EF4-FFF2-40B4-BE49-F238E27FC236}">
              <a16:creationId xmlns:a16="http://schemas.microsoft.com/office/drawing/2014/main" id="{4254CC56-04B5-4C53-BA1B-BE0180F406D4}"/>
            </a:ext>
          </a:extLst>
        </xdr:cNvPr>
        <xdr:cNvSpPr/>
      </xdr:nvSpPr>
      <xdr:spPr>
        <a:xfrm>
          <a:off x="15430500" y="14010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82</xdr:row>
      <xdr:rowOff>2177</xdr:rowOff>
    </xdr:from>
    <xdr:to>
      <xdr:col>85</xdr:col>
      <xdr:colOff>127000</xdr:colOff>
      <xdr:row>82</xdr:row>
      <xdr:rowOff>74023</xdr:rowOff>
    </xdr:to>
    <xdr:cxnSp macro="">
      <xdr:nvCxnSpPr>
        <xdr:cNvPr id="768" name="直線コネクタ 767">
          <a:extLst>
            <a:ext uri="{FF2B5EF4-FFF2-40B4-BE49-F238E27FC236}">
              <a16:creationId xmlns:a16="http://schemas.microsoft.com/office/drawing/2014/main" id="{A1081069-C3B5-4AD7-96D4-D838210B36E6}"/>
            </a:ext>
          </a:extLst>
        </xdr:cNvPr>
        <xdr:cNvCxnSpPr/>
      </xdr:nvCxnSpPr>
      <xdr:spPr>
        <a:xfrm>
          <a:off x="15481300" y="14061077"/>
          <a:ext cx="838200" cy="71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81</xdr:row>
      <xdr:rowOff>50981</xdr:rowOff>
    </xdr:from>
    <xdr:to>
      <xdr:col>76</xdr:col>
      <xdr:colOff>165100</xdr:colOff>
      <xdr:row>81</xdr:row>
      <xdr:rowOff>152581</xdr:rowOff>
    </xdr:to>
    <xdr:sp macro="" textlink="">
      <xdr:nvSpPr>
        <xdr:cNvPr id="769" name="楕円 768">
          <a:extLst>
            <a:ext uri="{FF2B5EF4-FFF2-40B4-BE49-F238E27FC236}">
              <a16:creationId xmlns:a16="http://schemas.microsoft.com/office/drawing/2014/main" id="{ADDA5FE2-942E-46BE-B48B-042B7B4269ED}"/>
            </a:ext>
          </a:extLst>
        </xdr:cNvPr>
        <xdr:cNvSpPr/>
      </xdr:nvSpPr>
      <xdr:spPr>
        <a:xfrm>
          <a:off x="14541500" y="139384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81</xdr:row>
      <xdr:rowOff>101781</xdr:rowOff>
    </xdr:from>
    <xdr:to>
      <xdr:col>81</xdr:col>
      <xdr:colOff>50800</xdr:colOff>
      <xdr:row>82</xdr:row>
      <xdr:rowOff>2177</xdr:rowOff>
    </xdr:to>
    <xdr:cxnSp macro="">
      <xdr:nvCxnSpPr>
        <xdr:cNvPr id="770" name="直線コネクタ 769">
          <a:extLst>
            <a:ext uri="{FF2B5EF4-FFF2-40B4-BE49-F238E27FC236}">
              <a16:creationId xmlns:a16="http://schemas.microsoft.com/office/drawing/2014/main" id="{7B6E1877-46D6-421F-B22D-ED59D173C62E}"/>
            </a:ext>
          </a:extLst>
        </xdr:cNvPr>
        <xdr:cNvCxnSpPr/>
      </xdr:nvCxnSpPr>
      <xdr:spPr>
        <a:xfrm>
          <a:off x="14592300" y="13989231"/>
          <a:ext cx="889000" cy="71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80</xdr:row>
      <xdr:rowOff>150586</xdr:rowOff>
    </xdr:from>
    <xdr:to>
      <xdr:col>72</xdr:col>
      <xdr:colOff>38100</xdr:colOff>
      <xdr:row>81</xdr:row>
      <xdr:rowOff>80736</xdr:rowOff>
    </xdr:to>
    <xdr:sp macro="" textlink="">
      <xdr:nvSpPr>
        <xdr:cNvPr id="771" name="楕円 770">
          <a:extLst>
            <a:ext uri="{FF2B5EF4-FFF2-40B4-BE49-F238E27FC236}">
              <a16:creationId xmlns:a16="http://schemas.microsoft.com/office/drawing/2014/main" id="{F06C1E22-D5A4-4609-9FBE-F731AFF51259}"/>
            </a:ext>
          </a:extLst>
        </xdr:cNvPr>
        <xdr:cNvSpPr/>
      </xdr:nvSpPr>
      <xdr:spPr>
        <a:xfrm>
          <a:off x="13652500" y="13866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81</xdr:row>
      <xdr:rowOff>29936</xdr:rowOff>
    </xdr:from>
    <xdr:to>
      <xdr:col>76</xdr:col>
      <xdr:colOff>114300</xdr:colOff>
      <xdr:row>81</xdr:row>
      <xdr:rowOff>101781</xdr:rowOff>
    </xdr:to>
    <xdr:cxnSp macro="">
      <xdr:nvCxnSpPr>
        <xdr:cNvPr id="772" name="直線コネクタ 771">
          <a:extLst>
            <a:ext uri="{FF2B5EF4-FFF2-40B4-BE49-F238E27FC236}">
              <a16:creationId xmlns:a16="http://schemas.microsoft.com/office/drawing/2014/main" id="{82C42F19-758F-411F-A761-A9DEC5C404F3}"/>
            </a:ext>
          </a:extLst>
        </xdr:cNvPr>
        <xdr:cNvCxnSpPr/>
      </xdr:nvCxnSpPr>
      <xdr:spPr>
        <a:xfrm>
          <a:off x="13703300" y="13917386"/>
          <a:ext cx="889000" cy="718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80</xdr:row>
      <xdr:rowOff>78739</xdr:rowOff>
    </xdr:from>
    <xdr:to>
      <xdr:col>67</xdr:col>
      <xdr:colOff>101600</xdr:colOff>
      <xdr:row>81</xdr:row>
      <xdr:rowOff>8889</xdr:rowOff>
    </xdr:to>
    <xdr:sp macro="" textlink="">
      <xdr:nvSpPr>
        <xdr:cNvPr id="773" name="楕円 772">
          <a:extLst>
            <a:ext uri="{FF2B5EF4-FFF2-40B4-BE49-F238E27FC236}">
              <a16:creationId xmlns:a16="http://schemas.microsoft.com/office/drawing/2014/main" id="{9CEA409C-B3C2-46D5-9970-5E9BC67E6738}"/>
            </a:ext>
          </a:extLst>
        </xdr:cNvPr>
        <xdr:cNvSpPr/>
      </xdr:nvSpPr>
      <xdr:spPr>
        <a:xfrm>
          <a:off x="12763500" y="13794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80</xdr:row>
      <xdr:rowOff>129539</xdr:rowOff>
    </xdr:from>
    <xdr:to>
      <xdr:col>71</xdr:col>
      <xdr:colOff>177800</xdr:colOff>
      <xdr:row>81</xdr:row>
      <xdr:rowOff>29936</xdr:rowOff>
    </xdr:to>
    <xdr:cxnSp macro="">
      <xdr:nvCxnSpPr>
        <xdr:cNvPr id="774" name="直線コネクタ 773">
          <a:extLst>
            <a:ext uri="{FF2B5EF4-FFF2-40B4-BE49-F238E27FC236}">
              <a16:creationId xmlns:a16="http://schemas.microsoft.com/office/drawing/2014/main" id="{D68C8492-7721-451D-B401-D415A816D7B1}"/>
            </a:ext>
          </a:extLst>
        </xdr:cNvPr>
        <xdr:cNvCxnSpPr/>
      </xdr:nvCxnSpPr>
      <xdr:spPr>
        <a:xfrm>
          <a:off x="12814300" y="13845539"/>
          <a:ext cx="889000" cy="718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82</xdr:row>
      <xdr:rowOff>129013</xdr:rowOff>
    </xdr:from>
    <xdr:ext cx="405111" cy="259045"/>
    <xdr:sp macro="" textlink="">
      <xdr:nvSpPr>
        <xdr:cNvPr id="775" name="n_1aveValue【児童館】&#10;有形固定資産減価償却率">
          <a:extLst>
            <a:ext uri="{FF2B5EF4-FFF2-40B4-BE49-F238E27FC236}">
              <a16:creationId xmlns:a16="http://schemas.microsoft.com/office/drawing/2014/main" id="{7F7CCB6E-A997-4FA9-ACBB-CE7CA5E58840}"/>
            </a:ext>
          </a:extLst>
        </xdr:cNvPr>
        <xdr:cNvSpPr txBox="1"/>
      </xdr:nvSpPr>
      <xdr:spPr>
        <a:xfrm>
          <a:off x="15266044" y="141879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96356</xdr:rowOff>
    </xdr:from>
    <xdr:ext cx="405111" cy="259045"/>
    <xdr:sp macro="" textlink="">
      <xdr:nvSpPr>
        <xdr:cNvPr id="776" name="n_2aveValue【児童館】&#10;有形固定資産減価償却率">
          <a:extLst>
            <a:ext uri="{FF2B5EF4-FFF2-40B4-BE49-F238E27FC236}">
              <a16:creationId xmlns:a16="http://schemas.microsoft.com/office/drawing/2014/main" id="{7E1E8DD1-5329-4FC1-B7F3-BCB267B2700A}"/>
            </a:ext>
          </a:extLst>
        </xdr:cNvPr>
        <xdr:cNvSpPr txBox="1"/>
      </xdr:nvSpPr>
      <xdr:spPr>
        <a:xfrm>
          <a:off x="14389744" y="141552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96356</xdr:rowOff>
    </xdr:from>
    <xdr:ext cx="405111" cy="259045"/>
    <xdr:sp macro="" textlink="">
      <xdr:nvSpPr>
        <xdr:cNvPr id="777" name="n_3aveValue【児童館】&#10;有形固定資産減価償却率">
          <a:extLst>
            <a:ext uri="{FF2B5EF4-FFF2-40B4-BE49-F238E27FC236}">
              <a16:creationId xmlns:a16="http://schemas.microsoft.com/office/drawing/2014/main" id="{9C2E1853-769B-4CB7-8FC7-0FF7FC6F708C}"/>
            </a:ext>
          </a:extLst>
        </xdr:cNvPr>
        <xdr:cNvSpPr txBox="1"/>
      </xdr:nvSpPr>
      <xdr:spPr>
        <a:xfrm>
          <a:off x="13500744" y="141552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125747</xdr:rowOff>
    </xdr:from>
    <xdr:ext cx="405111" cy="259045"/>
    <xdr:sp macro="" textlink="">
      <xdr:nvSpPr>
        <xdr:cNvPr id="778" name="n_4aveValue【児童館】&#10;有形固定資産減価償却率">
          <a:extLst>
            <a:ext uri="{FF2B5EF4-FFF2-40B4-BE49-F238E27FC236}">
              <a16:creationId xmlns:a16="http://schemas.microsoft.com/office/drawing/2014/main" id="{0CAF27B6-2E75-4CB9-A601-53D1007761F9}"/>
            </a:ext>
          </a:extLst>
        </xdr:cNvPr>
        <xdr:cNvSpPr txBox="1"/>
      </xdr:nvSpPr>
      <xdr:spPr>
        <a:xfrm>
          <a:off x="12611744" y="14184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80</xdr:row>
      <xdr:rowOff>69504</xdr:rowOff>
    </xdr:from>
    <xdr:ext cx="405111" cy="259045"/>
    <xdr:sp macro="" textlink="">
      <xdr:nvSpPr>
        <xdr:cNvPr id="779" name="n_1mainValue【児童館】&#10;有形固定資産減価償却率">
          <a:extLst>
            <a:ext uri="{FF2B5EF4-FFF2-40B4-BE49-F238E27FC236}">
              <a16:creationId xmlns:a16="http://schemas.microsoft.com/office/drawing/2014/main" id="{64512203-89F7-461B-B522-C1B14E49EAED}"/>
            </a:ext>
          </a:extLst>
        </xdr:cNvPr>
        <xdr:cNvSpPr txBox="1"/>
      </xdr:nvSpPr>
      <xdr:spPr>
        <a:xfrm>
          <a:off x="15266044" y="137855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79</xdr:row>
      <xdr:rowOff>169108</xdr:rowOff>
    </xdr:from>
    <xdr:ext cx="405111" cy="259045"/>
    <xdr:sp macro="" textlink="">
      <xdr:nvSpPr>
        <xdr:cNvPr id="780" name="n_2mainValue【児童館】&#10;有形固定資産減価償却率">
          <a:extLst>
            <a:ext uri="{FF2B5EF4-FFF2-40B4-BE49-F238E27FC236}">
              <a16:creationId xmlns:a16="http://schemas.microsoft.com/office/drawing/2014/main" id="{3B26C972-AC7B-43CD-A93F-00BFFDEB6316}"/>
            </a:ext>
          </a:extLst>
        </xdr:cNvPr>
        <xdr:cNvSpPr txBox="1"/>
      </xdr:nvSpPr>
      <xdr:spPr>
        <a:xfrm>
          <a:off x="14389744" y="137136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79</xdr:row>
      <xdr:rowOff>97263</xdr:rowOff>
    </xdr:from>
    <xdr:ext cx="405111" cy="259045"/>
    <xdr:sp macro="" textlink="">
      <xdr:nvSpPr>
        <xdr:cNvPr id="781" name="n_3mainValue【児童館】&#10;有形固定資産減価償却率">
          <a:extLst>
            <a:ext uri="{FF2B5EF4-FFF2-40B4-BE49-F238E27FC236}">
              <a16:creationId xmlns:a16="http://schemas.microsoft.com/office/drawing/2014/main" id="{5200EF0B-FA94-4CCC-94A6-EC232C053AEB}"/>
            </a:ext>
          </a:extLst>
        </xdr:cNvPr>
        <xdr:cNvSpPr txBox="1"/>
      </xdr:nvSpPr>
      <xdr:spPr>
        <a:xfrm>
          <a:off x="13500744" y="136418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79</xdr:row>
      <xdr:rowOff>25416</xdr:rowOff>
    </xdr:from>
    <xdr:ext cx="405111" cy="259045"/>
    <xdr:sp macro="" textlink="">
      <xdr:nvSpPr>
        <xdr:cNvPr id="782" name="n_4mainValue【児童館】&#10;有形固定資産減価償却率">
          <a:extLst>
            <a:ext uri="{FF2B5EF4-FFF2-40B4-BE49-F238E27FC236}">
              <a16:creationId xmlns:a16="http://schemas.microsoft.com/office/drawing/2014/main" id="{F8D44E5C-3A40-46F6-AFD6-9E38D2841266}"/>
            </a:ext>
          </a:extLst>
        </xdr:cNvPr>
        <xdr:cNvSpPr txBox="1"/>
      </xdr:nvSpPr>
      <xdr:spPr>
        <a:xfrm>
          <a:off x="12611744" y="135699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83" name="正方形/長方形 782">
          <a:extLst>
            <a:ext uri="{FF2B5EF4-FFF2-40B4-BE49-F238E27FC236}">
              <a16:creationId xmlns:a16="http://schemas.microsoft.com/office/drawing/2014/main" id="{9412753B-FFE9-48A8-8657-00D11030201C}"/>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84" name="正方形/長方形 783">
          <a:extLst>
            <a:ext uri="{FF2B5EF4-FFF2-40B4-BE49-F238E27FC236}">
              <a16:creationId xmlns:a16="http://schemas.microsoft.com/office/drawing/2014/main" id="{2F73F7CC-08DF-4D93-BA78-C635B0D44E5D}"/>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85" name="正方形/長方形 784">
          <a:extLst>
            <a:ext uri="{FF2B5EF4-FFF2-40B4-BE49-F238E27FC236}">
              <a16:creationId xmlns:a16="http://schemas.microsoft.com/office/drawing/2014/main" id="{7CF58748-3EBF-4F75-8260-C4BEC27AE8B4}"/>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86" name="正方形/長方形 785">
          <a:extLst>
            <a:ext uri="{FF2B5EF4-FFF2-40B4-BE49-F238E27FC236}">
              <a16:creationId xmlns:a16="http://schemas.microsoft.com/office/drawing/2014/main" id="{EBB1E27D-53E3-4717-A9A4-DD42EA974183}"/>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87" name="正方形/長方形 786">
          <a:extLst>
            <a:ext uri="{FF2B5EF4-FFF2-40B4-BE49-F238E27FC236}">
              <a16:creationId xmlns:a16="http://schemas.microsoft.com/office/drawing/2014/main" id="{5F39DF13-E634-44DA-B447-C117EA402F4D}"/>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88" name="正方形/長方形 787">
          <a:extLst>
            <a:ext uri="{FF2B5EF4-FFF2-40B4-BE49-F238E27FC236}">
              <a16:creationId xmlns:a16="http://schemas.microsoft.com/office/drawing/2014/main" id="{052A8614-B5D4-471B-9F67-CB741AC69706}"/>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89" name="正方形/長方形 788">
          <a:extLst>
            <a:ext uri="{FF2B5EF4-FFF2-40B4-BE49-F238E27FC236}">
              <a16:creationId xmlns:a16="http://schemas.microsoft.com/office/drawing/2014/main" id="{16F465D4-7EE4-4E61-9678-40DF26AF1C5C}"/>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90" name="正方形/長方形 789">
          <a:extLst>
            <a:ext uri="{FF2B5EF4-FFF2-40B4-BE49-F238E27FC236}">
              <a16:creationId xmlns:a16="http://schemas.microsoft.com/office/drawing/2014/main" id="{D865970E-A050-44A7-90DF-E9789AC554B6}"/>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91" name="テキスト ボックス 790">
          <a:extLst>
            <a:ext uri="{FF2B5EF4-FFF2-40B4-BE49-F238E27FC236}">
              <a16:creationId xmlns:a16="http://schemas.microsoft.com/office/drawing/2014/main" id="{8FD5BF14-F335-48FB-AA5B-0C56643BBD50}"/>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92" name="直線コネクタ 791">
          <a:extLst>
            <a:ext uri="{FF2B5EF4-FFF2-40B4-BE49-F238E27FC236}">
              <a16:creationId xmlns:a16="http://schemas.microsoft.com/office/drawing/2014/main" id="{53282464-81B7-4F9C-BCBD-6AE27993D779}"/>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793" name="直線コネクタ 792">
          <a:extLst>
            <a:ext uri="{FF2B5EF4-FFF2-40B4-BE49-F238E27FC236}">
              <a16:creationId xmlns:a16="http://schemas.microsoft.com/office/drawing/2014/main" id="{7787D569-E959-4DF2-893B-15BB641A84ED}"/>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794" name="テキスト ボックス 793">
          <a:extLst>
            <a:ext uri="{FF2B5EF4-FFF2-40B4-BE49-F238E27FC236}">
              <a16:creationId xmlns:a16="http://schemas.microsoft.com/office/drawing/2014/main" id="{4BB5F63E-8E95-4CE0-BA90-436C44FED695}"/>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795" name="直線コネクタ 794">
          <a:extLst>
            <a:ext uri="{FF2B5EF4-FFF2-40B4-BE49-F238E27FC236}">
              <a16:creationId xmlns:a16="http://schemas.microsoft.com/office/drawing/2014/main" id="{32BD74E3-CC4D-4305-A5A9-11889B131D5F}"/>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796" name="テキスト ボックス 795">
          <a:extLst>
            <a:ext uri="{FF2B5EF4-FFF2-40B4-BE49-F238E27FC236}">
              <a16:creationId xmlns:a16="http://schemas.microsoft.com/office/drawing/2014/main" id="{D9E1DFBA-C94B-4EBE-9985-5B97AE537B0B}"/>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797" name="直線コネクタ 796">
          <a:extLst>
            <a:ext uri="{FF2B5EF4-FFF2-40B4-BE49-F238E27FC236}">
              <a16:creationId xmlns:a16="http://schemas.microsoft.com/office/drawing/2014/main" id="{154740BD-5FDE-42B7-B6EC-AF4C3D02FD82}"/>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798" name="テキスト ボックス 797">
          <a:extLst>
            <a:ext uri="{FF2B5EF4-FFF2-40B4-BE49-F238E27FC236}">
              <a16:creationId xmlns:a16="http://schemas.microsoft.com/office/drawing/2014/main" id="{9007C988-D58F-482A-B020-89B4D2562080}"/>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799" name="直線コネクタ 798">
          <a:extLst>
            <a:ext uri="{FF2B5EF4-FFF2-40B4-BE49-F238E27FC236}">
              <a16:creationId xmlns:a16="http://schemas.microsoft.com/office/drawing/2014/main" id="{D33E1A65-634C-45DD-BCBD-AB5072AE2E5B}"/>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800" name="テキスト ボックス 799">
          <a:extLst>
            <a:ext uri="{FF2B5EF4-FFF2-40B4-BE49-F238E27FC236}">
              <a16:creationId xmlns:a16="http://schemas.microsoft.com/office/drawing/2014/main" id="{0BF3531B-049F-4DF1-8B7B-82614800AAA3}"/>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801" name="直線コネクタ 800">
          <a:extLst>
            <a:ext uri="{FF2B5EF4-FFF2-40B4-BE49-F238E27FC236}">
              <a16:creationId xmlns:a16="http://schemas.microsoft.com/office/drawing/2014/main" id="{FC5FF086-EF98-43D0-AB25-0804CCEF488D}"/>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802" name="テキスト ボックス 801">
          <a:extLst>
            <a:ext uri="{FF2B5EF4-FFF2-40B4-BE49-F238E27FC236}">
              <a16:creationId xmlns:a16="http://schemas.microsoft.com/office/drawing/2014/main" id="{BD24E839-6A96-4B63-8112-23DD77E06806}"/>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803" name="直線コネクタ 802">
          <a:extLst>
            <a:ext uri="{FF2B5EF4-FFF2-40B4-BE49-F238E27FC236}">
              <a16:creationId xmlns:a16="http://schemas.microsoft.com/office/drawing/2014/main" id="{FC488981-7CB1-4FC5-8BEE-82461256BFB1}"/>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804" name="テキスト ボックス 803">
          <a:extLst>
            <a:ext uri="{FF2B5EF4-FFF2-40B4-BE49-F238E27FC236}">
              <a16:creationId xmlns:a16="http://schemas.microsoft.com/office/drawing/2014/main" id="{68E0B1CC-8736-4357-B31D-437A355A03CA}"/>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805" name="【児童館】&#10;一人当たり面積グラフ枠">
          <a:extLst>
            <a:ext uri="{FF2B5EF4-FFF2-40B4-BE49-F238E27FC236}">
              <a16:creationId xmlns:a16="http://schemas.microsoft.com/office/drawing/2014/main" id="{5593038E-3284-494B-949D-93291967AE01}"/>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80</xdr:row>
      <xdr:rowOff>106680</xdr:rowOff>
    </xdr:from>
    <xdr:to>
      <xdr:col>116</xdr:col>
      <xdr:colOff>62864</xdr:colOff>
      <xdr:row>85</xdr:row>
      <xdr:rowOff>156211</xdr:rowOff>
    </xdr:to>
    <xdr:cxnSp macro="">
      <xdr:nvCxnSpPr>
        <xdr:cNvPr id="806" name="直線コネクタ 805">
          <a:extLst>
            <a:ext uri="{FF2B5EF4-FFF2-40B4-BE49-F238E27FC236}">
              <a16:creationId xmlns:a16="http://schemas.microsoft.com/office/drawing/2014/main" id="{D04A257D-5A5C-420B-B79E-93B1599D9546}"/>
            </a:ext>
          </a:extLst>
        </xdr:cNvPr>
        <xdr:cNvCxnSpPr/>
      </xdr:nvCxnSpPr>
      <xdr:spPr>
        <a:xfrm flipV="1">
          <a:off x="22160864" y="13822680"/>
          <a:ext cx="0" cy="9067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160038</xdr:rowOff>
    </xdr:from>
    <xdr:ext cx="469744" cy="259045"/>
    <xdr:sp macro="" textlink="">
      <xdr:nvSpPr>
        <xdr:cNvPr id="807" name="【児童館】&#10;一人当たり面積最小値テキスト">
          <a:extLst>
            <a:ext uri="{FF2B5EF4-FFF2-40B4-BE49-F238E27FC236}">
              <a16:creationId xmlns:a16="http://schemas.microsoft.com/office/drawing/2014/main" id="{8A03FE18-29F2-4335-9B99-E2C82AD3D8B7}"/>
            </a:ext>
          </a:extLst>
        </xdr:cNvPr>
        <xdr:cNvSpPr txBox="1"/>
      </xdr:nvSpPr>
      <xdr:spPr>
        <a:xfrm>
          <a:off x="22199600" y="147332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85</xdr:row>
      <xdr:rowOff>156211</xdr:rowOff>
    </xdr:from>
    <xdr:to>
      <xdr:col>116</xdr:col>
      <xdr:colOff>152400</xdr:colOff>
      <xdr:row>85</xdr:row>
      <xdr:rowOff>156211</xdr:rowOff>
    </xdr:to>
    <xdr:cxnSp macro="">
      <xdr:nvCxnSpPr>
        <xdr:cNvPr id="808" name="直線コネクタ 807">
          <a:extLst>
            <a:ext uri="{FF2B5EF4-FFF2-40B4-BE49-F238E27FC236}">
              <a16:creationId xmlns:a16="http://schemas.microsoft.com/office/drawing/2014/main" id="{6F06BAD5-FE53-42EF-B86A-B9EFA85A01E5}"/>
            </a:ext>
          </a:extLst>
        </xdr:cNvPr>
        <xdr:cNvCxnSpPr/>
      </xdr:nvCxnSpPr>
      <xdr:spPr>
        <a:xfrm>
          <a:off x="22072600" y="147294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79</xdr:row>
      <xdr:rowOff>53357</xdr:rowOff>
    </xdr:from>
    <xdr:ext cx="469744" cy="259045"/>
    <xdr:sp macro="" textlink="">
      <xdr:nvSpPr>
        <xdr:cNvPr id="809" name="【児童館】&#10;一人当たり面積最大値テキスト">
          <a:extLst>
            <a:ext uri="{FF2B5EF4-FFF2-40B4-BE49-F238E27FC236}">
              <a16:creationId xmlns:a16="http://schemas.microsoft.com/office/drawing/2014/main" id="{0B418A75-56D4-4124-8A20-A2D6AD62F866}"/>
            </a:ext>
          </a:extLst>
        </xdr:cNvPr>
        <xdr:cNvSpPr txBox="1"/>
      </xdr:nvSpPr>
      <xdr:spPr>
        <a:xfrm>
          <a:off x="22199600" y="13597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80</xdr:row>
      <xdr:rowOff>106680</xdr:rowOff>
    </xdr:from>
    <xdr:to>
      <xdr:col>116</xdr:col>
      <xdr:colOff>152400</xdr:colOff>
      <xdr:row>80</xdr:row>
      <xdr:rowOff>106680</xdr:rowOff>
    </xdr:to>
    <xdr:cxnSp macro="">
      <xdr:nvCxnSpPr>
        <xdr:cNvPr id="810" name="直線コネクタ 809">
          <a:extLst>
            <a:ext uri="{FF2B5EF4-FFF2-40B4-BE49-F238E27FC236}">
              <a16:creationId xmlns:a16="http://schemas.microsoft.com/office/drawing/2014/main" id="{EAFDAD7E-7EB3-46A1-B62C-72F738389D17}"/>
            </a:ext>
          </a:extLst>
        </xdr:cNvPr>
        <xdr:cNvCxnSpPr/>
      </xdr:nvCxnSpPr>
      <xdr:spPr>
        <a:xfrm>
          <a:off x="22072600" y="138226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40657</xdr:rowOff>
    </xdr:from>
    <xdr:ext cx="469744" cy="259045"/>
    <xdr:sp macro="" textlink="">
      <xdr:nvSpPr>
        <xdr:cNvPr id="811" name="【児童館】&#10;一人当たり面積平均値テキスト">
          <a:extLst>
            <a:ext uri="{FF2B5EF4-FFF2-40B4-BE49-F238E27FC236}">
              <a16:creationId xmlns:a16="http://schemas.microsoft.com/office/drawing/2014/main" id="{76E7B3DE-0279-4DB0-B928-41B516AA0EE7}"/>
            </a:ext>
          </a:extLst>
        </xdr:cNvPr>
        <xdr:cNvSpPr txBox="1"/>
      </xdr:nvSpPr>
      <xdr:spPr>
        <a:xfrm>
          <a:off x="22199600" y="142710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17780</xdr:rowOff>
    </xdr:from>
    <xdr:to>
      <xdr:col>116</xdr:col>
      <xdr:colOff>114300</xdr:colOff>
      <xdr:row>84</xdr:row>
      <xdr:rowOff>119380</xdr:rowOff>
    </xdr:to>
    <xdr:sp macro="" textlink="">
      <xdr:nvSpPr>
        <xdr:cNvPr id="812" name="フローチャート: 判断 811">
          <a:extLst>
            <a:ext uri="{FF2B5EF4-FFF2-40B4-BE49-F238E27FC236}">
              <a16:creationId xmlns:a16="http://schemas.microsoft.com/office/drawing/2014/main" id="{D8ED6806-20FD-4585-85E2-8AC3486079A8}"/>
            </a:ext>
          </a:extLst>
        </xdr:cNvPr>
        <xdr:cNvSpPr/>
      </xdr:nvSpPr>
      <xdr:spPr>
        <a:xfrm>
          <a:off x="22110700" y="14419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84</xdr:row>
      <xdr:rowOff>25400</xdr:rowOff>
    </xdr:from>
    <xdr:to>
      <xdr:col>112</xdr:col>
      <xdr:colOff>38100</xdr:colOff>
      <xdr:row>84</xdr:row>
      <xdr:rowOff>127000</xdr:rowOff>
    </xdr:to>
    <xdr:sp macro="" textlink="">
      <xdr:nvSpPr>
        <xdr:cNvPr id="813" name="フローチャート: 判断 812">
          <a:extLst>
            <a:ext uri="{FF2B5EF4-FFF2-40B4-BE49-F238E27FC236}">
              <a16:creationId xmlns:a16="http://schemas.microsoft.com/office/drawing/2014/main" id="{E1F42119-3300-4F03-9FD5-C1D60340F8F4}"/>
            </a:ext>
          </a:extLst>
        </xdr:cNvPr>
        <xdr:cNvSpPr/>
      </xdr:nvSpPr>
      <xdr:spPr>
        <a:xfrm>
          <a:off x="21272500" y="1442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52070</xdr:rowOff>
    </xdr:from>
    <xdr:to>
      <xdr:col>107</xdr:col>
      <xdr:colOff>101600</xdr:colOff>
      <xdr:row>83</xdr:row>
      <xdr:rowOff>153670</xdr:rowOff>
    </xdr:to>
    <xdr:sp macro="" textlink="">
      <xdr:nvSpPr>
        <xdr:cNvPr id="814" name="フローチャート: 判断 813">
          <a:extLst>
            <a:ext uri="{FF2B5EF4-FFF2-40B4-BE49-F238E27FC236}">
              <a16:creationId xmlns:a16="http://schemas.microsoft.com/office/drawing/2014/main" id="{6A8119B1-EE77-4D06-A9B5-5E505E24DD01}"/>
            </a:ext>
          </a:extLst>
        </xdr:cNvPr>
        <xdr:cNvSpPr/>
      </xdr:nvSpPr>
      <xdr:spPr>
        <a:xfrm>
          <a:off x="20383500" y="14282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77</xdr:row>
      <xdr:rowOff>74930</xdr:rowOff>
    </xdr:from>
    <xdr:to>
      <xdr:col>102</xdr:col>
      <xdr:colOff>165100</xdr:colOff>
      <xdr:row>78</xdr:row>
      <xdr:rowOff>5080</xdr:rowOff>
    </xdr:to>
    <xdr:sp macro="" textlink="">
      <xdr:nvSpPr>
        <xdr:cNvPr id="815" name="フローチャート: 判断 814">
          <a:extLst>
            <a:ext uri="{FF2B5EF4-FFF2-40B4-BE49-F238E27FC236}">
              <a16:creationId xmlns:a16="http://schemas.microsoft.com/office/drawing/2014/main" id="{F0A1BB7C-429C-438B-89E7-64432C7B5A21}"/>
            </a:ext>
          </a:extLst>
        </xdr:cNvPr>
        <xdr:cNvSpPr/>
      </xdr:nvSpPr>
      <xdr:spPr>
        <a:xfrm>
          <a:off x="19494500" y="13276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83</xdr:row>
      <xdr:rowOff>135889</xdr:rowOff>
    </xdr:from>
    <xdr:to>
      <xdr:col>98</xdr:col>
      <xdr:colOff>38100</xdr:colOff>
      <xdr:row>84</xdr:row>
      <xdr:rowOff>66039</xdr:rowOff>
    </xdr:to>
    <xdr:sp macro="" textlink="">
      <xdr:nvSpPr>
        <xdr:cNvPr id="816" name="フローチャート: 判断 815">
          <a:extLst>
            <a:ext uri="{FF2B5EF4-FFF2-40B4-BE49-F238E27FC236}">
              <a16:creationId xmlns:a16="http://schemas.microsoft.com/office/drawing/2014/main" id="{ADB69FEA-DAF9-49DC-B443-E17C97B21389}"/>
            </a:ext>
          </a:extLst>
        </xdr:cNvPr>
        <xdr:cNvSpPr/>
      </xdr:nvSpPr>
      <xdr:spPr>
        <a:xfrm>
          <a:off x="18605500" y="14366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17" name="テキスト ボックス 816">
          <a:extLst>
            <a:ext uri="{FF2B5EF4-FFF2-40B4-BE49-F238E27FC236}">
              <a16:creationId xmlns:a16="http://schemas.microsoft.com/office/drawing/2014/main" id="{506C4B34-9A39-479C-8AAC-82732E5F2230}"/>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18" name="テキスト ボックス 817">
          <a:extLst>
            <a:ext uri="{FF2B5EF4-FFF2-40B4-BE49-F238E27FC236}">
              <a16:creationId xmlns:a16="http://schemas.microsoft.com/office/drawing/2014/main" id="{C719328F-F4D0-4D70-9244-48B4DA7B2AA8}"/>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19" name="テキスト ボックス 818">
          <a:extLst>
            <a:ext uri="{FF2B5EF4-FFF2-40B4-BE49-F238E27FC236}">
              <a16:creationId xmlns:a16="http://schemas.microsoft.com/office/drawing/2014/main" id="{29FB6F95-FDB1-4E45-96D5-F3E8189227A2}"/>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20" name="テキスト ボックス 819">
          <a:extLst>
            <a:ext uri="{FF2B5EF4-FFF2-40B4-BE49-F238E27FC236}">
              <a16:creationId xmlns:a16="http://schemas.microsoft.com/office/drawing/2014/main" id="{C0C1FF4E-624C-408B-A2F2-A0E06FFDD364}"/>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21" name="テキスト ボックス 820">
          <a:extLst>
            <a:ext uri="{FF2B5EF4-FFF2-40B4-BE49-F238E27FC236}">
              <a16:creationId xmlns:a16="http://schemas.microsoft.com/office/drawing/2014/main" id="{D2063BBA-E2CD-4460-B001-145B8A24DC37}"/>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116839</xdr:rowOff>
    </xdr:from>
    <xdr:to>
      <xdr:col>116</xdr:col>
      <xdr:colOff>114300</xdr:colOff>
      <xdr:row>85</xdr:row>
      <xdr:rowOff>46989</xdr:rowOff>
    </xdr:to>
    <xdr:sp macro="" textlink="">
      <xdr:nvSpPr>
        <xdr:cNvPr id="822" name="楕円 821">
          <a:extLst>
            <a:ext uri="{FF2B5EF4-FFF2-40B4-BE49-F238E27FC236}">
              <a16:creationId xmlns:a16="http://schemas.microsoft.com/office/drawing/2014/main" id="{6F9481F5-6B9D-4AD5-857C-D1062D7FE884}"/>
            </a:ext>
          </a:extLst>
        </xdr:cNvPr>
        <xdr:cNvSpPr/>
      </xdr:nvSpPr>
      <xdr:spPr>
        <a:xfrm>
          <a:off x="22110700" y="14518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95266</xdr:rowOff>
    </xdr:from>
    <xdr:ext cx="469744" cy="259045"/>
    <xdr:sp macro="" textlink="">
      <xdr:nvSpPr>
        <xdr:cNvPr id="823" name="【児童館】&#10;一人当たり面積該当値テキスト">
          <a:extLst>
            <a:ext uri="{FF2B5EF4-FFF2-40B4-BE49-F238E27FC236}">
              <a16:creationId xmlns:a16="http://schemas.microsoft.com/office/drawing/2014/main" id="{8CDDF9DD-DD1F-4467-887E-D5E26F5D6345}"/>
            </a:ext>
          </a:extLst>
        </xdr:cNvPr>
        <xdr:cNvSpPr txBox="1"/>
      </xdr:nvSpPr>
      <xdr:spPr>
        <a:xfrm>
          <a:off x="22199600" y="144970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116839</xdr:rowOff>
    </xdr:from>
    <xdr:to>
      <xdr:col>112</xdr:col>
      <xdr:colOff>38100</xdr:colOff>
      <xdr:row>85</xdr:row>
      <xdr:rowOff>46989</xdr:rowOff>
    </xdr:to>
    <xdr:sp macro="" textlink="">
      <xdr:nvSpPr>
        <xdr:cNvPr id="824" name="楕円 823">
          <a:extLst>
            <a:ext uri="{FF2B5EF4-FFF2-40B4-BE49-F238E27FC236}">
              <a16:creationId xmlns:a16="http://schemas.microsoft.com/office/drawing/2014/main" id="{7484416A-3FA3-415A-B9C6-88B810FB764F}"/>
            </a:ext>
          </a:extLst>
        </xdr:cNvPr>
        <xdr:cNvSpPr/>
      </xdr:nvSpPr>
      <xdr:spPr>
        <a:xfrm>
          <a:off x="21272500" y="14518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84</xdr:row>
      <xdr:rowOff>167639</xdr:rowOff>
    </xdr:from>
    <xdr:to>
      <xdr:col>116</xdr:col>
      <xdr:colOff>63500</xdr:colOff>
      <xdr:row>84</xdr:row>
      <xdr:rowOff>167639</xdr:rowOff>
    </xdr:to>
    <xdr:cxnSp macro="">
      <xdr:nvCxnSpPr>
        <xdr:cNvPr id="825" name="直線コネクタ 824">
          <a:extLst>
            <a:ext uri="{FF2B5EF4-FFF2-40B4-BE49-F238E27FC236}">
              <a16:creationId xmlns:a16="http://schemas.microsoft.com/office/drawing/2014/main" id="{3E31F536-1D35-4355-89BA-F11967F4182A}"/>
            </a:ext>
          </a:extLst>
        </xdr:cNvPr>
        <xdr:cNvCxnSpPr/>
      </xdr:nvCxnSpPr>
      <xdr:spPr>
        <a:xfrm>
          <a:off x="21323300" y="1456943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124461</xdr:rowOff>
    </xdr:from>
    <xdr:to>
      <xdr:col>107</xdr:col>
      <xdr:colOff>101600</xdr:colOff>
      <xdr:row>85</xdr:row>
      <xdr:rowOff>54611</xdr:rowOff>
    </xdr:to>
    <xdr:sp macro="" textlink="">
      <xdr:nvSpPr>
        <xdr:cNvPr id="826" name="楕円 825">
          <a:extLst>
            <a:ext uri="{FF2B5EF4-FFF2-40B4-BE49-F238E27FC236}">
              <a16:creationId xmlns:a16="http://schemas.microsoft.com/office/drawing/2014/main" id="{3C21739F-176C-4443-8400-20A95D11159F}"/>
            </a:ext>
          </a:extLst>
        </xdr:cNvPr>
        <xdr:cNvSpPr/>
      </xdr:nvSpPr>
      <xdr:spPr>
        <a:xfrm>
          <a:off x="20383500" y="14526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84</xdr:row>
      <xdr:rowOff>167639</xdr:rowOff>
    </xdr:from>
    <xdr:to>
      <xdr:col>111</xdr:col>
      <xdr:colOff>177800</xdr:colOff>
      <xdr:row>85</xdr:row>
      <xdr:rowOff>3811</xdr:rowOff>
    </xdr:to>
    <xdr:cxnSp macro="">
      <xdr:nvCxnSpPr>
        <xdr:cNvPr id="827" name="直線コネクタ 826">
          <a:extLst>
            <a:ext uri="{FF2B5EF4-FFF2-40B4-BE49-F238E27FC236}">
              <a16:creationId xmlns:a16="http://schemas.microsoft.com/office/drawing/2014/main" id="{2F933BA8-571F-4069-A190-8DB1CEDEAA05}"/>
            </a:ext>
          </a:extLst>
        </xdr:cNvPr>
        <xdr:cNvCxnSpPr/>
      </xdr:nvCxnSpPr>
      <xdr:spPr>
        <a:xfrm flipV="1">
          <a:off x="20434300" y="14569439"/>
          <a:ext cx="889000" cy="7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132080</xdr:rowOff>
    </xdr:from>
    <xdr:to>
      <xdr:col>102</xdr:col>
      <xdr:colOff>165100</xdr:colOff>
      <xdr:row>85</xdr:row>
      <xdr:rowOff>62230</xdr:rowOff>
    </xdr:to>
    <xdr:sp macro="" textlink="">
      <xdr:nvSpPr>
        <xdr:cNvPr id="828" name="楕円 827">
          <a:extLst>
            <a:ext uri="{FF2B5EF4-FFF2-40B4-BE49-F238E27FC236}">
              <a16:creationId xmlns:a16="http://schemas.microsoft.com/office/drawing/2014/main" id="{DC75585F-104B-4DDF-A6B9-D62DBF7A49A8}"/>
            </a:ext>
          </a:extLst>
        </xdr:cNvPr>
        <xdr:cNvSpPr/>
      </xdr:nvSpPr>
      <xdr:spPr>
        <a:xfrm>
          <a:off x="19494500" y="14533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3811</xdr:rowOff>
    </xdr:from>
    <xdr:to>
      <xdr:col>107</xdr:col>
      <xdr:colOff>50800</xdr:colOff>
      <xdr:row>85</xdr:row>
      <xdr:rowOff>11430</xdr:rowOff>
    </xdr:to>
    <xdr:cxnSp macro="">
      <xdr:nvCxnSpPr>
        <xdr:cNvPr id="829" name="直線コネクタ 828">
          <a:extLst>
            <a:ext uri="{FF2B5EF4-FFF2-40B4-BE49-F238E27FC236}">
              <a16:creationId xmlns:a16="http://schemas.microsoft.com/office/drawing/2014/main" id="{2E8928B2-3A74-418B-B236-776F23B4B952}"/>
            </a:ext>
          </a:extLst>
        </xdr:cNvPr>
        <xdr:cNvCxnSpPr/>
      </xdr:nvCxnSpPr>
      <xdr:spPr>
        <a:xfrm flipV="1">
          <a:off x="19545300" y="14577061"/>
          <a:ext cx="889000" cy="7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84</xdr:row>
      <xdr:rowOff>139700</xdr:rowOff>
    </xdr:from>
    <xdr:to>
      <xdr:col>98</xdr:col>
      <xdr:colOff>38100</xdr:colOff>
      <xdr:row>85</xdr:row>
      <xdr:rowOff>69850</xdr:rowOff>
    </xdr:to>
    <xdr:sp macro="" textlink="">
      <xdr:nvSpPr>
        <xdr:cNvPr id="830" name="楕円 829">
          <a:extLst>
            <a:ext uri="{FF2B5EF4-FFF2-40B4-BE49-F238E27FC236}">
              <a16:creationId xmlns:a16="http://schemas.microsoft.com/office/drawing/2014/main" id="{4336AEBB-2D8E-4AD1-ABB9-2D61F2D3C72E}"/>
            </a:ext>
          </a:extLst>
        </xdr:cNvPr>
        <xdr:cNvSpPr/>
      </xdr:nvSpPr>
      <xdr:spPr>
        <a:xfrm>
          <a:off x="18605500" y="14541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11430</xdr:rowOff>
    </xdr:from>
    <xdr:to>
      <xdr:col>102</xdr:col>
      <xdr:colOff>114300</xdr:colOff>
      <xdr:row>85</xdr:row>
      <xdr:rowOff>19050</xdr:rowOff>
    </xdr:to>
    <xdr:cxnSp macro="">
      <xdr:nvCxnSpPr>
        <xdr:cNvPr id="831" name="直線コネクタ 830">
          <a:extLst>
            <a:ext uri="{FF2B5EF4-FFF2-40B4-BE49-F238E27FC236}">
              <a16:creationId xmlns:a16="http://schemas.microsoft.com/office/drawing/2014/main" id="{6B123648-8BA4-4794-8643-F027C3C5F25F}"/>
            </a:ext>
          </a:extLst>
        </xdr:cNvPr>
        <xdr:cNvCxnSpPr/>
      </xdr:nvCxnSpPr>
      <xdr:spPr>
        <a:xfrm flipV="1">
          <a:off x="18656300" y="145846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143527</xdr:rowOff>
    </xdr:from>
    <xdr:ext cx="469744" cy="259045"/>
    <xdr:sp macro="" textlink="">
      <xdr:nvSpPr>
        <xdr:cNvPr id="832" name="n_1aveValue【児童館】&#10;一人当たり面積">
          <a:extLst>
            <a:ext uri="{FF2B5EF4-FFF2-40B4-BE49-F238E27FC236}">
              <a16:creationId xmlns:a16="http://schemas.microsoft.com/office/drawing/2014/main" id="{1930FD29-B23B-423C-B1B0-8EF9773F8C9B}"/>
            </a:ext>
          </a:extLst>
        </xdr:cNvPr>
        <xdr:cNvSpPr txBox="1"/>
      </xdr:nvSpPr>
      <xdr:spPr>
        <a:xfrm>
          <a:off x="21075727" y="14202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81</xdr:row>
      <xdr:rowOff>170197</xdr:rowOff>
    </xdr:from>
    <xdr:ext cx="469744" cy="259045"/>
    <xdr:sp macro="" textlink="">
      <xdr:nvSpPr>
        <xdr:cNvPr id="833" name="n_2aveValue【児童館】&#10;一人当たり面積">
          <a:extLst>
            <a:ext uri="{FF2B5EF4-FFF2-40B4-BE49-F238E27FC236}">
              <a16:creationId xmlns:a16="http://schemas.microsoft.com/office/drawing/2014/main" id="{1BD9B45F-497A-4325-9296-4FDCE0DBB6B7}"/>
            </a:ext>
          </a:extLst>
        </xdr:cNvPr>
        <xdr:cNvSpPr txBox="1"/>
      </xdr:nvSpPr>
      <xdr:spPr>
        <a:xfrm>
          <a:off x="20199427" y="14057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76</xdr:row>
      <xdr:rowOff>21607</xdr:rowOff>
    </xdr:from>
    <xdr:ext cx="469744" cy="259045"/>
    <xdr:sp macro="" textlink="">
      <xdr:nvSpPr>
        <xdr:cNvPr id="834" name="n_3aveValue【児童館】&#10;一人当たり面積">
          <a:extLst>
            <a:ext uri="{FF2B5EF4-FFF2-40B4-BE49-F238E27FC236}">
              <a16:creationId xmlns:a16="http://schemas.microsoft.com/office/drawing/2014/main" id="{20C94297-80A6-4BA1-8DA0-108C01A62DD9}"/>
            </a:ext>
          </a:extLst>
        </xdr:cNvPr>
        <xdr:cNvSpPr txBox="1"/>
      </xdr:nvSpPr>
      <xdr:spPr>
        <a:xfrm>
          <a:off x="19310427" y="13051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82566</xdr:rowOff>
    </xdr:from>
    <xdr:ext cx="469744" cy="259045"/>
    <xdr:sp macro="" textlink="">
      <xdr:nvSpPr>
        <xdr:cNvPr id="835" name="n_4aveValue【児童館】&#10;一人当たり面積">
          <a:extLst>
            <a:ext uri="{FF2B5EF4-FFF2-40B4-BE49-F238E27FC236}">
              <a16:creationId xmlns:a16="http://schemas.microsoft.com/office/drawing/2014/main" id="{052384E6-3CA8-4968-AEE1-9BE0970595C7}"/>
            </a:ext>
          </a:extLst>
        </xdr:cNvPr>
        <xdr:cNvSpPr txBox="1"/>
      </xdr:nvSpPr>
      <xdr:spPr>
        <a:xfrm>
          <a:off x="18421427" y="14141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38116</xdr:rowOff>
    </xdr:from>
    <xdr:ext cx="469744" cy="259045"/>
    <xdr:sp macro="" textlink="">
      <xdr:nvSpPr>
        <xdr:cNvPr id="836" name="n_1mainValue【児童館】&#10;一人当たり面積">
          <a:extLst>
            <a:ext uri="{FF2B5EF4-FFF2-40B4-BE49-F238E27FC236}">
              <a16:creationId xmlns:a16="http://schemas.microsoft.com/office/drawing/2014/main" id="{C48D5B51-D3CA-428F-A2D5-9802BBBF946C}"/>
            </a:ext>
          </a:extLst>
        </xdr:cNvPr>
        <xdr:cNvSpPr txBox="1"/>
      </xdr:nvSpPr>
      <xdr:spPr>
        <a:xfrm>
          <a:off x="21075727" y="146113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45738</xdr:rowOff>
    </xdr:from>
    <xdr:ext cx="469744" cy="259045"/>
    <xdr:sp macro="" textlink="">
      <xdr:nvSpPr>
        <xdr:cNvPr id="837" name="n_2mainValue【児童館】&#10;一人当たり面積">
          <a:extLst>
            <a:ext uri="{FF2B5EF4-FFF2-40B4-BE49-F238E27FC236}">
              <a16:creationId xmlns:a16="http://schemas.microsoft.com/office/drawing/2014/main" id="{54590A81-A2C6-438A-B51B-2795A2F6EF4A}"/>
            </a:ext>
          </a:extLst>
        </xdr:cNvPr>
        <xdr:cNvSpPr txBox="1"/>
      </xdr:nvSpPr>
      <xdr:spPr>
        <a:xfrm>
          <a:off x="20199427" y="14618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53357</xdr:rowOff>
    </xdr:from>
    <xdr:ext cx="469744" cy="259045"/>
    <xdr:sp macro="" textlink="">
      <xdr:nvSpPr>
        <xdr:cNvPr id="838" name="n_3mainValue【児童館】&#10;一人当たり面積">
          <a:extLst>
            <a:ext uri="{FF2B5EF4-FFF2-40B4-BE49-F238E27FC236}">
              <a16:creationId xmlns:a16="http://schemas.microsoft.com/office/drawing/2014/main" id="{832FF30A-00B3-4033-BF55-84F521CA8CCF}"/>
            </a:ext>
          </a:extLst>
        </xdr:cNvPr>
        <xdr:cNvSpPr txBox="1"/>
      </xdr:nvSpPr>
      <xdr:spPr>
        <a:xfrm>
          <a:off x="19310427" y="14626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60977</xdr:rowOff>
    </xdr:from>
    <xdr:ext cx="469744" cy="259045"/>
    <xdr:sp macro="" textlink="">
      <xdr:nvSpPr>
        <xdr:cNvPr id="839" name="n_4mainValue【児童館】&#10;一人当たり面積">
          <a:extLst>
            <a:ext uri="{FF2B5EF4-FFF2-40B4-BE49-F238E27FC236}">
              <a16:creationId xmlns:a16="http://schemas.microsoft.com/office/drawing/2014/main" id="{771BD70C-716C-443D-BAFC-37CFED977C0C}"/>
            </a:ext>
          </a:extLst>
        </xdr:cNvPr>
        <xdr:cNvSpPr txBox="1"/>
      </xdr:nvSpPr>
      <xdr:spPr>
        <a:xfrm>
          <a:off x="18421427" y="1463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40" name="正方形/長方形 839">
          <a:extLst>
            <a:ext uri="{FF2B5EF4-FFF2-40B4-BE49-F238E27FC236}">
              <a16:creationId xmlns:a16="http://schemas.microsoft.com/office/drawing/2014/main" id="{67E3ED9C-E97E-4647-BDA1-9BC305AB5111}"/>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41" name="正方形/長方形 840">
          <a:extLst>
            <a:ext uri="{FF2B5EF4-FFF2-40B4-BE49-F238E27FC236}">
              <a16:creationId xmlns:a16="http://schemas.microsoft.com/office/drawing/2014/main" id="{0ADD8D08-111C-4E98-A74B-2380C868DC08}"/>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42" name="正方形/長方形 841">
          <a:extLst>
            <a:ext uri="{FF2B5EF4-FFF2-40B4-BE49-F238E27FC236}">
              <a16:creationId xmlns:a16="http://schemas.microsoft.com/office/drawing/2014/main" id="{45AFC351-6FD4-48F4-AF16-4A2A38534B6A}"/>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43" name="正方形/長方形 842">
          <a:extLst>
            <a:ext uri="{FF2B5EF4-FFF2-40B4-BE49-F238E27FC236}">
              <a16:creationId xmlns:a16="http://schemas.microsoft.com/office/drawing/2014/main" id="{D44DEB67-44D4-4D6C-B503-71CA045D4FB9}"/>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44" name="正方形/長方形 843">
          <a:extLst>
            <a:ext uri="{FF2B5EF4-FFF2-40B4-BE49-F238E27FC236}">
              <a16:creationId xmlns:a16="http://schemas.microsoft.com/office/drawing/2014/main" id="{D2F89DA0-C889-463B-A543-EEFC3AB2C5F7}"/>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45" name="正方形/長方形 844">
          <a:extLst>
            <a:ext uri="{FF2B5EF4-FFF2-40B4-BE49-F238E27FC236}">
              <a16:creationId xmlns:a16="http://schemas.microsoft.com/office/drawing/2014/main" id="{FB8C4252-CAC7-4E75-BFB6-F7BECB6951E1}"/>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46" name="正方形/長方形 845">
          <a:extLst>
            <a:ext uri="{FF2B5EF4-FFF2-40B4-BE49-F238E27FC236}">
              <a16:creationId xmlns:a16="http://schemas.microsoft.com/office/drawing/2014/main" id="{2B8B66E9-B5C9-4817-8B30-5FB320DC8D11}"/>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47" name="正方形/長方形 846">
          <a:extLst>
            <a:ext uri="{FF2B5EF4-FFF2-40B4-BE49-F238E27FC236}">
              <a16:creationId xmlns:a16="http://schemas.microsoft.com/office/drawing/2014/main" id="{C5F284D0-74E9-4D72-BBDC-F3F77650B288}"/>
            </a:ext>
          </a:extLst>
        </xdr:cNvPr>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848" name="正方形/長方形 847">
          <a:extLst>
            <a:ext uri="{FF2B5EF4-FFF2-40B4-BE49-F238E27FC236}">
              <a16:creationId xmlns:a16="http://schemas.microsoft.com/office/drawing/2014/main" id="{1C120817-EC31-4EA4-955A-92E85DFE5A4B}"/>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49" name="正方形/長方形 848">
          <a:extLst>
            <a:ext uri="{FF2B5EF4-FFF2-40B4-BE49-F238E27FC236}">
              <a16:creationId xmlns:a16="http://schemas.microsoft.com/office/drawing/2014/main" id="{9EA0A9B6-24C7-47A5-9DD8-16AEBB68B157}"/>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50" name="正方形/長方形 849">
          <a:extLst>
            <a:ext uri="{FF2B5EF4-FFF2-40B4-BE49-F238E27FC236}">
              <a16:creationId xmlns:a16="http://schemas.microsoft.com/office/drawing/2014/main" id="{E36EB62F-9C6D-43DF-8950-7AEA163B6F5F}"/>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51" name="正方形/長方形 850">
          <a:extLst>
            <a:ext uri="{FF2B5EF4-FFF2-40B4-BE49-F238E27FC236}">
              <a16:creationId xmlns:a16="http://schemas.microsoft.com/office/drawing/2014/main" id="{321C3EBF-1900-4CF6-B593-24B50766B65B}"/>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52" name="正方形/長方形 851">
          <a:extLst>
            <a:ext uri="{FF2B5EF4-FFF2-40B4-BE49-F238E27FC236}">
              <a16:creationId xmlns:a16="http://schemas.microsoft.com/office/drawing/2014/main" id="{9F189BF1-889E-4288-9B31-FEFAF5FEDE45}"/>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53" name="正方形/長方形 852">
          <a:extLst>
            <a:ext uri="{FF2B5EF4-FFF2-40B4-BE49-F238E27FC236}">
              <a16:creationId xmlns:a16="http://schemas.microsoft.com/office/drawing/2014/main" id="{463ED4D1-2142-4129-BF4B-A29D9528244A}"/>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54" name="正方形/長方形 853">
          <a:extLst>
            <a:ext uri="{FF2B5EF4-FFF2-40B4-BE49-F238E27FC236}">
              <a16:creationId xmlns:a16="http://schemas.microsoft.com/office/drawing/2014/main" id="{F712508B-CAC4-4F9F-9B30-C61707F60463}"/>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55" name="正方形/長方形 854">
          <a:extLst>
            <a:ext uri="{FF2B5EF4-FFF2-40B4-BE49-F238E27FC236}">
              <a16:creationId xmlns:a16="http://schemas.microsoft.com/office/drawing/2014/main" id="{28DDBA21-03C9-4B10-85E9-19E1A54E3569}"/>
            </a:ext>
          </a:extLst>
        </xdr:cNvPr>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856" name="正方形/長方形 855">
          <a:extLst>
            <a:ext uri="{FF2B5EF4-FFF2-40B4-BE49-F238E27FC236}">
              <a16:creationId xmlns:a16="http://schemas.microsoft.com/office/drawing/2014/main" id="{F314A981-5777-446A-9E6A-C349D72FBD35}"/>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7" name="正方形/長方形 856">
          <a:extLst>
            <a:ext uri="{FF2B5EF4-FFF2-40B4-BE49-F238E27FC236}">
              <a16:creationId xmlns:a16="http://schemas.microsoft.com/office/drawing/2014/main" id="{6F024F07-2DF5-4E90-9E90-E24184DC2E43}"/>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8" name="テキスト ボックス 857">
          <a:extLst>
            <a:ext uri="{FF2B5EF4-FFF2-40B4-BE49-F238E27FC236}">
              <a16:creationId xmlns:a16="http://schemas.microsoft.com/office/drawing/2014/main" id="{2AC5CE4E-1148-45A3-BD01-694DD96592FD}"/>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令和元年～令和５年度における有形固定資産減価償却率は、ほとんどの類型において類似団体平均と同等または下回っていますが、学校施設については類似団体平均と比較して有形固定資産減価償却率が高く老朽化が進んでいます。「第２期四万十町立小中学校適正配置計画」との連携を図りつつ、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に策定した「四万十町公共施設等総合管理計画」および令和２年度策定の「四万十町学校施設等長寿命化計画（個別施設計画）」に基づき、児童生徒数の減少や学校適正規模・適正配置など全体状況の把握と長期的な視点で更新、統廃合、長寿命化、解体等を計画的に行い、適切な施設の維持管理に努めていきます。</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F63D9800-071D-4536-809D-22DF509A6E86}"/>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0EE1A4BE-8744-42F3-99AC-55828763A8CD}"/>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F2F83524-3E0C-4ED9-BEEF-DFF6477C023F}"/>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730461F8-33CC-4F39-A45B-B4926BEF9353}"/>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6DAF598C-597F-4067-8609-27B442925E92}"/>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1C54C5F2-D5D1-4186-9B7D-A6F5B8D41B23}"/>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DCFAA914-A443-4DC9-9BEF-83D2A77B85A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C387AFC6-0121-45C2-9901-86B15FAD1CAB}"/>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E2B4CC35-A8B7-4BDD-9762-5EC426FFC57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DEAFBA63-053D-4693-B609-D4FA7E2924BE}"/>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15,398
15,289
642.28
18,934,947
18,389,949
403,598
8,755,027
18,357,548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23A9A8A7-A9C7-4C31-9D0B-645749B17B4B}"/>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46236F1A-9901-480C-B536-8584B49BB519}"/>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9C1C2702-B841-46B2-B3DF-EBE3AF10FB4C}"/>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E23FFD7B-81AA-4E13-AFF7-A041BCD87B11}"/>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7F5C6B9-15BA-4E91-B0B9-898D951C55C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77066003-521A-4B5C-BA2B-2FBF607C0F2B}"/>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7B01D3AB-D017-4CD5-BAAF-B8087B19362F}"/>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44C2DFCA-6502-4E85-8AF5-9FC20717840C}"/>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9B319891-AC2E-47BE-9AD3-562944D1BF4A}"/>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422CF659-07DF-4191-BDDB-7B18F63D94AF}"/>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25912878-8758-45FA-957D-403D1B6B333C}"/>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11001716-E151-41AA-804F-89E67004A5D6}"/>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51BA4677-5C4B-4EEB-9360-4F6127E263CE}"/>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68F83869-E062-4512-9DB8-32867FC9398F}"/>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7E78F770-A6DB-443F-BB73-2D42C274DBA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D6B351D1-18B1-42CC-99CC-5AB3A17FC7B3}"/>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B4B184E6-0853-4E35-99A0-2249B7612ACD}"/>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4FA096E1-0035-4CA2-B477-AF1666F3647C}"/>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B846617E-B8A2-4900-865A-1D68EB5064C1}"/>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FA8615DD-32C9-4FF3-9170-94E2137B1784}"/>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A2F01C3E-308B-4E9D-BFF7-D13610B96AF9}"/>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47454AB1-22BC-4451-9025-8394B1B540E8}"/>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FEA91B59-219D-4E29-9D58-CCDC93F49B63}"/>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0835942B-C46A-4EAB-8167-1CE1A4E01B2C}"/>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F4410183-CF1B-40BD-A810-EB2DC1448AA7}"/>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6CD59347-61E3-43C5-A6F4-2508E0058639}"/>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032DB832-5A19-4292-9532-7B988D67246C}"/>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36B2FEFD-E9E5-4E92-B46A-22184EBDAB56}"/>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B8BCDF76-3150-4F77-9A4C-7906D7979333}"/>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45038722-CEB6-42BB-825A-FEC9D4A7E237}"/>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EEDFDE7F-0693-4EAB-BF6C-C91C71E30F59}"/>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23E4AAA0-E92C-4E30-A4A3-3BB043E8E78D}"/>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133350</xdr:rowOff>
    </xdr:from>
    <xdr:to>
      <xdr:col>28</xdr:col>
      <xdr:colOff>114300</xdr:colOff>
      <xdr:row>41</xdr:row>
      <xdr:rowOff>133350</xdr:rowOff>
    </xdr:to>
    <xdr:cxnSp macro="">
      <xdr:nvCxnSpPr>
        <xdr:cNvPr id="44" name="直線コネクタ 43">
          <a:extLst>
            <a:ext uri="{FF2B5EF4-FFF2-40B4-BE49-F238E27FC236}">
              <a16:creationId xmlns:a16="http://schemas.microsoft.com/office/drawing/2014/main" id="{E20D453F-22A3-4E56-AA72-C299B8FB1208}"/>
            </a:ext>
          </a:extLst>
        </xdr:cNvPr>
        <xdr:cNvCxnSpPr/>
      </xdr:nvCxnSpPr>
      <xdr:spPr>
        <a:xfrm>
          <a:off x="762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162577</xdr:rowOff>
    </xdr:from>
    <xdr:ext cx="467179" cy="259045"/>
    <xdr:sp macro="" textlink="">
      <xdr:nvSpPr>
        <xdr:cNvPr id="45" name="テキスト ボックス 44">
          <a:extLst>
            <a:ext uri="{FF2B5EF4-FFF2-40B4-BE49-F238E27FC236}">
              <a16:creationId xmlns:a16="http://schemas.microsoft.com/office/drawing/2014/main" id="{4FE8F191-8144-424F-A24E-5DE40FA5FF32}"/>
            </a:ext>
          </a:extLst>
        </xdr:cNvPr>
        <xdr:cNvSpPr txBox="1"/>
      </xdr:nvSpPr>
      <xdr:spPr>
        <a:xfrm>
          <a:off x="294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19050</xdr:rowOff>
    </xdr:from>
    <xdr:to>
      <xdr:col>28</xdr:col>
      <xdr:colOff>114300</xdr:colOff>
      <xdr:row>39</xdr:row>
      <xdr:rowOff>19050</xdr:rowOff>
    </xdr:to>
    <xdr:cxnSp macro="">
      <xdr:nvCxnSpPr>
        <xdr:cNvPr id="46" name="直線コネクタ 45">
          <a:extLst>
            <a:ext uri="{FF2B5EF4-FFF2-40B4-BE49-F238E27FC236}">
              <a16:creationId xmlns:a16="http://schemas.microsoft.com/office/drawing/2014/main" id="{DCA4841E-7CE8-4877-B55E-66C1EF598A5A}"/>
            </a:ext>
          </a:extLst>
        </xdr:cNvPr>
        <xdr:cNvCxnSpPr/>
      </xdr:nvCxnSpPr>
      <xdr:spPr>
        <a:xfrm>
          <a:off x="762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38</xdr:row>
      <xdr:rowOff>48277</xdr:rowOff>
    </xdr:from>
    <xdr:ext cx="403059" cy="259045"/>
    <xdr:sp macro="" textlink="">
      <xdr:nvSpPr>
        <xdr:cNvPr id="47" name="テキスト ボックス 46">
          <a:extLst>
            <a:ext uri="{FF2B5EF4-FFF2-40B4-BE49-F238E27FC236}">
              <a16:creationId xmlns:a16="http://schemas.microsoft.com/office/drawing/2014/main" id="{8987B074-41D4-47B8-B65F-56D9364BFB60}"/>
            </a:ext>
          </a:extLst>
        </xdr:cNvPr>
        <xdr:cNvSpPr txBox="1"/>
      </xdr:nvSpPr>
      <xdr:spPr>
        <a:xfrm>
          <a:off x="358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76200</xdr:rowOff>
    </xdr:from>
    <xdr:to>
      <xdr:col>28</xdr:col>
      <xdr:colOff>114300</xdr:colOff>
      <xdr:row>36</xdr:row>
      <xdr:rowOff>76200</xdr:rowOff>
    </xdr:to>
    <xdr:cxnSp macro="">
      <xdr:nvCxnSpPr>
        <xdr:cNvPr id="48" name="直線コネクタ 47">
          <a:extLst>
            <a:ext uri="{FF2B5EF4-FFF2-40B4-BE49-F238E27FC236}">
              <a16:creationId xmlns:a16="http://schemas.microsoft.com/office/drawing/2014/main" id="{75968A56-91D8-40CD-B645-CD39402EE51A}"/>
            </a:ext>
          </a:extLst>
        </xdr:cNvPr>
        <xdr:cNvCxnSpPr/>
      </xdr:nvCxnSpPr>
      <xdr:spPr>
        <a:xfrm>
          <a:off x="762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105427</xdr:rowOff>
    </xdr:from>
    <xdr:ext cx="403059" cy="259045"/>
    <xdr:sp macro="" textlink="">
      <xdr:nvSpPr>
        <xdr:cNvPr id="49" name="テキスト ボックス 48">
          <a:extLst>
            <a:ext uri="{FF2B5EF4-FFF2-40B4-BE49-F238E27FC236}">
              <a16:creationId xmlns:a16="http://schemas.microsoft.com/office/drawing/2014/main" id="{163BB473-B991-49E6-B568-4DB05FA3E52E}"/>
            </a:ext>
          </a:extLst>
        </xdr:cNvPr>
        <xdr:cNvSpPr txBox="1"/>
      </xdr:nvSpPr>
      <xdr:spPr>
        <a:xfrm>
          <a:off x="358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133350</xdr:rowOff>
    </xdr:from>
    <xdr:to>
      <xdr:col>28</xdr:col>
      <xdr:colOff>114300</xdr:colOff>
      <xdr:row>33</xdr:row>
      <xdr:rowOff>133350</xdr:rowOff>
    </xdr:to>
    <xdr:cxnSp macro="">
      <xdr:nvCxnSpPr>
        <xdr:cNvPr id="50" name="直線コネクタ 49">
          <a:extLst>
            <a:ext uri="{FF2B5EF4-FFF2-40B4-BE49-F238E27FC236}">
              <a16:creationId xmlns:a16="http://schemas.microsoft.com/office/drawing/2014/main" id="{DE2F4864-F0BC-4D5A-B53F-423C0E58A2BA}"/>
            </a:ext>
          </a:extLst>
        </xdr:cNvPr>
        <xdr:cNvCxnSpPr/>
      </xdr:nvCxnSpPr>
      <xdr:spPr>
        <a:xfrm>
          <a:off x="762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162577</xdr:rowOff>
    </xdr:from>
    <xdr:ext cx="403059" cy="259045"/>
    <xdr:sp macro="" textlink="">
      <xdr:nvSpPr>
        <xdr:cNvPr id="51" name="テキスト ボックス 50">
          <a:extLst>
            <a:ext uri="{FF2B5EF4-FFF2-40B4-BE49-F238E27FC236}">
              <a16:creationId xmlns:a16="http://schemas.microsoft.com/office/drawing/2014/main" id="{BD495F40-3E9C-41FB-8319-E8B792CF0A4F}"/>
            </a:ext>
          </a:extLst>
        </xdr:cNvPr>
        <xdr:cNvSpPr txBox="1"/>
      </xdr:nvSpPr>
      <xdr:spPr>
        <a:xfrm>
          <a:off x="358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a:extLst>
            <a:ext uri="{FF2B5EF4-FFF2-40B4-BE49-F238E27FC236}">
              <a16:creationId xmlns:a16="http://schemas.microsoft.com/office/drawing/2014/main" id="{85F4D77D-19B7-4B44-97E1-3D8FE639A4E6}"/>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3" name="テキスト ボックス 52">
          <a:extLst>
            <a:ext uri="{FF2B5EF4-FFF2-40B4-BE49-F238E27FC236}">
              <a16:creationId xmlns:a16="http://schemas.microsoft.com/office/drawing/2014/main" id="{A810536C-234C-4724-89A8-4195F48A2F00}"/>
            </a:ext>
          </a:extLst>
        </xdr:cNvPr>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図書館】&#10;有形固定資産減価償却率グラフ枠">
          <a:extLst>
            <a:ext uri="{FF2B5EF4-FFF2-40B4-BE49-F238E27FC236}">
              <a16:creationId xmlns:a16="http://schemas.microsoft.com/office/drawing/2014/main" id="{F6F102FC-4609-4B2B-912B-2717A8F6325F}"/>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144780</xdr:rowOff>
    </xdr:from>
    <xdr:to>
      <xdr:col>24</xdr:col>
      <xdr:colOff>62865</xdr:colOff>
      <xdr:row>41</xdr:row>
      <xdr:rowOff>133350</xdr:rowOff>
    </xdr:to>
    <xdr:cxnSp macro="">
      <xdr:nvCxnSpPr>
        <xdr:cNvPr id="55" name="直線コネクタ 54">
          <a:extLst>
            <a:ext uri="{FF2B5EF4-FFF2-40B4-BE49-F238E27FC236}">
              <a16:creationId xmlns:a16="http://schemas.microsoft.com/office/drawing/2014/main" id="{00FB1FBD-C29A-443B-B0B3-57364C00D519}"/>
            </a:ext>
          </a:extLst>
        </xdr:cNvPr>
        <xdr:cNvCxnSpPr/>
      </xdr:nvCxnSpPr>
      <xdr:spPr>
        <a:xfrm flipV="1">
          <a:off x="4634865" y="5974080"/>
          <a:ext cx="0" cy="11887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137177</xdr:rowOff>
    </xdr:from>
    <xdr:ext cx="469744" cy="259045"/>
    <xdr:sp macro="" textlink="">
      <xdr:nvSpPr>
        <xdr:cNvPr id="56" name="【図書館】&#10;有形固定資産減価償却率最小値テキスト">
          <a:extLst>
            <a:ext uri="{FF2B5EF4-FFF2-40B4-BE49-F238E27FC236}">
              <a16:creationId xmlns:a16="http://schemas.microsoft.com/office/drawing/2014/main" id="{2643B461-321E-4942-9834-24F41F77F223}"/>
            </a:ext>
          </a:extLst>
        </xdr:cNvPr>
        <xdr:cNvSpPr txBox="1"/>
      </xdr:nvSpPr>
      <xdr:spPr>
        <a:xfrm>
          <a:off x="4673600" y="716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133350</xdr:rowOff>
    </xdr:from>
    <xdr:to>
      <xdr:col>24</xdr:col>
      <xdr:colOff>152400</xdr:colOff>
      <xdr:row>41</xdr:row>
      <xdr:rowOff>133350</xdr:rowOff>
    </xdr:to>
    <xdr:cxnSp macro="">
      <xdr:nvCxnSpPr>
        <xdr:cNvPr id="57" name="直線コネクタ 56">
          <a:extLst>
            <a:ext uri="{FF2B5EF4-FFF2-40B4-BE49-F238E27FC236}">
              <a16:creationId xmlns:a16="http://schemas.microsoft.com/office/drawing/2014/main" id="{2BF69C32-2F81-49B1-ABE8-C1499D66DDEC}"/>
            </a:ext>
          </a:extLst>
        </xdr:cNvPr>
        <xdr:cNvCxnSpPr/>
      </xdr:nvCxnSpPr>
      <xdr:spPr>
        <a:xfrm>
          <a:off x="4546600" y="716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33</xdr:row>
      <xdr:rowOff>91457</xdr:rowOff>
    </xdr:from>
    <xdr:ext cx="405111" cy="259045"/>
    <xdr:sp macro="" textlink="">
      <xdr:nvSpPr>
        <xdr:cNvPr id="58" name="【図書館】&#10;有形固定資産減価償却率最大値テキスト">
          <a:extLst>
            <a:ext uri="{FF2B5EF4-FFF2-40B4-BE49-F238E27FC236}">
              <a16:creationId xmlns:a16="http://schemas.microsoft.com/office/drawing/2014/main" id="{9DA42FA5-1C76-44C5-A074-91CA2BA4AA1A}"/>
            </a:ext>
          </a:extLst>
        </xdr:cNvPr>
        <xdr:cNvSpPr txBox="1"/>
      </xdr:nvSpPr>
      <xdr:spPr>
        <a:xfrm>
          <a:off x="4673600" y="5749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144780</xdr:rowOff>
    </xdr:from>
    <xdr:to>
      <xdr:col>24</xdr:col>
      <xdr:colOff>152400</xdr:colOff>
      <xdr:row>34</xdr:row>
      <xdr:rowOff>144780</xdr:rowOff>
    </xdr:to>
    <xdr:cxnSp macro="">
      <xdr:nvCxnSpPr>
        <xdr:cNvPr id="59" name="直線コネクタ 58">
          <a:extLst>
            <a:ext uri="{FF2B5EF4-FFF2-40B4-BE49-F238E27FC236}">
              <a16:creationId xmlns:a16="http://schemas.microsoft.com/office/drawing/2014/main" id="{52878C63-6382-4ECB-9161-077F4E17E67C}"/>
            </a:ext>
          </a:extLst>
        </xdr:cNvPr>
        <xdr:cNvCxnSpPr/>
      </xdr:nvCxnSpPr>
      <xdr:spPr>
        <a:xfrm>
          <a:off x="4546600" y="5974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138701</xdr:rowOff>
    </xdr:from>
    <xdr:ext cx="405111" cy="259045"/>
    <xdr:sp macro="" textlink="">
      <xdr:nvSpPr>
        <xdr:cNvPr id="60" name="【図書館】&#10;有形固定資産減価償却率平均値テキスト">
          <a:extLst>
            <a:ext uri="{FF2B5EF4-FFF2-40B4-BE49-F238E27FC236}">
              <a16:creationId xmlns:a16="http://schemas.microsoft.com/office/drawing/2014/main" id="{70BDC42D-37DD-4B03-9494-160ECDBDD8AD}"/>
            </a:ext>
          </a:extLst>
        </xdr:cNvPr>
        <xdr:cNvSpPr txBox="1"/>
      </xdr:nvSpPr>
      <xdr:spPr>
        <a:xfrm>
          <a:off x="4673600" y="613945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160274</xdr:rowOff>
    </xdr:from>
    <xdr:to>
      <xdr:col>24</xdr:col>
      <xdr:colOff>114300</xdr:colOff>
      <xdr:row>36</xdr:row>
      <xdr:rowOff>90424</xdr:rowOff>
    </xdr:to>
    <xdr:sp macro="" textlink="">
      <xdr:nvSpPr>
        <xdr:cNvPr id="61" name="フローチャート: 判断 60">
          <a:extLst>
            <a:ext uri="{FF2B5EF4-FFF2-40B4-BE49-F238E27FC236}">
              <a16:creationId xmlns:a16="http://schemas.microsoft.com/office/drawing/2014/main" id="{FE5FB738-66E1-480F-8A5C-DA06D6D7D1F6}"/>
            </a:ext>
          </a:extLst>
        </xdr:cNvPr>
        <xdr:cNvSpPr/>
      </xdr:nvSpPr>
      <xdr:spPr>
        <a:xfrm>
          <a:off x="4584700" y="6161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35</xdr:row>
      <xdr:rowOff>116840</xdr:rowOff>
    </xdr:from>
    <xdr:to>
      <xdr:col>20</xdr:col>
      <xdr:colOff>38100</xdr:colOff>
      <xdr:row>36</xdr:row>
      <xdr:rowOff>46990</xdr:rowOff>
    </xdr:to>
    <xdr:sp macro="" textlink="">
      <xdr:nvSpPr>
        <xdr:cNvPr id="62" name="フローチャート: 判断 61">
          <a:extLst>
            <a:ext uri="{FF2B5EF4-FFF2-40B4-BE49-F238E27FC236}">
              <a16:creationId xmlns:a16="http://schemas.microsoft.com/office/drawing/2014/main" id="{8AA83175-6632-4B92-9E7D-01B93ADCEB57}"/>
            </a:ext>
          </a:extLst>
        </xdr:cNvPr>
        <xdr:cNvSpPr/>
      </xdr:nvSpPr>
      <xdr:spPr>
        <a:xfrm>
          <a:off x="3746500" y="6117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35</xdr:row>
      <xdr:rowOff>43688</xdr:rowOff>
    </xdr:from>
    <xdr:to>
      <xdr:col>15</xdr:col>
      <xdr:colOff>101600</xdr:colOff>
      <xdr:row>35</xdr:row>
      <xdr:rowOff>145288</xdr:rowOff>
    </xdr:to>
    <xdr:sp macro="" textlink="">
      <xdr:nvSpPr>
        <xdr:cNvPr id="63" name="フローチャート: 判断 62">
          <a:extLst>
            <a:ext uri="{FF2B5EF4-FFF2-40B4-BE49-F238E27FC236}">
              <a16:creationId xmlns:a16="http://schemas.microsoft.com/office/drawing/2014/main" id="{D0A1E50E-52D7-4C8E-ADB1-541D054B1D46}"/>
            </a:ext>
          </a:extLst>
        </xdr:cNvPr>
        <xdr:cNvSpPr/>
      </xdr:nvSpPr>
      <xdr:spPr>
        <a:xfrm>
          <a:off x="2857500" y="6044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35</xdr:row>
      <xdr:rowOff>36830</xdr:rowOff>
    </xdr:from>
    <xdr:to>
      <xdr:col>10</xdr:col>
      <xdr:colOff>165100</xdr:colOff>
      <xdr:row>35</xdr:row>
      <xdr:rowOff>138430</xdr:rowOff>
    </xdr:to>
    <xdr:sp macro="" textlink="">
      <xdr:nvSpPr>
        <xdr:cNvPr id="64" name="フローチャート: 判断 63">
          <a:extLst>
            <a:ext uri="{FF2B5EF4-FFF2-40B4-BE49-F238E27FC236}">
              <a16:creationId xmlns:a16="http://schemas.microsoft.com/office/drawing/2014/main" id="{815893C8-9B25-47C5-87A6-8B26190646B5}"/>
            </a:ext>
          </a:extLst>
        </xdr:cNvPr>
        <xdr:cNvSpPr/>
      </xdr:nvSpPr>
      <xdr:spPr>
        <a:xfrm>
          <a:off x="1968500" y="6037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34</xdr:row>
      <xdr:rowOff>59690</xdr:rowOff>
    </xdr:from>
    <xdr:to>
      <xdr:col>6</xdr:col>
      <xdr:colOff>38100</xdr:colOff>
      <xdr:row>34</xdr:row>
      <xdr:rowOff>161290</xdr:rowOff>
    </xdr:to>
    <xdr:sp macro="" textlink="">
      <xdr:nvSpPr>
        <xdr:cNvPr id="65" name="フローチャート: 判断 64">
          <a:extLst>
            <a:ext uri="{FF2B5EF4-FFF2-40B4-BE49-F238E27FC236}">
              <a16:creationId xmlns:a16="http://schemas.microsoft.com/office/drawing/2014/main" id="{1692E8AB-CB13-4349-83D0-F4C2C3B57FEE}"/>
            </a:ext>
          </a:extLst>
        </xdr:cNvPr>
        <xdr:cNvSpPr/>
      </xdr:nvSpPr>
      <xdr:spPr>
        <a:xfrm>
          <a:off x="1079500" y="5888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6" name="テキスト ボックス 65">
          <a:extLst>
            <a:ext uri="{FF2B5EF4-FFF2-40B4-BE49-F238E27FC236}">
              <a16:creationId xmlns:a16="http://schemas.microsoft.com/office/drawing/2014/main" id="{56E359E1-017E-4CDC-BBDD-5F3FCAA5FF2D}"/>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C3D4ABB3-2BEA-4801-B27B-A1AA7E1C763B}"/>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8966FFB1-8B29-488A-BD9B-EB20DEF32485}"/>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99D5C1B9-641F-4AD2-945F-61BCDEE175FF}"/>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B93A6FEA-4640-410B-8B56-047E116A770E}"/>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155702</xdr:rowOff>
    </xdr:from>
    <xdr:to>
      <xdr:col>24</xdr:col>
      <xdr:colOff>114300</xdr:colOff>
      <xdr:row>36</xdr:row>
      <xdr:rowOff>85852</xdr:rowOff>
    </xdr:to>
    <xdr:sp macro="" textlink="">
      <xdr:nvSpPr>
        <xdr:cNvPr id="71" name="楕円 70">
          <a:extLst>
            <a:ext uri="{FF2B5EF4-FFF2-40B4-BE49-F238E27FC236}">
              <a16:creationId xmlns:a16="http://schemas.microsoft.com/office/drawing/2014/main" id="{85E04E35-87FC-453C-8346-B48FC5A25544}"/>
            </a:ext>
          </a:extLst>
        </xdr:cNvPr>
        <xdr:cNvSpPr/>
      </xdr:nvSpPr>
      <xdr:spPr>
        <a:xfrm>
          <a:off x="4584700" y="6156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35</xdr:row>
      <xdr:rowOff>7129</xdr:rowOff>
    </xdr:from>
    <xdr:ext cx="405111" cy="259045"/>
    <xdr:sp macro="" textlink="">
      <xdr:nvSpPr>
        <xdr:cNvPr id="72" name="【図書館】&#10;有形固定資産減価償却率該当値テキスト">
          <a:extLst>
            <a:ext uri="{FF2B5EF4-FFF2-40B4-BE49-F238E27FC236}">
              <a16:creationId xmlns:a16="http://schemas.microsoft.com/office/drawing/2014/main" id="{9031840A-BF76-4F53-8F13-66010FD4C395}"/>
            </a:ext>
          </a:extLst>
        </xdr:cNvPr>
        <xdr:cNvSpPr txBox="1"/>
      </xdr:nvSpPr>
      <xdr:spPr>
        <a:xfrm>
          <a:off x="4673600" y="60078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103124</xdr:rowOff>
    </xdr:from>
    <xdr:to>
      <xdr:col>20</xdr:col>
      <xdr:colOff>38100</xdr:colOff>
      <xdr:row>36</xdr:row>
      <xdr:rowOff>33274</xdr:rowOff>
    </xdr:to>
    <xdr:sp macro="" textlink="">
      <xdr:nvSpPr>
        <xdr:cNvPr id="73" name="楕円 72">
          <a:extLst>
            <a:ext uri="{FF2B5EF4-FFF2-40B4-BE49-F238E27FC236}">
              <a16:creationId xmlns:a16="http://schemas.microsoft.com/office/drawing/2014/main" id="{E29C5380-F0EF-43E9-A3A2-B38C46A4BE78}"/>
            </a:ext>
          </a:extLst>
        </xdr:cNvPr>
        <xdr:cNvSpPr/>
      </xdr:nvSpPr>
      <xdr:spPr>
        <a:xfrm>
          <a:off x="3746500" y="6103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35</xdr:row>
      <xdr:rowOff>153924</xdr:rowOff>
    </xdr:from>
    <xdr:to>
      <xdr:col>24</xdr:col>
      <xdr:colOff>63500</xdr:colOff>
      <xdr:row>36</xdr:row>
      <xdr:rowOff>35052</xdr:rowOff>
    </xdr:to>
    <xdr:cxnSp macro="">
      <xdr:nvCxnSpPr>
        <xdr:cNvPr id="74" name="直線コネクタ 73">
          <a:extLst>
            <a:ext uri="{FF2B5EF4-FFF2-40B4-BE49-F238E27FC236}">
              <a16:creationId xmlns:a16="http://schemas.microsoft.com/office/drawing/2014/main" id="{BB2BD8F7-1C5A-4CC7-8623-927860C54941}"/>
            </a:ext>
          </a:extLst>
        </xdr:cNvPr>
        <xdr:cNvCxnSpPr/>
      </xdr:nvCxnSpPr>
      <xdr:spPr>
        <a:xfrm>
          <a:off x="3797300" y="6154674"/>
          <a:ext cx="838200" cy="52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50546</xdr:rowOff>
    </xdr:from>
    <xdr:to>
      <xdr:col>15</xdr:col>
      <xdr:colOff>101600</xdr:colOff>
      <xdr:row>35</xdr:row>
      <xdr:rowOff>152146</xdr:rowOff>
    </xdr:to>
    <xdr:sp macro="" textlink="">
      <xdr:nvSpPr>
        <xdr:cNvPr id="75" name="楕円 74">
          <a:extLst>
            <a:ext uri="{FF2B5EF4-FFF2-40B4-BE49-F238E27FC236}">
              <a16:creationId xmlns:a16="http://schemas.microsoft.com/office/drawing/2014/main" id="{18AAC5A2-F459-4164-9237-B5209BD2B7C7}"/>
            </a:ext>
          </a:extLst>
        </xdr:cNvPr>
        <xdr:cNvSpPr/>
      </xdr:nvSpPr>
      <xdr:spPr>
        <a:xfrm>
          <a:off x="2857500" y="60512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101346</xdr:rowOff>
    </xdr:from>
    <xdr:to>
      <xdr:col>19</xdr:col>
      <xdr:colOff>177800</xdr:colOff>
      <xdr:row>35</xdr:row>
      <xdr:rowOff>153924</xdr:rowOff>
    </xdr:to>
    <xdr:cxnSp macro="">
      <xdr:nvCxnSpPr>
        <xdr:cNvPr id="76" name="直線コネクタ 75">
          <a:extLst>
            <a:ext uri="{FF2B5EF4-FFF2-40B4-BE49-F238E27FC236}">
              <a16:creationId xmlns:a16="http://schemas.microsoft.com/office/drawing/2014/main" id="{4107DA02-B640-4B42-A4E5-F7050399C4C6}"/>
            </a:ext>
          </a:extLst>
        </xdr:cNvPr>
        <xdr:cNvCxnSpPr/>
      </xdr:nvCxnSpPr>
      <xdr:spPr>
        <a:xfrm>
          <a:off x="2908300" y="6102096"/>
          <a:ext cx="889000" cy="52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254</xdr:rowOff>
    </xdr:from>
    <xdr:to>
      <xdr:col>10</xdr:col>
      <xdr:colOff>165100</xdr:colOff>
      <xdr:row>35</xdr:row>
      <xdr:rowOff>101854</xdr:rowOff>
    </xdr:to>
    <xdr:sp macro="" textlink="">
      <xdr:nvSpPr>
        <xdr:cNvPr id="77" name="楕円 76">
          <a:extLst>
            <a:ext uri="{FF2B5EF4-FFF2-40B4-BE49-F238E27FC236}">
              <a16:creationId xmlns:a16="http://schemas.microsoft.com/office/drawing/2014/main" id="{481C485C-4C9F-4130-B28B-4AD85175E3BF}"/>
            </a:ext>
          </a:extLst>
        </xdr:cNvPr>
        <xdr:cNvSpPr/>
      </xdr:nvSpPr>
      <xdr:spPr>
        <a:xfrm>
          <a:off x="1968500" y="60010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35</xdr:row>
      <xdr:rowOff>51054</xdr:rowOff>
    </xdr:from>
    <xdr:to>
      <xdr:col>15</xdr:col>
      <xdr:colOff>50800</xdr:colOff>
      <xdr:row>35</xdr:row>
      <xdr:rowOff>101346</xdr:rowOff>
    </xdr:to>
    <xdr:cxnSp macro="">
      <xdr:nvCxnSpPr>
        <xdr:cNvPr id="78" name="直線コネクタ 77">
          <a:extLst>
            <a:ext uri="{FF2B5EF4-FFF2-40B4-BE49-F238E27FC236}">
              <a16:creationId xmlns:a16="http://schemas.microsoft.com/office/drawing/2014/main" id="{CCDDEA07-72BE-490C-AE25-0BA5B58ED23F}"/>
            </a:ext>
          </a:extLst>
        </xdr:cNvPr>
        <xdr:cNvCxnSpPr/>
      </xdr:nvCxnSpPr>
      <xdr:spPr>
        <a:xfrm>
          <a:off x="2019300" y="6051804"/>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34</xdr:row>
      <xdr:rowOff>98552</xdr:rowOff>
    </xdr:from>
    <xdr:to>
      <xdr:col>6</xdr:col>
      <xdr:colOff>38100</xdr:colOff>
      <xdr:row>35</xdr:row>
      <xdr:rowOff>28702</xdr:rowOff>
    </xdr:to>
    <xdr:sp macro="" textlink="">
      <xdr:nvSpPr>
        <xdr:cNvPr id="79" name="楕円 78">
          <a:extLst>
            <a:ext uri="{FF2B5EF4-FFF2-40B4-BE49-F238E27FC236}">
              <a16:creationId xmlns:a16="http://schemas.microsoft.com/office/drawing/2014/main" id="{B4ED0A34-476B-41A2-8056-13DFE22FE714}"/>
            </a:ext>
          </a:extLst>
        </xdr:cNvPr>
        <xdr:cNvSpPr/>
      </xdr:nvSpPr>
      <xdr:spPr>
        <a:xfrm>
          <a:off x="1079500" y="59278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34</xdr:row>
      <xdr:rowOff>149352</xdr:rowOff>
    </xdr:from>
    <xdr:to>
      <xdr:col>10</xdr:col>
      <xdr:colOff>114300</xdr:colOff>
      <xdr:row>35</xdr:row>
      <xdr:rowOff>51054</xdr:rowOff>
    </xdr:to>
    <xdr:cxnSp macro="">
      <xdr:nvCxnSpPr>
        <xdr:cNvPr id="80" name="直線コネクタ 79">
          <a:extLst>
            <a:ext uri="{FF2B5EF4-FFF2-40B4-BE49-F238E27FC236}">
              <a16:creationId xmlns:a16="http://schemas.microsoft.com/office/drawing/2014/main" id="{9C984301-9888-4220-BE41-C7D82F957E55}"/>
            </a:ext>
          </a:extLst>
        </xdr:cNvPr>
        <xdr:cNvCxnSpPr/>
      </xdr:nvCxnSpPr>
      <xdr:spPr>
        <a:xfrm>
          <a:off x="1130300" y="5978652"/>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36</xdr:row>
      <xdr:rowOff>38117</xdr:rowOff>
    </xdr:from>
    <xdr:ext cx="405111" cy="259045"/>
    <xdr:sp macro="" textlink="">
      <xdr:nvSpPr>
        <xdr:cNvPr id="81" name="n_1aveValue【図書館】&#10;有形固定資産減価償却率">
          <a:extLst>
            <a:ext uri="{FF2B5EF4-FFF2-40B4-BE49-F238E27FC236}">
              <a16:creationId xmlns:a16="http://schemas.microsoft.com/office/drawing/2014/main" id="{F9E20D07-E6B8-45E1-ACC2-98D8CB0F0217}"/>
            </a:ext>
          </a:extLst>
        </xdr:cNvPr>
        <xdr:cNvSpPr txBox="1"/>
      </xdr:nvSpPr>
      <xdr:spPr>
        <a:xfrm>
          <a:off x="3582044" y="62103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33</xdr:row>
      <xdr:rowOff>161815</xdr:rowOff>
    </xdr:from>
    <xdr:ext cx="405111" cy="259045"/>
    <xdr:sp macro="" textlink="">
      <xdr:nvSpPr>
        <xdr:cNvPr id="82" name="n_2aveValue【図書館】&#10;有形固定資産減価償却率">
          <a:extLst>
            <a:ext uri="{FF2B5EF4-FFF2-40B4-BE49-F238E27FC236}">
              <a16:creationId xmlns:a16="http://schemas.microsoft.com/office/drawing/2014/main" id="{7621E80F-9D13-41D0-B2DD-2145E64EBFB2}"/>
            </a:ext>
          </a:extLst>
        </xdr:cNvPr>
        <xdr:cNvSpPr txBox="1"/>
      </xdr:nvSpPr>
      <xdr:spPr>
        <a:xfrm>
          <a:off x="2705744" y="58196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129557</xdr:rowOff>
    </xdr:from>
    <xdr:ext cx="405111" cy="259045"/>
    <xdr:sp macro="" textlink="">
      <xdr:nvSpPr>
        <xdr:cNvPr id="83" name="n_3aveValue【図書館】&#10;有形固定資産減価償却率">
          <a:extLst>
            <a:ext uri="{FF2B5EF4-FFF2-40B4-BE49-F238E27FC236}">
              <a16:creationId xmlns:a16="http://schemas.microsoft.com/office/drawing/2014/main" id="{8E644BEE-9FB7-4D4A-A7F9-73DC1B0412F3}"/>
            </a:ext>
          </a:extLst>
        </xdr:cNvPr>
        <xdr:cNvSpPr txBox="1"/>
      </xdr:nvSpPr>
      <xdr:spPr>
        <a:xfrm>
          <a:off x="1816744" y="6130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33</xdr:row>
      <xdr:rowOff>6367</xdr:rowOff>
    </xdr:from>
    <xdr:ext cx="405111" cy="259045"/>
    <xdr:sp macro="" textlink="">
      <xdr:nvSpPr>
        <xdr:cNvPr id="84" name="n_4aveValue【図書館】&#10;有形固定資産減価償却率">
          <a:extLst>
            <a:ext uri="{FF2B5EF4-FFF2-40B4-BE49-F238E27FC236}">
              <a16:creationId xmlns:a16="http://schemas.microsoft.com/office/drawing/2014/main" id="{586636B4-5DE5-4146-9BAE-4B13A4D2FFF2}"/>
            </a:ext>
          </a:extLst>
        </xdr:cNvPr>
        <xdr:cNvSpPr txBox="1"/>
      </xdr:nvSpPr>
      <xdr:spPr>
        <a:xfrm>
          <a:off x="927744" y="5664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34</xdr:row>
      <xdr:rowOff>49801</xdr:rowOff>
    </xdr:from>
    <xdr:ext cx="405111" cy="259045"/>
    <xdr:sp macro="" textlink="">
      <xdr:nvSpPr>
        <xdr:cNvPr id="85" name="n_1mainValue【図書館】&#10;有形固定資産減価償却率">
          <a:extLst>
            <a:ext uri="{FF2B5EF4-FFF2-40B4-BE49-F238E27FC236}">
              <a16:creationId xmlns:a16="http://schemas.microsoft.com/office/drawing/2014/main" id="{1D5C0C8C-83BF-4F79-8B92-5B0BA3A903E8}"/>
            </a:ext>
          </a:extLst>
        </xdr:cNvPr>
        <xdr:cNvSpPr txBox="1"/>
      </xdr:nvSpPr>
      <xdr:spPr>
        <a:xfrm>
          <a:off x="3582044" y="58791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143273</xdr:rowOff>
    </xdr:from>
    <xdr:ext cx="405111" cy="259045"/>
    <xdr:sp macro="" textlink="">
      <xdr:nvSpPr>
        <xdr:cNvPr id="86" name="n_2mainValue【図書館】&#10;有形固定資産減価償却率">
          <a:extLst>
            <a:ext uri="{FF2B5EF4-FFF2-40B4-BE49-F238E27FC236}">
              <a16:creationId xmlns:a16="http://schemas.microsoft.com/office/drawing/2014/main" id="{7EC2DD0A-B7A9-4AB9-B3EA-1F3AE413D139}"/>
            </a:ext>
          </a:extLst>
        </xdr:cNvPr>
        <xdr:cNvSpPr txBox="1"/>
      </xdr:nvSpPr>
      <xdr:spPr>
        <a:xfrm>
          <a:off x="2705744" y="61440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33</xdr:row>
      <xdr:rowOff>118381</xdr:rowOff>
    </xdr:from>
    <xdr:ext cx="405111" cy="259045"/>
    <xdr:sp macro="" textlink="">
      <xdr:nvSpPr>
        <xdr:cNvPr id="87" name="n_3mainValue【図書館】&#10;有形固定資産減価償却率">
          <a:extLst>
            <a:ext uri="{FF2B5EF4-FFF2-40B4-BE49-F238E27FC236}">
              <a16:creationId xmlns:a16="http://schemas.microsoft.com/office/drawing/2014/main" id="{743E10B9-B26B-48B0-B995-A10743BDE29D}"/>
            </a:ext>
          </a:extLst>
        </xdr:cNvPr>
        <xdr:cNvSpPr txBox="1"/>
      </xdr:nvSpPr>
      <xdr:spPr>
        <a:xfrm>
          <a:off x="1816744" y="57762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19829</xdr:rowOff>
    </xdr:from>
    <xdr:ext cx="405111" cy="259045"/>
    <xdr:sp macro="" textlink="">
      <xdr:nvSpPr>
        <xdr:cNvPr id="88" name="n_4mainValue【図書館】&#10;有形固定資産減価償却率">
          <a:extLst>
            <a:ext uri="{FF2B5EF4-FFF2-40B4-BE49-F238E27FC236}">
              <a16:creationId xmlns:a16="http://schemas.microsoft.com/office/drawing/2014/main" id="{8B72D0D4-5CDE-4C1D-A29C-71B5614C36BB}"/>
            </a:ext>
          </a:extLst>
        </xdr:cNvPr>
        <xdr:cNvSpPr txBox="1"/>
      </xdr:nvSpPr>
      <xdr:spPr>
        <a:xfrm>
          <a:off x="927744" y="60205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9" name="正方形/長方形 88">
          <a:extLst>
            <a:ext uri="{FF2B5EF4-FFF2-40B4-BE49-F238E27FC236}">
              <a16:creationId xmlns:a16="http://schemas.microsoft.com/office/drawing/2014/main" id="{030F58A8-80EA-4E89-87B9-0D9C9118D6D3}"/>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0" name="正方形/長方形 89">
          <a:extLst>
            <a:ext uri="{FF2B5EF4-FFF2-40B4-BE49-F238E27FC236}">
              <a16:creationId xmlns:a16="http://schemas.microsoft.com/office/drawing/2014/main" id="{2D9E7165-A08F-4B77-9348-BC21D5A286E0}"/>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1" name="正方形/長方形 90">
          <a:extLst>
            <a:ext uri="{FF2B5EF4-FFF2-40B4-BE49-F238E27FC236}">
              <a16:creationId xmlns:a16="http://schemas.microsoft.com/office/drawing/2014/main" id="{7022ACF1-21DB-4EAE-B5B7-269018E046CF}"/>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2" name="正方形/長方形 91">
          <a:extLst>
            <a:ext uri="{FF2B5EF4-FFF2-40B4-BE49-F238E27FC236}">
              <a16:creationId xmlns:a16="http://schemas.microsoft.com/office/drawing/2014/main" id="{25554B54-C78A-437A-A20B-2954AC959506}"/>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3" name="正方形/長方形 92">
          <a:extLst>
            <a:ext uri="{FF2B5EF4-FFF2-40B4-BE49-F238E27FC236}">
              <a16:creationId xmlns:a16="http://schemas.microsoft.com/office/drawing/2014/main" id="{591D1790-1980-4551-88AE-9B2728C40C69}"/>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4" name="正方形/長方形 93">
          <a:extLst>
            <a:ext uri="{FF2B5EF4-FFF2-40B4-BE49-F238E27FC236}">
              <a16:creationId xmlns:a16="http://schemas.microsoft.com/office/drawing/2014/main" id="{669898C5-292E-4EDF-A138-4A09B65F1F16}"/>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5" name="正方形/長方形 94">
          <a:extLst>
            <a:ext uri="{FF2B5EF4-FFF2-40B4-BE49-F238E27FC236}">
              <a16:creationId xmlns:a16="http://schemas.microsoft.com/office/drawing/2014/main" id="{F6F84805-2127-420C-92EA-33917253997D}"/>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6" name="正方形/長方形 95">
          <a:extLst>
            <a:ext uri="{FF2B5EF4-FFF2-40B4-BE49-F238E27FC236}">
              <a16:creationId xmlns:a16="http://schemas.microsoft.com/office/drawing/2014/main" id="{31647A1E-86F3-4E43-ADD5-D64C461B7945}"/>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97" name="テキスト ボックス 96">
          <a:extLst>
            <a:ext uri="{FF2B5EF4-FFF2-40B4-BE49-F238E27FC236}">
              <a16:creationId xmlns:a16="http://schemas.microsoft.com/office/drawing/2014/main" id="{F5ACF8EA-2C70-436C-841A-66F0495C5CAD}"/>
            </a:ext>
          </a:extLst>
        </xdr:cNvPr>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8" name="直線コネクタ 97">
          <a:extLst>
            <a:ext uri="{FF2B5EF4-FFF2-40B4-BE49-F238E27FC236}">
              <a16:creationId xmlns:a16="http://schemas.microsoft.com/office/drawing/2014/main" id="{EE70536A-6460-4EC1-8D81-D049056F51C2}"/>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9" name="直線コネクタ 98">
          <a:extLst>
            <a:ext uri="{FF2B5EF4-FFF2-40B4-BE49-F238E27FC236}">
              <a16:creationId xmlns:a16="http://schemas.microsoft.com/office/drawing/2014/main" id="{F7F27BE0-8ACF-4C7A-A14F-7CABE2BBE92C}"/>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0" name="テキスト ボックス 99">
          <a:extLst>
            <a:ext uri="{FF2B5EF4-FFF2-40B4-BE49-F238E27FC236}">
              <a16:creationId xmlns:a16="http://schemas.microsoft.com/office/drawing/2014/main" id="{607F4377-CC71-4157-BCA8-6D590BBDD597}"/>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1" name="直線コネクタ 100">
          <a:extLst>
            <a:ext uri="{FF2B5EF4-FFF2-40B4-BE49-F238E27FC236}">
              <a16:creationId xmlns:a16="http://schemas.microsoft.com/office/drawing/2014/main" id="{19977A82-2594-4EBB-BC64-1C6E8746D3EF}"/>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29227</xdr:rowOff>
    </xdr:from>
    <xdr:ext cx="467179" cy="259045"/>
    <xdr:sp macro="" textlink="">
      <xdr:nvSpPr>
        <xdr:cNvPr id="102" name="テキスト ボックス 101">
          <a:extLst>
            <a:ext uri="{FF2B5EF4-FFF2-40B4-BE49-F238E27FC236}">
              <a16:creationId xmlns:a16="http://schemas.microsoft.com/office/drawing/2014/main" id="{31CD2C48-F1F1-46F7-A632-F03DD30739C1}"/>
            </a:ext>
          </a:extLst>
        </xdr:cNvPr>
        <xdr:cNvSpPr txBox="1"/>
      </xdr:nvSpPr>
      <xdr:spPr>
        <a:xfrm>
          <a:off x="6136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3" name="直線コネクタ 102">
          <a:extLst>
            <a:ext uri="{FF2B5EF4-FFF2-40B4-BE49-F238E27FC236}">
              <a16:creationId xmlns:a16="http://schemas.microsoft.com/office/drawing/2014/main" id="{2371F60D-DD86-4940-A891-FCA645093224}"/>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104" name="テキスト ボックス 103">
          <a:extLst>
            <a:ext uri="{FF2B5EF4-FFF2-40B4-BE49-F238E27FC236}">
              <a16:creationId xmlns:a16="http://schemas.microsoft.com/office/drawing/2014/main" id="{A6C48BF1-11CB-46F3-A168-4C5E63522D99}"/>
            </a:ext>
          </a:extLst>
        </xdr:cNvPr>
        <xdr:cNvSpPr txBox="1"/>
      </xdr:nvSpPr>
      <xdr:spPr>
        <a:xfrm>
          <a:off x="6136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5" name="直線コネクタ 104">
          <a:extLst>
            <a:ext uri="{FF2B5EF4-FFF2-40B4-BE49-F238E27FC236}">
              <a16:creationId xmlns:a16="http://schemas.microsoft.com/office/drawing/2014/main" id="{FA3F0F5C-03D6-4D57-9AAB-DBAFC91941CD}"/>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124477</xdr:rowOff>
    </xdr:from>
    <xdr:ext cx="467179" cy="259045"/>
    <xdr:sp macro="" textlink="">
      <xdr:nvSpPr>
        <xdr:cNvPr id="106" name="テキスト ボックス 105">
          <a:extLst>
            <a:ext uri="{FF2B5EF4-FFF2-40B4-BE49-F238E27FC236}">
              <a16:creationId xmlns:a16="http://schemas.microsoft.com/office/drawing/2014/main" id="{6E389073-1CA2-4CCC-8BB6-8A5422CB274A}"/>
            </a:ext>
          </a:extLst>
        </xdr:cNvPr>
        <xdr:cNvSpPr txBox="1"/>
      </xdr:nvSpPr>
      <xdr:spPr>
        <a:xfrm>
          <a:off x="6136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7" name="直線コネクタ 106">
          <a:extLst>
            <a:ext uri="{FF2B5EF4-FFF2-40B4-BE49-F238E27FC236}">
              <a16:creationId xmlns:a16="http://schemas.microsoft.com/office/drawing/2014/main" id="{420EA084-E941-430C-99F5-E52A928B1ECE}"/>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86377</xdr:rowOff>
    </xdr:from>
    <xdr:ext cx="467179" cy="259045"/>
    <xdr:sp macro="" textlink="">
      <xdr:nvSpPr>
        <xdr:cNvPr id="108" name="テキスト ボックス 107">
          <a:extLst>
            <a:ext uri="{FF2B5EF4-FFF2-40B4-BE49-F238E27FC236}">
              <a16:creationId xmlns:a16="http://schemas.microsoft.com/office/drawing/2014/main" id="{2EA2A5D7-C497-4201-AC67-E6BD52FA0404}"/>
            </a:ext>
          </a:extLst>
        </xdr:cNvPr>
        <xdr:cNvSpPr txBox="1"/>
      </xdr:nvSpPr>
      <xdr:spPr>
        <a:xfrm>
          <a:off x="6136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a:extLst>
            <a:ext uri="{FF2B5EF4-FFF2-40B4-BE49-F238E27FC236}">
              <a16:creationId xmlns:a16="http://schemas.microsoft.com/office/drawing/2014/main" id="{175CD318-8A29-4FBD-8773-067229F86E16}"/>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10" name="テキスト ボックス 109">
          <a:extLst>
            <a:ext uri="{FF2B5EF4-FFF2-40B4-BE49-F238E27FC236}">
              <a16:creationId xmlns:a16="http://schemas.microsoft.com/office/drawing/2014/main" id="{FDFD3606-CED7-4FB8-8384-9E5EAE0E5628}"/>
            </a:ext>
          </a:extLst>
        </xdr:cNvPr>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1" name="【図書館】&#10;一人当たり面積グラフ枠">
          <a:extLst>
            <a:ext uri="{FF2B5EF4-FFF2-40B4-BE49-F238E27FC236}">
              <a16:creationId xmlns:a16="http://schemas.microsoft.com/office/drawing/2014/main" id="{81D70EE5-CD48-4571-B29F-0AC6823BDCDB}"/>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156210</xdr:rowOff>
    </xdr:from>
    <xdr:to>
      <xdr:col>54</xdr:col>
      <xdr:colOff>189865</xdr:colOff>
      <xdr:row>42</xdr:row>
      <xdr:rowOff>0</xdr:rowOff>
    </xdr:to>
    <xdr:cxnSp macro="">
      <xdr:nvCxnSpPr>
        <xdr:cNvPr id="112" name="直線コネクタ 111">
          <a:extLst>
            <a:ext uri="{FF2B5EF4-FFF2-40B4-BE49-F238E27FC236}">
              <a16:creationId xmlns:a16="http://schemas.microsoft.com/office/drawing/2014/main" id="{A0DE5967-1120-4FE2-8AFB-47B4E304BA5D}"/>
            </a:ext>
          </a:extLst>
        </xdr:cNvPr>
        <xdr:cNvCxnSpPr/>
      </xdr:nvCxnSpPr>
      <xdr:spPr>
        <a:xfrm flipV="1">
          <a:off x="10476865" y="5814060"/>
          <a:ext cx="0" cy="13868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3827</xdr:rowOff>
    </xdr:from>
    <xdr:ext cx="469744" cy="259045"/>
    <xdr:sp macro="" textlink="">
      <xdr:nvSpPr>
        <xdr:cNvPr id="113" name="【図書館】&#10;一人当たり面積最小値テキスト">
          <a:extLst>
            <a:ext uri="{FF2B5EF4-FFF2-40B4-BE49-F238E27FC236}">
              <a16:creationId xmlns:a16="http://schemas.microsoft.com/office/drawing/2014/main" id="{26BA02CA-B2EA-4D54-976F-5440B0F1B6D3}"/>
            </a:ext>
          </a:extLst>
        </xdr:cNvPr>
        <xdr:cNvSpPr txBox="1"/>
      </xdr:nvSpPr>
      <xdr:spPr>
        <a:xfrm>
          <a:off x="10515600" y="720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0</xdr:rowOff>
    </xdr:from>
    <xdr:to>
      <xdr:col>55</xdr:col>
      <xdr:colOff>88900</xdr:colOff>
      <xdr:row>42</xdr:row>
      <xdr:rowOff>0</xdr:rowOff>
    </xdr:to>
    <xdr:cxnSp macro="">
      <xdr:nvCxnSpPr>
        <xdr:cNvPr id="114" name="直線コネクタ 113">
          <a:extLst>
            <a:ext uri="{FF2B5EF4-FFF2-40B4-BE49-F238E27FC236}">
              <a16:creationId xmlns:a16="http://schemas.microsoft.com/office/drawing/2014/main" id="{0B86293A-630E-4E7B-A094-14B3A4B85A37}"/>
            </a:ext>
          </a:extLst>
        </xdr:cNvPr>
        <xdr:cNvCxnSpPr/>
      </xdr:nvCxnSpPr>
      <xdr:spPr>
        <a:xfrm>
          <a:off x="10388600" y="7200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102887</xdr:rowOff>
    </xdr:from>
    <xdr:ext cx="469744" cy="259045"/>
    <xdr:sp macro="" textlink="">
      <xdr:nvSpPr>
        <xdr:cNvPr id="115" name="【図書館】&#10;一人当たり面積最大値テキスト">
          <a:extLst>
            <a:ext uri="{FF2B5EF4-FFF2-40B4-BE49-F238E27FC236}">
              <a16:creationId xmlns:a16="http://schemas.microsoft.com/office/drawing/2014/main" id="{AB5168E6-B95C-4B58-B3D4-DE578E4A053B}"/>
            </a:ext>
          </a:extLst>
        </xdr:cNvPr>
        <xdr:cNvSpPr txBox="1"/>
      </xdr:nvSpPr>
      <xdr:spPr>
        <a:xfrm>
          <a:off x="10515600" y="55892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156210</xdr:rowOff>
    </xdr:from>
    <xdr:to>
      <xdr:col>55</xdr:col>
      <xdr:colOff>88900</xdr:colOff>
      <xdr:row>33</xdr:row>
      <xdr:rowOff>156210</xdr:rowOff>
    </xdr:to>
    <xdr:cxnSp macro="">
      <xdr:nvCxnSpPr>
        <xdr:cNvPr id="116" name="直線コネクタ 115">
          <a:extLst>
            <a:ext uri="{FF2B5EF4-FFF2-40B4-BE49-F238E27FC236}">
              <a16:creationId xmlns:a16="http://schemas.microsoft.com/office/drawing/2014/main" id="{9A1FCC31-68BB-4B83-BBBE-EF49F8C423CD}"/>
            </a:ext>
          </a:extLst>
        </xdr:cNvPr>
        <xdr:cNvCxnSpPr/>
      </xdr:nvCxnSpPr>
      <xdr:spPr>
        <a:xfrm>
          <a:off x="10388600" y="5814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37</xdr:row>
      <xdr:rowOff>33037</xdr:rowOff>
    </xdr:from>
    <xdr:ext cx="469744" cy="259045"/>
    <xdr:sp macro="" textlink="">
      <xdr:nvSpPr>
        <xdr:cNvPr id="117" name="【図書館】&#10;一人当たり面積平均値テキスト">
          <a:extLst>
            <a:ext uri="{FF2B5EF4-FFF2-40B4-BE49-F238E27FC236}">
              <a16:creationId xmlns:a16="http://schemas.microsoft.com/office/drawing/2014/main" id="{FE76093F-EBC2-478D-B27C-FEF0EBF2321E}"/>
            </a:ext>
          </a:extLst>
        </xdr:cNvPr>
        <xdr:cNvSpPr txBox="1"/>
      </xdr:nvSpPr>
      <xdr:spPr>
        <a:xfrm>
          <a:off x="10515600" y="637668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10160</xdr:rowOff>
    </xdr:from>
    <xdr:to>
      <xdr:col>55</xdr:col>
      <xdr:colOff>50800</xdr:colOff>
      <xdr:row>38</xdr:row>
      <xdr:rowOff>111760</xdr:rowOff>
    </xdr:to>
    <xdr:sp macro="" textlink="">
      <xdr:nvSpPr>
        <xdr:cNvPr id="118" name="フローチャート: 判断 117">
          <a:extLst>
            <a:ext uri="{FF2B5EF4-FFF2-40B4-BE49-F238E27FC236}">
              <a16:creationId xmlns:a16="http://schemas.microsoft.com/office/drawing/2014/main" id="{52246B0D-02C0-40D6-B4DB-9D78DDA03D69}"/>
            </a:ext>
          </a:extLst>
        </xdr:cNvPr>
        <xdr:cNvSpPr/>
      </xdr:nvSpPr>
      <xdr:spPr>
        <a:xfrm>
          <a:off x="10426700" y="6525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25400</xdr:rowOff>
    </xdr:from>
    <xdr:to>
      <xdr:col>50</xdr:col>
      <xdr:colOff>165100</xdr:colOff>
      <xdr:row>38</xdr:row>
      <xdr:rowOff>127000</xdr:rowOff>
    </xdr:to>
    <xdr:sp macro="" textlink="">
      <xdr:nvSpPr>
        <xdr:cNvPr id="119" name="フローチャート: 判断 118">
          <a:extLst>
            <a:ext uri="{FF2B5EF4-FFF2-40B4-BE49-F238E27FC236}">
              <a16:creationId xmlns:a16="http://schemas.microsoft.com/office/drawing/2014/main" id="{7D1E40A8-C401-4F62-A57C-BC84CD6B984A}"/>
            </a:ext>
          </a:extLst>
        </xdr:cNvPr>
        <xdr:cNvSpPr/>
      </xdr:nvSpPr>
      <xdr:spPr>
        <a:xfrm>
          <a:off x="9588500" y="654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78740</xdr:rowOff>
    </xdr:from>
    <xdr:to>
      <xdr:col>46</xdr:col>
      <xdr:colOff>38100</xdr:colOff>
      <xdr:row>39</xdr:row>
      <xdr:rowOff>8890</xdr:rowOff>
    </xdr:to>
    <xdr:sp macro="" textlink="">
      <xdr:nvSpPr>
        <xdr:cNvPr id="120" name="フローチャート: 判断 119">
          <a:extLst>
            <a:ext uri="{FF2B5EF4-FFF2-40B4-BE49-F238E27FC236}">
              <a16:creationId xmlns:a16="http://schemas.microsoft.com/office/drawing/2014/main" id="{742D59DA-2237-4343-9CA1-07F2064FD81F}"/>
            </a:ext>
          </a:extLst>
        </xdr:cNvPr>
        <xdr:cNvSpPr/>
      </xdr:nvSpPr>
      <xdr:spPr>
        <a:xfrm>
          <a:off x="8699500" y="6593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17780</xdr:rowOff>
    </xdr:from>
    <xdr:to>
      <xdr:col>41</xdr:col>
      <xdr:colOff>101600</xdr:colOff>
      <xdr:row>38</xdr:row>
      <xdr:rowOff>119380</xdr:rowOff>
    </xdr:to>
    <xdr:sp macro="" textlink="">
      <xdr:nvSpPr>
        <xdr:cNvPr id="121" name="フローチャート: 判断 120">
          <a:extLst>
            <a:ext uri="{FF2B5EF4-FFF2-40B4-BE49-F238E27FC236}">
              <a16:creationId xmlns:a16="http://schemas.microsoft.com/office/drawing/2014/main" id="{2BE962CF-A601-4980-8897-8AFAC3B2BC1F}"/>
            </a:ext>
          </a:extLst>
        </xdr:cNvPr>
        <xdr:cNvSpPr/>
      </xdr:nvSpPr>
      <xdr:spPr>
        <a:xfrm>
          <a:off x="7810500" y="6532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37</xdr:row>
      <xdr:rowOff>143510</xdr:rowOff>
    </xdr:from>
    <xdr:to>
      <xdr:col>36</xdr:col>
      <xdr:colOff>165100</xdr:colOff>
      <xdr:row>38</xdr:row>
      <xdr:rowOff>73660</xdr:rowOff>
    </xdr:to>
    <xdr:sp macro="" textlink="">
      <xdr:nvSpPr>
        <xdr:cNvPr id="122" name="フローチャート: 判断 121">
          <a:extLst>
            <a:ext uri="{FF2B5EF4-FFF2-40B4-BE49-F238E27FC236}">
              <a16:creationId xmlns:a16="http://schemas.microsoft.com/office/drawing/2014/main" id="{436A6B15-66D5-42B2-9F0D-51E65DEAFF09}"/>
            </a:ext>
          </a:extLst>
        </xdr:cNvPr>
        <xdr:cNvSpPr/>
      </xdr:nvSpPr>
      <xdr:spPr>
        <a:xfrm>
          <a:off x="6921500" y="6487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1F35B397-0B6D-4F0D-AAE8-DEACDACE3D22}"/>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D8F4531C-7E4B-42B8-8CCA-669FB8110064}"/>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D0BD17A9-3E67-4C98-A607-E1963ED4A788}"/>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27200349-BC26-45B3-85FB-C58A9F60D3B8}"/>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C8F6E231-FC8A-41F9-9570-0BB25D9F427F}"/>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44450</xdr:rowOff>
    </xdr:from>
    <xdr:to>
      <xdr:col>55</xdr:col>
      <xdr:colOff>50800</xdr:colOff>
      <xdr:row>39</xdr:row>
      <xdr:rowOff>146050</xdr:rowOff>
    </xdr:to>
    <xdr:sp macro="" textlink="">
      <xdr:nvSpPr>
        <xdr:cNvPr id="128" name="楕円 127">
          <a:extLst>
            <a:ext uri="{FF2B5EF4-FFF2-40B4-BE49-F238E27FC236}">
              <a16:creationId xmlns:a16="http://schemas.microsoft.com/office/drawing/2014/main" id="{4B8D2FB5-8695-41ED-92DC-5FF1DED48940}"/>
            </a:ext>
          </a:extLst>
        </xdr:cNvPr>
        <xdr:cNvSpPr/>
      </xdr:nvSpPr>
      <xdr:spPr>
        <a:xfrm>
          <a:off x="10426700" y="673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22877</xdr:rowOff>
    </xdr:from>
    <xdr:ext cx="469744" cy="259045"/>
    <xdr:sp macro="" textlink="">
      <xdr:nvSpPr>
        <xdr:cNvPr id="129" name="【図書館】&#10;一人当たり面積該当値テキスト">
          <a:extLst>
            <a:ext uri="{FF2B5EF4-FFF2-40B4-BE49-F238E27FC236}">
              <a16:creationId xmlns:a16="http://schemas.microsoft.com/office/drawing/2014/main" id="{32E86C91-D12E-4C4E-B13D-23AC23981AAC}"/>
            </a:ext>
          </a:extLst>
        </xdr:cNvPr>
        <xdr:cNvSpPr txBox="1"/>
      </xdr:nvSpPr>
      <xdr:spPr>
        <a:xfrm>
          <a:off x="10515600" y="6709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52070</xdr:rowOff>
    </xdr:from>
    <xdr:to>
      <xdr:col>50</xdr:col>
      <xdr:colOff>165100</xdr:colOff>
      <xdr:row>39</xdr:row>
      <xdr:rowOff>153670</xdr:rowOff>
    </xdr:to>
    <xdr:sp macro="" textlink="">
      <xdr:nvSpPr>
        <xdr:cNvPr id="130" name="楕円 129">
          <a:extLst>
            <a:ext uri="{FF2B5EF4-FFF2-40B4-BE49-F238E27FC236}">
              <a16:creationId xmlns:a16="http://schemas.microsoft.com/office/drawing/2014/main" id="{2BA11A07-EFA2-4CFF-8F6C-F65D56F05309}"/>
            </a:ext>
          </a:extLst>
        </xdr:cNvPr>
        <xdr:cNvSpPr/>
      </xdr:nvSpPr>
      <xdr:spPr>
        <a:xfrm>
          <a:off x="9588500" y="6738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39</xdr:row>
      <xdr:rowOff>95250</xdr:rowOff>
    </xdr:from>
    <xdr:to>
      <xdr:col>55</xdr:col>
      <xdr:colOff>0</xdr:colOff>
      <xdr:row>39</xdr:row>
      <xdr:rowOff>102870</xdr:rowOff>
    </xdr:to>
    <xdr:cxnSp macro="">
      <xdr:nvCxnSpPr>
        <xdr:cNvPr id="131" name="直線コネクタ 130">
          <a:extLst>
            <a:ext uri="{FF2B5EF4-FFF2-40B4-BE49-F238E27FC236}">
              <a16:creationId xmlns:a16="http://schemas.microsoft.com/office/drawing/2014/main" id="{021B0C14-8CA4-41FE-BB92-A03CCF10F1AA}"/>
            </a:ext>
          </a:extLst>
        </xdr:cNvPr>
        <xdr:cNvCxnSpPr/>
      </xdr:nvCxnSpPr>
      <xdr:spPr>
        <a:xfrm flipV="1">
          <a:off x="9639300" y="678180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59690</xdr:rowOff>
    </xdr:from>
    <xdr:to>
      <xdr:col>46</xdr:col>
      <xdr:colOff>38100</xdr:colOff>
      <xdr:row>39</xdr:row>
      <xdr:rowOff>161290</xdr:rowOff>
    </xdr:to>
    <xdr:sp macro="" textlink="">
      <xdr:nvSpPr>
        <xdr:cNvPr id="132" name="楕円 131">
          <a:extLst>
            <a:ext uri="{FF2B5EF4-FFF2-40B4-BE49-F238E27FC236}">
              <a16:creationId xmlns:a16="http://schemas.microsoft.com/office/drawing/2014/main" id="{AA59F470-E1F7-4B77-971F-40C3FF10DDBB}"/>
            </a:ext>
          </a:extLst>
        </xdr:cNvPr>
        <xdr:cNvSpPr/>
      </xdr:nvSpPr>
      <xdr:spPr>
        <a:xfrm>
          <a:off x="8699500" y="6746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102870</xdr:rowOff>
    </xdr:from>
    <xdr:to>
      <xdr:col>50</xdr:col>
      <xdr:colOff>114300</xdr:colOff>
      <xdr:row>39</xdr:row>
      <xdr:rowOff>110490</xdr:rowOff>
    </xdr:to>
    <xdr:cxnSp macro="">
      <xdr:nvCxnSpPr>
        <xdr:cNvPr id="133" name="直線コネクタ 132">
          <a:extLst>
            <a:ext uri="{FF2B5EF4-FFF2-40B4-BE49-F238E27FC236}">
              <a16:creationId xmlns:a16="http://schemas.microsoft.com/office/drawing/2014/main" id="{1022478C-576E-493A-AF6E-11ADDAA21F34}"/>
            </a:ext>
          </a:extLst>
        </xdr:cNvPr>
        <xdr:cNvCxnSpPr/>
      </xdr:nvCxnSpPr>
      <xdr:spPr>
        <a:xfrm flipV="1">
          <a:off x="8750300" y="678942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74930</xdr:rowOff>
    </xdr:from>
    <xdr:to>
      <xdr:col>41</xdr:col>
      <xdr:colOff>101600</xdr:colOff>
      <xdr:row>40</xdr:row>
      <xdr:rowOff>5080</xdr:rowOff>
    </xdr:to>
    <xdr:sp macro="" textlink="">
      <xdr:nvSpPr>
        <xdr:cNvPr id="134" name="楕円 133">
          <a:extLst>
            <a:ext uri="{FF2B5EF4-FFF2-40B4-BE49-F238E27FC236}">
              <a16:creationId xmlns:a16="http://schemas.microsoft.com/office/drawing/2014/main" id="{8E7A2AD3-949D-4E36-817E-54A615341619}"/>
            </a:ext>
          </a:extLst>
        </xdr:cNvPr>
        <xdr:cNvSpPr/>
      </xdr:nvSpPr>
      <xdr:spPr>
        <a:xfrm>
          <a:off x="7810500" y="6761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39</xdr:row>
      <xdr:rowOff>110490</xdr:rowOff>
    </xdr:from>
    <xdr:to>
      <xdr:col>45</xdr:col>
      <xdr:colOff>177800</xdr:colOff>
      <xdr:row>39</xdr:row>
      <xdr:rowOff>125730</xdr:rowOff>
    </xdr:to>
    <xdr:cxnSp macro="">
      <xdr:nvCxnSpPr>
        <xdr:cNvPr id="135" name="直線コネクタ 134">
          <a:extLst>
            <a:ext uri="{FF2B5EF4-FFF2-40B4-BE49-F238E27FC236}">
              <a16:creationId xmlns:a16="http://schemas.microsoft.com/office/drawing/2014/main" id="{0D88EE3E-FCBB-4435-8B92-FEE7089B78B6}"/>
            </a:ext>
          </a:extLst>
        </xdr:cNvPr>
        <xdr:cNvCxnSpPr/>
      </xdr:nvCxnSpPr>
      <xdr:spPr>
        <a:xfrm flipV="1">
          <a:off x="7861300" y="679704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39</xdr:row>
      <xdr:rowOff>82550</xdr:rowOff>
    </xdr:from>
    <xdr:to>
      <xdr:col>36</xdr:col>
      <xdr:colOff>165100</xdr:colOff>
      <xdr:row>40</xdr:row>
      <xdr:rowOff>12700</xdr:rowOff>
    </xdr:to>
    <xdr:sp macro="" textlink="">
      <xdr:nvSpPr>
        <xdr:cNvPr id="136" name="楕円 135">
          <a:extLst>
            <a:ext uri="{FF2B5EF4-FFF2-40B4-BE49-F238E27FC236}">
              <a16:creationId xmlns:a16="http://schemas.microsoft.com/office/drawing/2014/main" id="{E2F8287C-F279-43AB-8585-8839F6E19EB6}"/>
            </a:ext>
          </a:extLst>
        </xdr:cNvPr>
        <xdr:cNvSpPr/>
      </xdr:nvSpPr>
      <xdr:spPr>
        <a:xfrm>
          <a:off x="6921500" y="676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39</xdr:row>
      <xdr:rowOff>125730</xdr:rowOff>
    </xdr:from>
    <xdr:to>
      <xdr:col>41</xdr:col>
      <xdr:colOff>50800</xdr:colOff>
      <xdr:row>39</xdr:row>
      <xdr:rowOff>133350</xdr:rowOff>
    </xdr:to>
    <xdr:cxnSp macro="">
      <xdr:nvCxnSpPr>
        <xdr:cNvPr id="137" name="直線コネクタ 136">
          <a:extLst>
            <a:ext uri="{FF2B5EF4-FFF2-40B4-BE49-F238E27FC236}">
              <a16:creationId xmlns:a16="http://schemas.microsoft.com/office/drawing/2014/main" id="{296E87CB-1F86-4345-8F0A-2BAD837A0259}"/>
            </a:ext>
          </a:extLst>
        </xdr:cNvPr>
        <xdr:cNvCxnSpPr/>
      </xdr:nvCxnSpPr>
      <xdr:spPr>
        <a:xfrm flipV="1">
          <a:off x="6972300" y="68122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36</xdr:row>
      <xdr:rowOff>143527</xdr:rowOff>
    </xdr:from>
    <xdr:ext cx="469744" cy="259045"/>
    <xdr:sp macro="" textlink="">
      <xdr:nvSpPr>
        <xdr:cNvPr id="138" name="n_1aveValue【図書館】&#10;一人当たり面積">
          <a:extLst>
            <a:ext uri="{FF2B5EF4-FFF2-40B4-BE49-F238E27FC236}">
              <a16:creationId xmlns:a16="http://schemas.microsoft.com/office/drawing/2014/main" id="{334011AE-130E-458A-8CA3-EA499DD8541B}"/>
            </a:ext>
          </a:extLst>
        </xdr:cNvPr>
        <xdr:cNvSpPr txBox="1"/>
      </xdr:nvSpPr>
      <xdr:spPr>
        <a:xfrm>
          <a:off x="9391727" y="6315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37</xdr:row>
      <xdr:rowOff>25417</xdr:rowOff>
    </xdr:from>
    <xdr:ext cx="469744" cy="259045"/>
    <xdr:sp macro="" textlink="">
      <xdr:nvSpPr>
        <xdr:cNvPr id="139" name="n_2aveValue【図書館】&#10;一人当たり面積">
          <a:extLst>
            <a:ext uri="{FF2B5EF4-FFF2-40B4-BE49-F238E27FC236}">
              <a16:creationId xmlns:a16="http://schemas.microsoft.com/office/drawing/2014/main" id="{F3E6189E-282C-447B-A59B-CE0992A3EBEC}"/>
            </a:ext>
          </a:extLst>
        </xdr:cNvPr>
        <xdr:cNvSpPr txBox="1"/>
      </xdr:nvSpPr>
      <xdr:spPr>
        <a:xfrm>
          <a:off x="8515427" y="63690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36</xdr:row>
      <xdr:rowOff>135907</xdr:rowOff>
    </xdr:from>
    <xdr:ext cx="469744" cy="259045"/>
    <xdr:sp macro="" textlink="">
      <xdr:nvSpPr>
        <xdr:cNvPr id="140" name="n_3aveValue【図書館】&#10;一人当たり面積">
          <a:extLst>
            <a:ext uri="{FF2B5EF4-FFF2-40B4-BE49-F238E27FC236}">
              <a16:creationId xmlns:a16="http://schemas.microsoft.com/office/drawing/2014/main" id="{B74C5656-5D1D-4CF2-BF12-04CDF629AFBA}"/>
            </a:ext>
          </a:extLst>
        </xdr:cNvPr>
        <xdr:cNvSpPr txBox="1"/>
      </xdr:nvSpPr>
      <xdr:spPr>
        <a:xfrm>
          <a:off x="7626427" y="6308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36</xdr:row>
      <xdr:rowOff>90187</xdr:rowOff>
    </xdr:from>
    <xdr:ext cx="469744" cy="259045"/>
    <xdr:sp macro="" textlink="">
      <xdr:nvSpPr>
        <xdr:cNvPr id="141" name="n_4aveValue【図書館】&#10;一人当たり面積">
          <a:extLst>
            <a:ext uri="{FF2B5EF4-FFF2-40B4-BE49-F238E27FC236}">
              <a16:creationId xmlns:a16="http://schemas.microsoft.com/office/drawing/2014/main" id="{1F8B9C3F-1293-4178-87C6-C2FE2B2913CF}"/>
            </a:ext>
          </a:extLst>
        </xdr:cNvPr>
        <xdr:cNvSpPr txBox="1"/>
      </xdr:nvSpPr>
      <xdr:spPr>
        <a:xfrm>
          <a:off x="6737427" y="6262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39</xdr:row>
      <xdr:rowOff>144797</xdr:rowOff>
    </xdr:from>
    <xdr:ext cx="469744" cy="259045"/>
    <xdr:sp macro="" textlink="">
      <xdr:nvSpPr>
        <xdr:cNvPr id="142" name="n_1mainValue【図書館】&#10;一人当たり面積">
          <a:extLst>
            <a:ext uri="{FF2B5EF4-FFF2-40B4-BE49-F238E27FC236}">
              <a16:creationId xmlns:a16="http://schemas.microsoft.com/office/drawing/2014/main" id="{ECBCC7FB-5A0B-4E9D-802C-C1D2C46C80CA}"/>
            </a:ext>
          </a:extLst>
        </xdr:cNvPr>
        <xdr:cNvSpPr txBox="1"/>
      </xdr:nvSpPr>
      <xdr:spPr>
        <a:xfrm>
          <a:off x="9391727" y="6831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39</xdr:row>
      <xdr:rowOff>152417</xdr:rowOff>
    </xdr:from>
    <xdr:ext cx="469744" cy="259045"/>
    <xdr:sp macro="" textlink="">
      <xdr:nvSpPr>
        <xdr:cNvPr id="143" name="n_2mainValue【図書館】&#10;一人当たり面積">
          <a:extLst>
            <a:ext uri="{FF2B5EF4-FFF2-40B4-BE49-F238E27FC236}">
              <a16:creationId xmlns:a16="http://schemas.microsoft.com/office/drawing/2014/main" id="{C3BF6BE7-C307-4EA1-85A5-6D2CCE48156C}"/>
            </a:ext>
          </a:extLst>
        </xdr:cNvPr>
        <xdr:cNvSpPr txBox="1"/>
      </xdr:nvSpPr>
      <xdr:spPr>
        <a:xfrm>
          <a:off x="8515427" y="68389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39</xdr:row>
      <xdr:rowOff>167657</xdr:rowOff>
    </xdr:from>
    <xdr:ext cx="469744" cy="259045"/>
    <xdr:sp macro="" textlink="">
      <xdr:nvSpPr>
        <xdr:cNvPr id="144" name="n_3mainValue【図書館】&#10;一人当たり面積">
          <a:extLst>
            <a:ext uri="{FF2B5EF4-FFF2-40B4-BE49-F238E27FC236}">
              <a16:creationId xmlns:a16="http://schemas.microsoft.com/office/drawing/2014/main" id="{8AE45F5C-E41D-45A6-AC3A-DA95DA1A5854}"/>
            </a:ext>
          </a:extLst>
        </xdr:cNvPr>
        <xdr:cNvSpPr txBox="1"/>
      </xdr:nvSpPr>
      <xdr:spPr>
        <a:xfrm>
          <a:off x="7626427" y="6854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40</xdr:row>
      <xdr:rowOff>3827</xdr:rowOff>
    </xdr:from>
    <xdr:ext cx="469744" cy="259045"/>
    <xdr:sp macro="" textlink="">
      <xdr:nvSpPr>
        <xdr:cNvPr id="145" name="n_4mainValue【図書館】&#10;一人当たり面積">
          <a:extLst>
            <a:ext uri="{FF2B5EF4-FFF2-40B4-BE49-F238E27FC236}">
              <a16:creationId xmlns:a16="http://schemas.microsoft.com/office/drawing/2014/main" id="{3974DB81-0168-4355-8A5B-1721076EC1BC}"/>
            </a:ext>
          </a:extLst>
        </xdr:cNvPr>
        <xdr:cNvSpPr txBox="1"/>
      </xdr:nvSpPr>
      <xdr:spPr>
        <a:xfrm>
          <a:off x="6737427" y="6861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6" name="正方形/長方形 145">
          <a:extLst>
            <a:ext uri="{FF2B5EF4-FFF2-40B4-BE49-F238E27FC236}">
              <a16:creationId xmlns:a16="http://schemas.microsoft.com/office/drawing/2014/main" id="{A0B6F669-484C-4918-92A6-7D19C44CFB11}"/>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7" name="正方形/長方形 146">
          <a:extLst>
            <a:ext uri="{FF2B5EF4-FFF2-40B4-BE49-F238E27FC236}">
              <a16:creationId xmlns:a16="http://schemas.microsoft.com/office/drawing/2014/main" id="{D75A027B-F9FE-4103-94FF-E13867E584C9}"/>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8" name="正方形/長方形 147">
          <a:extLst>
            <a:ext uri="{FF2B5EF4-FFF2-40B4-BE49-F238E27FC236}">
              <a16:creationId xmlns:a16="http://schemas.microsoft.com/office/drawing/2014/main" id="{FFA7F27E-5442-4665-8D5F-9C21639C3A7A}"/>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9" name="正方形/長方形 148">
          <a:extLst>
            <a:ext uri="{FF2B5EF4-FFF2-40B4-BE49-F238E27FC236}">
              <a16:creationId xmlns:a16="http://schemas.microsoft.com/office/drawing/2014/main" id="{DCE6E7A2-9559-4D69-8B35-A23E1EB4D1EC}"/>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0" name="正方形/長方形 149">
          <a:extLst>
            <a:ext uri="{FF2B5EF4-FFF2-40B4-BE49-F238E27FC236}">
              <a16:creationId xmlns:a16="http://schemas.microsoft.com/office/drawing/2014/main" id="{DF594929-761F-47F2-8D93-1758C627F116}"/>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1" name="正方形/長方形 150">
          <a:extLst>
            <a:ext uri="{FF2B5EF4-FFF2-40B4-BE49-F238E27FC236}">
              <a16:creationId xmlns:a16="http://schemas.microsoft.com/office/drawing/2014/main" id="{618187FC-0951-4221-88C9-6955FB688314}"/>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2" name="正方形/長方形 151">
          <a:extLst>
            <a:ext uri="{FF2B5EF4-FFF2-40B4-BE49-F238E27FC236}">
              <a16:creationId xmlns:a16="http://schemas.microsoft.com/office/drawing/2014/main" id="{9E4512CF-C949-4CD5-8032-1804B0735D29}"/>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3" name="正方形/長方形 152">
          <a:extLst>
            <a:ext uri="{FF2B5EF4-FFF2-40B4-BE49-F238E27FC236}">
              <a16:creationId xmlns:a16="http://schemas.microsoft.com/office/drawing/2014/main" id="{C03FD2FE-386B-449D-8B3C-07F0007ECC38}"/>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4" name="テキスト ボックス 153">
          <a:extLst>
            <a:ext uri="{FF2B5EF4-FFF2-40B4-BE49-F238E27FC236}">
              <a16:creationId xmlns:a16="http://schemas.microsoft.com/office/drawing/2014/main" id="{AE37E6F5-6769-466E-9D11-D4AB9043EC63}"/>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a:extLst>
            <a:ext uri="{FF2B5EF4-FFF2-40B4-BE49-F238E27FC236}">
              <a16:creationId xmlns:a16="http://schemas.microsoft.com/office/drawing/2014/main" id="{CD164A6C-31AE-4F61-B6CD-D7F72E8B65C5}"/>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6" name="テキスト ボックス 155">
          <a:extLst>
            <a:ext uri="{FF2B5EF4-FFF2-40B4-BE49-F238E27FC236}">
              <a16:creationId xmlns:a16="http://schemas.microsoft.com/office/drawing/2014/main" id="{3032812F-D60E-46C0-9EBD-725F38E0773E}"/>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7" name="直線コネクタ 156">
          <a:extLst>
            <a:ext uri="{FF2B5EF4-FFF2-40B4-BE49-F238E27FC236}">
              <a16:creationId xmlns:a16="http://schemas.microsoft.com/office/drawing/2014/main" id="{C537F1D4-C69C-435A-A1BA-7102779FC274}"/>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58" name="テキスト ボックス 157">
          <a:extLst>
            <a:ext uri="{FF2B5EF4-FFF2-40B4-BE49-F238E27FC236}">
              <a16:creationId xmlns:a16="http://schemas.microsoft.com/office/drawing/2014/main" id="{BC8B45D7-1C3A-4D3B-9387-C16AF33EF7DA}"/>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9" name="直線コネクタ 158">
          <a:extLst>
            <a:ext uri="{FF2B5EF4-FFF2-40B4-BE49-F238E27FC236}">
              <a16:creationId xmlns:a16="http://schemas.microsoft.com/office/drawing/2014/main" id="{22B1C4C0-CAE7-4A9B-82A7-3F0932827F2C}"/>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0" name="テキスト ボックス 159">
          <a:extLst>
            <a:ext uri="{FF2B5EF4-FFF2-40B4-BE49-F238E27FC236}">
              <a16:creationId xmlns:a16="http://schemas.microsoft.com/office/drawing/2014/main" id="{9CCB5465-FA69-4640-9E18-8B0847E3F516}"/>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1" name="直線コネクタ 160">
          <a:extLst>
            <a:ext uri="{FF2B5EF4-FFF2-40B4-BE49-F238E27FC236}">
              <a16:creationId xmlns:a16="http://schemas.microsoft.com/office/drawing/2014/main" id="{D7936B4F-5EE5-4683-B5AC-518AD727362A}"/>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2" name="テキスト ボックス 161">
          <a:extLst>
            <a:ext uri="{FF2B5EF4-FFF2-40B4-BE49-F238E27FC236}">
              <a16:creationId xmlns:a16="http://schemas.microsoft.com/office/drawing/2014/main" id="{B94EFC5D-4312-4E27-AA36-2E994BA64203}"/>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3" name="直線コネクタ 162">
          <a:extLst>
            <a:ext uri="{FF2B5EF4-FFF2-40B4-BE49-F238E27FC236}">
              <a16:creationId xmlns:a16="http://schemas.microsoft.com/office/drawing/2014/main" id="{E7F190E1-16D0-4D6A-B36A-A9D4726BB213}"/>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4" name="テキスト ボックス 163">
          <a:extLst>
            <a:ext uri="{FF2B5EF4-FFF2-40B4-BE49-F238E27FC236}">
              <a16:creationId xmlns:a16="http://schemas.microsoft.com/office/drawing/2014/main" id="{6FD126C4-BDDA-4C05-821A-495BBD9E23A2}"/>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5" name="直線コネクタ 164">
          <a:extLst>
            <a:ext uri="{FF2B5EF4-FFF2-40B4-BE49-F238E27FC236}">
              <a16:creationId xmlns:a16="http://schemas.microsoft.com/office/drawing/2014/main" id="{E38E4BE1-F8BC-4C50-BE3D-1288F92CC174}"/>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6" name="テキスト ボックス 165">
          <a:extLst>
            <a:ext uri="{FF2B5EF4-FFF2-40B4-BE49-F238E27FC236}">
              <a16:creationId xmlns:a16="http://schemas.microsoft.com/office/drawing/2014/main" id="{57366FFD-CC4C-4698-BAF6-3E525218A573}"/>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7" name="直線コネクタ 166">
          <a:extLst>
            <a:ext uri="{FF2B5EF4-FFF2-40B4-BE49-F238E27FC236}">
              <a16:creationId xmlns:a16="http://schemas.microsoft.com/office/drawing/2014/main" id="{41810838-7179-40BC-B76F-46CF89D65190}"/>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70049</xdr:rowOff>
    </xdr:from>
    <xdr:ext cx="403059" cy="259045"/>
    <xdr:sp macro="" textlink="">
      <xdr:nvSpPr>
        <xdr:cNvPr id="168" name="テキスト ボックス 167">
          <a:extLst>
            <a:ext uri="{FF2B5EF4-FFF2-40B4-BE49-F238E27FC236}">
              <a16:creationId xmlns:a16="http://schemas.microsoft.com/office/drawing/2014/main" id="{3EC4AC4C-F099-4E9F-B4B8-1C33D5164684}"/>
            </a:ext>
          </a:extLst>
        </xdr:cNvPr>
        <xdr:cNvSpPr txBox="1"/>
      </xdr:nvSpPr>
      <xdr:spPr>
        <a:xfrm>
          <a:off x="358941" y="932834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9" name="直線コネクタ 168">
          <a:extLst>
            <a:ext uri="{FF2B5EF4-FFF2-40B4-BE49-F238E27FC236}">
              <a16:creationId xmlns:a16="http://schemas.microsoft.com/office/drawing/2014/main" id="{25B89B21-64A6-453B-A928-9F0E9A28D16E}"/>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52</xdr:row>
      <xdr:rowOff>86377</xdr:rowOff>
    </xdr:from>
    <xdr:ext cx="403059" cy="259045"/>
    <xdr:sp macro="" textlink="">
      <xdr:nvSpPr>
        <xdr:cNvPr id="170" name="テキスト ボックス 169">
          <a:extLst>
            <a:ext uri="{FF2B5EF4-FFF2-40B4-BE49-F238E27FC236}">
              <a16:creationId xmlns:a16="http://schemas.microsoft.com/office/drawing/2014/main" id="{DD174AE4-CA7E-4549-B804-6AB1270151B5}"/>
            </a:ext>
          </a:extLst>
        </xdr:cNvPr>
        <xdr:cNvSpPr txBox="1"/>
      </xdr:nvSpPr>
      <xdr:spPr>
        <a:xfrm>
          <a:off x="358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1" name="【体育館・プール】&#10;有形固定資産減価償却率グラフ枠">
          <a:extLst>
            <a:ext uri="{FF2B5EF4-FFF2-40B4-BE49-F238E27FC236}">
              <a16:creationId xmlns:a16="http://schemas.microsoft.com/office/drawing/2014/main" id="{C942F088-373F-4F5F-A5AB-82F791A07A58}"/>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39188</xdr:rowOff>
    </xdr:from>
    <xdr:to>
      <xdr:col>24</xdr:col>
      <xdr:colOff>62865</xdr:colOff>
      <xdr:row>63</xdr:row>
      <xdr:rowOff>125730</xdr:rowOff>
    </xdr:to>
    <xdr:cxnSp macro="">
      <xdr:nvCxnSpPr>
        <xdr:cNvPr id="172" name="直線コネクタ 171">
          <a:extLst>
            <a:ext uri="{FF2B5EF4-FFF2-40B4-BE49-F238E27FC236}">
              <a16:creationId xmlns:a16="http://schemas.microsoft.com/office/drawing/2014/main" id="{20F2BF68-1689-4237-9F44-11C2DDABFB37}"/>
            </a:ext>
          </a:extLst>
        </xdr:cNvPr>
        <xdr:cNvCxnSpPr/>
      </xdr:nvCxnSpPr>
      <xdr:spPr>
        <a:xfrm flipV="1">
          <a:off x="4634865" y="9640388"/>
          <a:ext cx="0" cy="12866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129557</xdr:rowOff>
    </xdr:from>
    <xdr:ext cx="405111" cy="259045"/>
    <xdr:sp macro="" textlink="">
      <xdr:nvSpPr>
        <xdr:cNvPr id="173" name="【体育館・プール】&#10;有形固定資産減価償却率最小値テキスト">
          <a:extLst>
            <a:ext uri="{FF2B5EF4-FFF2-40B4-BE49-F238E27FC236}">
              <a16:creationId xmlns:a16="http://schemas.microsoft.com/office/drawing/2014/main" id="{3DE114AF-32DC-491A-9FBB-D9AFB6D758BD}"/>
            </a:ext>
          </a:extLst>
        </xdr:cNvPr>
        <xdr:cNvSpPr txBox="1"/>
      </xdr:nvSpPr>
      <xdr:spPr>
        <a:xfrm>
          <a:off x="4673600" y="10930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125730</xdr:rowOff>
    </xdr:from>
    <xdr:to>
      <xdr:col>24</xdr:col>
      <xdr:colOff>152400</xdr:colOff>
      <xdr:row>63</xdr:row>
      <xdr:rowOff>125730</xdr:rowOff>
    </xdr:to>
    <xdr:cxnSp macro="">
      <xdr:nvCxnSpPr>
        <xdr:cNvPr id="174" name="直線コネクタ 173">
          <a:extLst>
            <a:ext uri="{FF2B5EF4-FFF2-40B4-BE49-F238E27FC236}">
              <a16:creationId xmlns:a16="http://schemas.microsoft.com/office/drawing/2014/main" id="{FF66EF53-6E47-4FF1-B55D-A2339EFE4904}"/>
            </a:ext>
          </a:extLst>
        </xdr:cNvPr>
        <xdr:cNvCxnSpPr/>
      </xdr:nvCxnSpPr>
      <xdr:spPr>
        <a:xfrm>
          <a:off x="4546600" y="10927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157315</xdr:rowOff>
    </xdr:from>
    <xdr:ext cx="405111" cy="259045"/>
    <xdr:sp macro="" textlink="">
      <xdr:nvSpPr>
        <xdr:cNvPr id="175" name="【体育館・プール】&#10;有形固定資産減価償却率最大値テキスト">
          <a:extLst>
            <a:ext uri="{FF2B5EF4-FFF2-40B4-BE49-F238E27FC236}">
              <a16:creationId xmlns:a16="http://schemas.microsoft.com/office/drawing/2014/main" id="{A2107AD0-B7D0-42DB-AFD9-5D36C6ED55A2}"/>
            </a:ext>
          </a:extLst>
        </xdr:cNvPr>
        <xdr:cNvSpPr txBox="1"/>
      </xdr:nvSpPr>
      <xdr:spPr>
        <a:xfrm>
          <a:off x="4673600" y="94156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39188</xdr:rowOff>
    </xdr:from>
    <xdr:to>
      <xdr:col>24</xdr:col>
      <xdr:colOff>152400</xdr:colOff>
      <xdr:row>56</xdr:row>
      <xdr:rowOff>39188</xdr:rowOff>
    </xdr:to>
    <xdr:cxnSp macro="">
      <xdr:nvCxnSpPr>
        <xdr:cNvPr id="176" name="直線コネクタ 175">
          <a:extLst>
            <a:ext uri="{FF2B5EF4-FFF2-40B4-BE49-F238E27FC236}">
              <a16:creationId xmlns:a16="http://schemas.microsoft.com/office/drawing/2014/main" id="{C64D5E4F-C356-4162-885E-FD2AA147B968}"/>
            </a:ext>
          </a:extLst>
        </xdr:cNvPr>
        <xdr:cNvCxnSpPr/>
      </xdr:nvCxnSpPr>
      <xdr:spPr>
        <a:xfrm>
          <a:off x="4546600" y="96403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64787</xdr:rowOff>
    </xdr:from>
    <xdr:ext cx="405111" cy="259045"/>
    <xdr:sp macro="" textlink="">
      <xdr:nvSpPr>
        <xdr:cNvPr id="177" name="【体育館・プール】&#10;有形固定資産減価償却率平均値テキスト">
          <a:extLst>
            <a:ext uri="{FF2B5EF4-FFF2-40B4-BE49-F238E27FC236}">
              <a16:creationId xmlns:a16="http://schemas.microsoft.com/office/drawing/2014/main" id="{0DEBEC84-3C65-4862-9933-FB51BCE8DB4E}"/>
            </a:ext>
          </a:extLst>
        </xdr:cNvPr>
        <xdr:cNvSpPr txBox="1"/>
      </xdr:nvSpPr>
      <xdr:spPr>
        <a:xfrm>
          <a:off x="4673600" y="100088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86360</xdr:rowOff>
    </xdr:from>
    <xdr:to>
      <xdr:col>24</xdr:col>
      <xdr:colOff>114300</xdr:colOff>
      <xdr:row>59</xdr:row>
      <xdr:rowOff>16510</xdr:rowOff>
    </xdr:to>
    <xdr:sp macro="" textlink="">
      <xdr:nvSpPr>
        <xdr:cNvPr id="178" name="フローチャート: 判断 177">
          <a:extLst>
            <a:ext uri="{FF2B5EF4-FFF2-40B4-BE49-F238E27FC236}">
              <a16:creationId xmlns:a16="http://schemas.microsoft.com/office/drawing/2014/main" id="{F04CC457-3F74-45F6-B04C-4DC24583F8F9}"/>
            </a:ext>
          </a:extLst>
        </xdr:cNvPr>
        <xdr:cNvSpPr/>
      </xdr:nvSpPr>
      <xdr:spPr>
        <a:xfrm>
          <a:off x="4584700" y="10030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58</xdr:row>
      <xdr:rowOff>128815</xdr:rowOff>
    </xdr:from>
    <xdr:to>
      <xdr:col>20</xdr:col>
      <xdr:colOff>38100</xdr:colOff>
      <xdr:row>59</xdr:row>
      <xdr:rowOff>58965</xdr:rowOff>
    </xdr:to>
    <xdr:sp macro="" textlink="">
      <xdr:nvSpPr>
        <xdr:cNvPr id="179" name="フローチャート: 判断 178">
          <a:extLst>
            <a:ext uri="{FF2B5EF4-FFF2-40B4-BE49-F238E27FC236}">
              <a16:creationId xmlns:a16="http://schemas.microsoft.com/office/drawing/2014/main" id="{58382BD8-AE1A-41F1-A3ED-5A2FEB7D9A1E}"/>
            </a:ext>
          </a:extLst>
        </xdr:cNvPr>
        <xdr:cNvSpPr/>
      </xdr:nvSpPr>
      <xdr:spPr>
        <a:xfrm>
          <a:off x="3746500" y="10072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58</xdr:row>
      <xdr:rowOff>92891</xdr:rowOff>
    </xdr:from>
    <xdr:to>
      <xdr:col>15</xdr:col>
      <xdr:colOff>101600</xdr:colOff>
      <xdr:row>59</xdr:row>
      <xdr:rowOff>23041</xdr:rowOff>
    </xdr:to>
    <xdr:sp macro="" textlink="">
      <xdr:nvSpPr>
        <xdr:cNvPr id="180" name="フローチャート: 判断 179">
          <a:extLst>
            <a:ext uri="{FF2B5EF4-FFF2-40B4-BE49-F238E27FC236}">
              <a16:creationId xmlns:a16="http://schemas.microsoft.com/office/drawing/2014/main" id="{FD12B98E-2E28-4B3F-B427-9CC3C776DA5C}"/>
            </a:ext>
          </a:extLst>
        </xdr:cNvPr>
        <xdr:cNvSpPr/>
      </xdr:nvSpPr>
      <xdr:spPr>
        <a:xfrm>
          <a:off x="2857500" y="10036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57</xdr:row>
      <xdr:rowOff>153307</xdr:rowOff>
    </xdr:from>
    <xdr:to>
      <xdr:col>10</xdr:col>
      <xdr:colOff>165100</xdr:colOff>
      <xdr:row>58</xdr:row>
      <xdr:rowOff>83457</xdr:rowOff>
    </xdr:to>
    <xdr:sp macro="" textlink="">
      <xdr:nvSpPr>
        <xdr:cNvPr id="181" name="フローチャート: 判断 180">
          <a:extLst>
            <a:ext uri="{FF2B5EF4-FFF2-40B4-BE49-F238E27FC236}">
              <a16:creationId xmlns:a16="http://schemas.microsoft.com/office/drawing/2014/main" id="{05C345F5-C81E-4507-9E8F-0BBA4703E975}"/>
            </a:ext>
          </a:extLst>
        </xdr:cNvPr>
        <xdr:cNvSpPr/>
      </xdr:nvSpPr>
      <xdr:spPr>
        <a:xfrm>
          <a:off x="1968500" y="9925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57</xdr:row>
      <xdr:rowOff>159838</xdr:rowOff>
    </xdr:from>
    <xdr:to>
      <xdr:col>6</xdr:col>
      <xdr:colOff>38100</xdr:colOff>
      <xdr:row>58</xdr:row>
      <xdr:rowOff>89988</xdr:rowOff>
    </xdr:to>
    <xdr:sp macro="" textlink="">
      <xdr:nvSpPr>
        <xdr:cNvPr id="182" name="フローチャート: 判断 181">
          <a:extLst>
            <a:ext uri="{FF2B5EF4-FFF2-40B4-BE49-F238E27FC236}">
              <a16:creationId xmlns:a16="http://schemas.microsoft.com/office/drawing/2014/main" id="{7D3E8308-812B-4905-9424-9B83FA44A282}"/>
            </a:ext>
          </a:extLst>
        </xdr:cNvPr>
        <xdr:cNvSpPr/>
      </xdr:nvSpPr>
      <xdr:spPr>
        <a:xfrm>
          <a:off x="1079500" y="99324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ED878C26-CF03-4E1A-BE60-ADEFC1AA343D}"/>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6528CFA4-8367-403E-B6DE-3A1AC2D4D01F}"/>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879EA6FD-0287-4FED-8230-5ECE2D2055AB}"/>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15CF12EE-FA58-425D-B4B4-EA4B8ABEB570}"/>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0AE6997D-2DE2-43E0-A6AC-BBC5A1E68C60}"/>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9616</xdr:rowOff>
    </xdr:from>
    <xdr:to>
      <xdr:col>24</xdr:col>
      <xdr:colOff>114300</xdr:colOff>
      <xdr:row>57</xdr:row>
      <xdr:rowOff>111216</xdr:rowOff>
    </xdr:to>
    <xdr:sp macro="" textlink="">
      <xdr:nvSpPr>
        <xdr:cNvPr id="188" name="楕円 187">
          <a:extLst>
            <a:ext uri="{FF2B5EF4-FFF2-40B4-BE49-F238E27FC236}">
              <a16:creationId xmlns:a16="http://schemas.microsoft.com/office/drawing/2014/main" id="{8B67F3BC-8931-4759-AC27-3FFA93054672}"/>
            </a:ext>
          </a:extLst>
        </xdr:cNvPr>
        <xdr:cNvSpPr/>
      </xdr:nvSpPr>
      <xdr:spPr>
        <a:xfrm>
          <a:off x="4584700" y="9782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56</xdr:row>
      <xdr:rowOff>32493</xdr:rowOff>
    </xdr:from>
    <xdr:ext cx="405111" cy="259045"/>
    <xdr:sp macro="" textlink="">
      <xdr:nvSpPr>
        <xdr:cNvPr id="189" name="【体育館・プール】&#10;有形固定資産減価償却率該当値テキスト">
          <a:extLst>
            <a:ext uri="{FF2B5EF4-FFF2-40B4-BE49-F238E27FC236}">
              <a16:creationId xmlns:a16="http://schemas.microsoft.com/office/drawing/2014/main" id="{15CF02D0-6D55-4D4C-88FB-AB0BD48F07D6}"/>
            </a:ext>
          </a:extLst>
        </xdr:cNvPr>
        <xdr:cNvSpPr txBox="1"/>
      </xdr:nvSpPr>
      <xdr:spPr>
        <a:xfrm>
          <a:off x="4673600" y="96336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154940</xdr:rowOff>
    </xdr:from>
    <xdr:to>
      <xdr:col>20</xdr:col>
      <xdr:colOff>38100</xdr:colOff>
      <xdr:row>57</xdr:row>
      <xdr:rowOff>85090</xdr:rowOff>
    </xdr:to>
    <xdr:sp macro="" textlink="">
      <xdr:nvSpPr>
        <xdr:cNvPr id="190" name="楕円 189">
          <a:extLst>
            <a:ext uri="{FF2B5EF4-FFF2-40B4-BE49-F238E27FC236}">
              <a16:creationId xmlns:a16="http://schemas.microsoft.com/office/drawing/2014/main" id="{D6EEBA67-121C-4C54-80D1-8EA626A78F94}"/>
            </a:ext>
          </a:extLst>
        </xdr:cNvPr>
        <xdr:cNvSpPr/>
      </xdr:nvSpPr>
      <xdr:spPr>
        <a:xfrm>
          <a:off x="3746500" y="9756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57</xdr:row>
      <xdr:rowOff>34290</xdr:rowOff>
    </xdr:from>
    <xdr:to>
      <xdr:col>24</xdr:col>
      <xdr:colOff>63500</xdr:colOff>
      <xdr:row>57</xdr:row>
      <xdr:rowOff>60416</xdr:rowOff>
    </xdr:to>
    <xdr:cxnSp macro="">
      <xdr:nvCxnSpPr>
        <xdr:cNvPr id="191" name="直線コネクタ 190">
          <a:extLst>
            <a:ext uri="{FF2B5EF4-FFF2-40B4-BE49-F238E27FC236}">
              <a16:creationId xmlns:a16="http://schemas.microsoft.com/office/drawing/2014/main" id="{07DE0975-578C-4457-8B00-30B986FE7562}"/>
            </a:ext>
          </a:extLst>
        </xdr:cNvPr>
        <xdr:cNvCxnSpPr/>
      </xdr:nvCxnSpPr>
      <xdr:spPr>
        <a:xfrm>
          <a:off x="3797300" y="9806940"/>
          <a:ext cx="8382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86360</xdr:rowOff>
    </xdr:from>
    <xdr:to>
      <xdr:col>15</xdr:col>
      <xdr:colOff>101600</xdr:colOff>
      <xdr:row>57</xdr:row>
      <xdr:rowOff>16510</xdr:rowOff>
    </xdr:to>
    <xdr:sp macro="" textlink="">
      <xdr:nvSpPr>
        <xdr:cNvPr id="192" name="楕円 191">
          <a:extLst>
            <a:ext uri="{FF2B5EF4-FFF2-40B4-BE49-F238E27FC236}">
              <a16:creationId xmlns:a16="http://schemas.microsoft.com/office/drawing/2014/main" id="{AD7C85C4-3200-4F7C-BADA-7FA857C88F95}"/>
            </a:ext>
          </a:extLst>
        </xdr:cNvPr>
        <xdr:cNvSpPr/>
      </xdr:nvSpPr>
      <xdr:spPr>
        <a:xfrm>
          <a:off x="2857500" y="9687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137160</xdr:rowOff>
    </xdr:from>
    <xdr:to>
      <xdr:col>19</xdr:col>
      <xdr:colOff>177800</xdr:colOff>
      <xdr:row>57</xdr:row>
      <xdr:rowOff>34290</xdr:rowOff>
    </xdr:to>
    <xdr:cxnSp macro="">
      <xdr:nvCxnSpPr>
        <xdr:cNvPr id="193" name="直線コネクタ 192">
          <a:extLst>
            <a:ext uri="{FF2B5EF4-FFF2-40B4-BE49-F238E27FC236}">
              <a16:creationId xmlns:a16="http://schemas.microsoft.com/office/drawing/2014/main" id="{7954A0D9-35D7-4F12-90E4-1BF749429F25}"/>
            </a:ext>
          </a:extLst>
        </xdr:cNvPr>
        <xdr:cNvCxnSpPr/>
      </xdr:nvCxnSpPr>
      <xdr:spPr>
        <a:xfrm>
          <a:off x="2908300" y="973836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11249</xdr:rowOff>
    </xdr:from>
    <xdr:to>
      <xdr:col>10</xdr:col>
      <xdr:colOff>165100</xdr:colOff>
      <xdr:row>56</xdr:row>
      <xdr:rowOff>112849</xdr:rowOff>
    </xdr:to>
    <xdr:sp macro="" textlink="">
      <xdr:nvSpPr>
        <xdr:cNvPr id="194" name="楕円 193">
          <a:extLst>
            <a:ext uri="{FF2B5EF4-FFF2-40B4-BE49-F238E27FC236}">
              <a16:creationId xmlns:a16="http://schemas.microsoft.com/office/drawing/2014/main" id="{0E5778D4-5B71-4487-A8D1-2D9FA9BA7D5D}"/>
            </a:ext>
          </a:extLst>
        </xdr:cNvPr>
        <xdr:cNvSpPr/>
      </xdr:nvSpPr>
      <xdr:spPr>
        <a:xfrm>
          <a:off x="1968500" y="9612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56</xdr:row>
      <xdr:rowOff>62049</xdr:rowOff>
    </xdr:from>
    <xdr:to>
      <xdr:col>15</xdr:col>
      <xdr:colOff>50800</xdr:colOff>
      <xdr:row>56</xdr:row>
      <xdr:rowOff>137160</xdr:rowOff>
    </xdr:to>
    <xdr:cxnSp macro="">
      <xdr:nvCxnSpPr>
        <xdr:cNvPr id="195" name="直線コネクタ 194">
          <a:extLst>
            <a:ext uri="{FF2B5EF4-FFF2-40B4-BE49-F238E27FC236}">
              <a16:creationId xmlns:a16="http://schemas.microsoft.com/office/drawing/2014/main" id="{C7DB06A8-37AC-42C1-91EC-D72337696F94}"/>
            </a:ext>
          </a:extLst>
        </xdr:cNvPr>
        <xdr:cNvCxnSpPr/>
      </xdr:nvCxnSpPr>
      <xdr:spPr>
        <a:xfrm>
          <a:off x="2019300" y="9663249"/>
          <a:ext cx="889000" cy="75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55</xdr:row>
      <xdr:rowOff>97790</xdr:rowOff>
    </xdr:from>
    <xdr:to>
      <xdr:col>6</xdr:col>
      <xdr:colOff>38100</xdr:colOff>
      <xdr:row>56</xdr:row>
      <xdr:rowOff>27940</xdr:rowOff>
    </xdr:to>
    <xdr:sp macro="" textlink="">
      <xdr:nvSpPr>
        <xdr:cNvPr id="196" name="楕円 195">
          <a:extLst>
            <a:ext uri="{FF2B5EF4-FFF2-40B4-BE49-F238E27FC236}">
              <a16:creationId xmlns:a16="http://schemas.microsoft.com/office/drawing/2014/main" id="{40FEFEA3-4BB5-4409-8A2A-C1E9A98BDFB8}"/>
            </a:ext>
          </a:extLst>
        </xdr:cNvPr>
        <xdr:cNvSpPr/>
      </xdr:nvSpPr>
      <xdr:spPr>
        <a:xfrm>
          <a:off x="1079500" y="9527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55</xdr:row>
      <xdr:rowOff>148590</xdr:rowOff>
    </xdr:from>
    <xdr:to>
      <xdr:col>10</xdr:col>
      <xdr:colOff>114300</xdr:colOff>
      <xdr:row>56</xdr:row>
      <xdr:rowOff>62049</xdr:rowOff>
    </xdr:to>
    <xdr:cxnSp macro="">
      <xdr:nvCxnSpPr>
        <xdr:cNvPr id="197" name="直線コネクタ 196">
          <a:extLst>
            <a:ext uri="{FF2B5EF4-FFF2-40B4-BE49-F238E27FC236}">
              <a16:creationId xmlns:a16="http://schemas.microsoft.com/office/drawing/2014/main" id="{753F493D-86C3-4047-B283-B8B6079B942F}"/>
            </a:ext>
          </a:extLst>
        </xdr:cNvPr>
        <xdr:cNvCxnSpPr/>
      </xdr:nvCxnSpPr>
      <xdr:spPr>
        <a:xfrm>
          <a:off x="1130300" y="9578340"/>
          <a:ext cx="889000" cy="84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50092</xdr:rowOff>
    </xdr:from>
    <xdr:ext cx="405111" cy="259045"/>
    <xdr:sp macro="" textlink="">
      <xdr:nvSpPr>
        <xdr:cNvPr id="198" name="n_1aveValue【体育館・プール】&#10;有形固定資産減価償却率">
          <a:extLst>
            <a:ext uri="{FF2B5EF4-FFF2-40B4-BE49-F238E27FC236}">
              <a16:creationId xmlns:a16="http://schemas.microsoft.com/office/drawing/2014/main" id="{6BBB11D0-5877-4AFA-845B-CD496B093E0A}"/>
            </a:ext>
          </a:extLst>
        </xdr:cNvPr>
        <xdr:cNvSpPr txBox="1"/>
      </xdr:nvSpPr>
      <xdr:spPr>
        <a:xfrm>
          <a:off x="3582044" y="101656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14168</xdr:rowOff>
    </xdr:from>
    <xdr:ext cx="405111" cy="259045"/>
    <xdr:sp macro="" textlink="">
      <xdr:nvSpPr>
        <xdr:cNvPr id="199" name="n_2aveValue【体育館・プール】&#10;有形固定資産減価償却率">
          <a:extLst>
            <a:ext uri="{FF2B5EF4-FFF2-40B4-BE49-F238E27FC236}">
              <a16:creationId xmlns:a16="http://schemas.microsoft.com/office/drawing/2014/main" id="{347E2AEE-9C77-42C8-81ED-AA6FD2D883DD}"/>
            </a:ext>
          </a:extLst>
        </xdr:cNvPr>
        <xdr:cNvSpPr txBox="1"/>
      </xdr:nvSpPr>
      <xdr:spPr>
        <a:xfrm>
          <a:off x="2705744" y="101297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74584</xdr:rowOff>
    </xdr:from>
    <xdr:ext cx="405111" cy="259045"/>
    <xdr:sp macro="" textlink="">
      <xdr:nvSpPr>
        <xdr:cNvPr id="200" name="n_3aveValue【体育館・プール】&#10;有形固定資産減価償却率">
          <a:extLst>
            <a:ext uri="{FF2B5EF4-FFF2-40B4-BE49-F238E27FC236}">
              <a16:creationId xmlns:a16="http://schemas.microsoft.com/office/drawing/2014/main" id="{DF4C217A-628C-4B93-81F8-5797D96F3BF1}"/>
            </a:ext>
          </a:extLst>
        </xdr:cNvPr>
        <xdr:cNvSpPr txBox="1"/>
      </xdr:nvSpPr>
      <xdr:spPr>
        <a:xfrm>
          <a:off x="1816744" y="100186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81115</xdr:rowOff>
    </xdr:from>
    <xdr:ext cx="405111" cy="259045"/>
    <xdr:sp macro="" textlink="">
      <xdr:nvSpPr>
        <xdr:cNvPr id="201" name="n_4aveValue【体育館・プール】&#10;有形固定資産減価償却率">
          <a:extLst>
            <a:ext uri="{FF2B5EF4-FFF2-40B4-BE49-F238E27FC236}">
              <a16:creationId xmlns:a16="http://schemas.microsoft.com/office/drawing/2014/main" id="{22E02B33-DEB4-4027-B211-D4A7F183C1CF}"/>
            </a:ext>
          </a:extLst>
        </xdr:cNvPr>
        <xdr:cNvSpPr txBox="1"/>
      </xdr:nvSpPr>
      <xdr:spPr>
        <a:xfrm>
          <a:off x="927744" y="100252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55</xdr:row>
      <xdr:rowOff>101617</xdr:rowOff>
    </xdr:from>
    <xdr:ext cx="405111" cy="259045"/>
    <xdr:sp macro="" textlink="">
      <xdr:nvSpPr>
        <xdr:cNvPr id="202" name="n_1mainValue【体育館・プール】&#10;有形固定資産減価償却率">
          <a:extLst>
            <a:ext uri="{FF2B5EF4-FFF2-40B4-BE49-F238E27FC236}">
              <a16:creationId xmlns:a16="http://schemas.microsoft.com/office/drawing/2014/main" id="{5B892646-7D5F-4028-B182-AC3F0626AB6A}"/>
            </a:ext>
          </a:extLst>
        </xdr:cNvPr>
        <xdr:cNvSpPr txBox="1"/>
      </xdr:nvSpPr>
      <xdr:spPr>
        <a:xfrm>
          <a:off x="3582044" y="95313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55</xdr:row>
      <xdr:rowOff>33037</xdr:rowOff>
    </xdr:from>
    <xdr:ext cx="405111" cy="259045"/>
    <xdr:sp macro="" textlink="">
      <xdr:nvSpPr>
        <xdr:cNvPr id="203" name="n_2mainValue【体育館・プール】&#10;有形固定資産減価償却率">
          <a:extLst>
            <a:ext uri="{FF2B5EF4-FFF2-40B4-BE49-F238E27FC236}">
              <a16:creationId xmlns:a16="http://schemas.microsoft.com/office/drawing/2014/main" id="{C8584698-9BA0-4345-8258-A05B076FE524}"/>
            </a:ext>
          </a:extLst>
        </xdr:cNvPr>
        <xdr:cNvSpPr txBox="1"/>
      </xdr:nvSpPr>
      <xdr:spPr>
        <a:xfrm>
          <a:off x="2705744" y="94627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54</xdr:row>
      <xdr:rowOff>129376</xdr:rowOff>
    </xdr:from>
    <xdr:ext cx="405111" cy="259045"/>
    <xdr:sp macro="" textlink="">
      <xdr:nvSpPr>
        <xdr:cNvPr id="204" name="n_3mainValue【体育館・プール】&#10;有形固定資産減価償却率">
          <a:extLst>
            <a:ext uri="{FF2B5EF4-FFF2-40B4-BE49-F238E27FC236}">
              <a16:creationId xmlns:a16="http://schemas.microsoft.com/office/drawing/2014/main" id="{290EAE21-C166-484D-9B7D-8515CD5F27D4}"/>
            </a:ext>
          </a:extLst>
        </xdr:cNvPr>
        <xdr:cNvSpPr txBox="1"/>
      </xdr:nvSpPr>
      <xdr:spPr>
        <a:xfrm>
          <a:off x="1816744" y="93876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54</xdr:row>
      <xdr:rowOff>44467</xdr:rowOff>
    </xdr:from>
    <xdr:ext cx="405111" cy="259045"/>
    <xdr:sp macro="" textlink="">
      <xdr:nvSpPr>
        <xdr:cNvPr id="205" name="n_4mainValue【体育館・プール】&#10;有形固定資産減価償却率">
          <a:extLst>
            <a:ext uri="{FF2B5EF4-FFF2-40B4-BE49-F238E27FC236}">
              <a16:creationId xmlns:a16="http://schemas.microsoft.com/office/drawing/2014/main" id="{C40E39C6-A694-4C13-96AC-941257C70400}"/>
            </a:ext>
          </a:extLst>
        </xdr:cNvPr>
        <xdr:cNvSpPr txBox="1"/>
      </xdr:nvSpPr>
      <xdr:spPr>
        <a:xfrm>
          <a:off x="927744" y="9302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6" name="正方形/長方形 205">
          <a:extLst>
            <a:ext uri="{FF2B5EF4-FFF2-40B4-BE49-F238E27FC236}">
              <a16:creationId xmlns:a16="http://schemas.microsoft.com/office/drawing/2014/main" id="{EEA1A5FA-9001-4532-A281-50F077B84B34}"/>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7" name="正方形/長方形 206">
          <a:extLst>
            <a:ext uri="{FF2B5EF4-FFF2-40B4-BE49-F238E27FC236}">
              <a16:creationId xmlns:a16="http://schemas.microsoft.com/office/drawing/2014/main" id="{65E122C4-6375-411B-946C-BB044326A0FD}"/>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8" name="正方形/長方形 207">
          <a:extLst>
            <a:ext uri="{FF2B5EF4-FFF2-40B4-BE49-F238E27FC236}">
              <a16:creationId xmlns:a16="http://schemas.microsoft.com/office/drawing/2014/main" id="{F15ED2B3-466F-45AC-BF63-B9F0038F3297}"/>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9" name="正方形/長方形 208">
          <a:extLst>
            <a:ext uri="{FF2B5EF4-FFF2-40B4-BE49-F238E27FC236}">
              <a16:creationId xmlns:a16="http://schemas.microsoft.com/office/drawing/2014/main" id="{2172A4E6-D597-4901-A39F-B160E9C59535}"/>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0" name="正方形/長方形 209">
          <a:extLst>
            <a:ext uri="{FF2B5EF4-FFF2-40B4-BE49-F238E27FC236}">
              <a16:creationId xmlns:a16="http://schemas.microsoft.com/office/drawing/2014/main" id="{9D2406BC-716F-4F86-98E8-EB6F0058F0E3}"/>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1" name="正方形/長方形 210">
          <a:extLst>
            <a:ext uri="{FF2B5EF4-FFF2-40B4-BE49-F238E27FC236}">
              <a16:creationId xmlns:a16="http://schemas.microsoft.com/office/drawing/2014/main" id="{D2251256-AD2F-48BF-8BCC-1F2573DFA76E}"/>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2" name="正方形/長方形 211">
          <a:extLst>
            <a:ext uri="{FF2B5EF4-FFF2-40B4-BE49-F238E27FC236}">
              <a16:creationId xmlns:a16="http://schemas.microsoft.com/office/drawing/2014/main" id="{DA96770E-9096-4476-9825-E56775490E16}"/>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3" name="正方形/長方形 212">
          <a:extLst>
            <a:ext uri="{FF2B5EF4-FFF2-40B4-BE49-F238E27FC236}">
              <a16:creationId xmlns:a16="http://schemas.microsoft.com/office/drawing/2014/main" id="{4E2B8FA4-5D8A-4033-9333-4A8A87C33ECD}"/>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4" name="テキスト ボックス 213">
          <a:extLst>
            <a:ext uri="{FF2B5EF4-FFF2-40B4-BE49-F238E27FC236}">
              <a16:creationId xmlns:a16="http://schemas.microsoft.com/office/drawing/2014/main" id="{BC385A71-3826-49A5-9320-C7D37D4C9EFE}"/>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5" name="直線コネクタ 214">
          <a:extLst>
            <a:ext uri="{FF2B5EF4-FFF2-40B4-BE49-F238E27FC236}">
              <a16:creationId xmlns:a16="http://schemas.microsoft.com/office/drawing/2014/main" id="{3B237497-82D7-4134-BE75-C95D15917C50}"/>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65</xdr:row>
      <xdr:rowOff>143527</xdr:rowOff>
    </xdr:from>
    <xdr:ext cx="467179" cy="259045"/>
    <xdr:sp macro="" textlink="">
      <xdr:nvSpPr>
        <xdr:cNvPr id="216" name="テキスト ボックス 215">
          <a:extLst>
            <a:ext uri="{FF2B5EF4-FFF2-40B4-BE49-F238E27FC236}">
              <a16:creationId xmlns:a16="http://schemas.microsoft.com/office/drawing/2014/main" id="{54F264A0-0B0B-40D5-AEED-87D7CA4437CC}"/>
            </a:ext>
          </a:extLst>
        </xdr:cNvPr>
        <xdr:cNvSpPr txBox="1"/>
      </xdr:nvSpPr>
      <xdr:spPr>
        <a:xfrm>
          <a:off x="6136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64</xdr:row>
      <xdr:rowOff>130628</xdr:rowOff>
    </xdr:from>
    <xdr:to>
      <xdr:col>59</xdr:col>
      <xdr:colOff>50800</xdr:colOff>
      <xdr:row>64</xdr:row>
      <xdr:rowOff>130628</xdr:rowOff>
    </xdr:to>
    <xdr:cxnSp macro="">
      <xdr:nvCxnSpPr>
        <xdr:cNvPr id="217" name="直線コネクタ 216">
          <a:extLst>
            <a:ext uri="{FF2B5EF4-FFF2-40B4-BE49-F238E27FC236}">
              <a16:creationId xmlns:a16="http://schemas.microsoft.com/office/drawing/2014/main" id="{D21ECAC7-FCE9-4568-B6DA-1487623CB054}"/>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159855</xdr:rowOff>
    </xdr:from>
    <xdr:ext cx="467179" cy="259045"/>
    <xdr:sp macro="" textlink="">
      <xdr:nvSpPr>
        <xdr:cNvPr id="218" name="テキスト ボックス 217">
          <a:extLst>
            <a:ext uri="{FF2B5EF4-FFF2-40B4-BE49-F238E27FC236}">
              <a16:creationId xmlns:a16="http://schemas.microsoft.com/office/drawing/2014/main" id="{F4DC9721-4DDE-4A9C-AB5E-0E73D9617DE7}"/>
            </a:ext>
          </a:extLst>
        </xdr:cNvPr>
        <xdr:cNvSpPr txBox="1"/>
      </xdr:nvSpPr>
      <xdr:spPr>
        <a:xfrm>
          <a:off x="6136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219" name="直線コネクタ 218">
          <a:extLst>
            <a:ext uri="{FF2B5EF4-FFF2-40B4-BE49-F238E27FC236}">
              <a16:creationId xmlns:a16="http://schemas.microsoft.com/office/drawing/2014/main" id="{ECF471A5-DCF4-44D0-A40E-95571A7B10E7}"/>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4734</xdr:rowOff>
    </xdr:from>
    <xdr:ext cx="467179" cy="259045"/>
    <xdr:sp macro="" textlink="">
      <xdr:nvSpPr>
        <xdr:cNvPr id="220" name="テキスト ボックス 219">
          <a:extLst>
            <a:ext uri="{FF2B5EF4-FFF2-40B4-BE49-F238E27FC236}">
              <a16:creationId xmlns:a16="http://schemas.microsoft.com/office/drawing/2014/main" id="{D28B5006-B3F2-4D8C-B1D4-8573B3C40006}"/>
            </a:ext>
          </a:extLst>
        </xdr:cNvPr>
        <xdr:cNvSpPr txBox="1"/>
      </xdr:nvSpPr>
      <xdr:spPr>
        <a:xfrm>
          <a:off x="6136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221" name="直線コネクタ 220">
          <a:extLst>
            <a:ext uri="{FF2B5EF4-FFF2-40B4-BE49-F238E27FC236}">
              <a16:creationId xmlns:a16="http://schemas.microsoft.com/office/drawing/2014/main" id="{A7D617C4-38D8-48DB-B641-B15191782EC3}"/>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21062</xdr:rowOff>
    </xdr:from>
    <xdr:ext cx="467179" cy="259045"/>
    <xdr:sp macro="" textlink="">
      <xdr:nvSpPr>
        <xdr:cNvPr id="222" name="テキスト ボックス 221">
          <a:extLst>
            <a:ext uri="{FF2B5EF4-FFF2-40B4-BE49-F238E27FC236}">
              <a16:creationId xmlns:a16="http://schemas.microsoft.com/office/drawing/2014/main" id="{2AE66216-F3A4-410F-9D6D-B7AB1F735A72}"/>
            </a:ext>
          </a:extLst>
        </xdr:cNvPr>
        <xdr:cNvSpPr txBox="1"/>
      </xdr:nvSpPr>
      <xdr:spPr>
        <a:xfrm>
          <a:off x="6136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223" name="直線コネクタ 222">
          <a:extLst>
            <a:ext uri="{FF2B5EF4-FFF2-40B4-BE49-F238E27FC236}">
              <a16:creationId xmlns:a16="http://schemas.microsoft.com/office/drawing/2014/main" id="{2DAAC55C-9D25-453A-BEAC-A2505955CF73}"/>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58</xdr:row>
      <xdr:rowOff>37392</xdr:rowOff>
    </xdr:from>
    <xdr:ext cx="467179" cy="259045"/>
    <xdr:sp macro="" textlink="">
      <xdr:nvSpPr>
        <xdr:cNvPr id="224" name="テキスト ボックス 223">
          <a:extLst>
            <a:ext uri="{FF2B5EF4-FFF2-40B4-BE49-F238E27FC236}">
              <a16:creationId xmlns:a16="http://schemas.microsoft.com/office/drawing/2014/main" id="{50564551-4CCB-430A-AC64-90E352E14AB9}"/>
            </a:ext>
          </a:extLst>
        </xdr:cNvPr>
        <xdr:cNvSpPr txBox="1"/>
      </xdr:nvSpPr>
      <xdr:spPr>
        <a:xfrm>
          <a:off x="6136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225" name="直線コネクタ 224">
          <a:extLst>
            <a:ext uri="{FF2B5EF4-FFF2-40B4-BE49-F238E27FC236}">
              <a16:creationId xmlns:a16="http://schemas.microsoft.com/office/drawing/2014/main" id="{832185CB-E35A-4C52-9FF7-CBCAB5D4206C}"/>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53720</xdr:rowOff>
    </xdr:from>
    <xdr:ext cx="467179" cy="259045"/>
    <xdr:sp macro="" textlink="">
      <xdr:nvSpPr>
        <xdr:cNvPr id="226" name="テキスト ボックス 225">
          <a:extLst>
            <a:ext uri="{FF2B5EF4-FFF2-40B4-BE49-F238E27FC236}">
              <a16:creationId xmlns:a16="http://schemas.microsoft.com/office/drawing/2014/main" id="{E4BAAB6B-FE24-4897-96C5-AEE5C4D8A55C}"/>
            </a:ext>
          </a:extLst>
        </xdr:cNvPr>
        <xdr:cNvSpPr txBox="1"/>
      </xdr:nvSpPr>
      <xdr:spPr>
        <a:xfrm>
          <a:off x="6136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227" name="直線コネクタ 226">
          <a:extLst>
            <a:ext uri="{FF2B5EF4-FFF2-40B4-BE49-F238E27FC236}">
              <a16:creationId xmlns:a16="http://schemas.microsoft.com/office/drawing/2014/main" id="{CA98029A-85CF-4E57-B5F3-EC89C4FBA66A}"/>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70049</xdr:rowOff>
    </xdr:from>
    <xdr:ext cx="467179" cy="259045"/>
    <xdr:sp macro="" textlink="">
      <xdr:nvSpPr>
        <xdr:cNvPr id="228" name="テキスト ボックス 227">
          <a:extLst>
            <a:ext uri="{FF2B5EF4-FFF2-40B4-BE49-F238E27FC236}">
              <a16:creationId xmlns:a16="http://schemas.microsoft.com/office/drawing/2014/main" id="{756CCF91-9D72-438D-91D0-7DE183CC1349}"/>
            </a:ext>
          </a:extLst>
        </xdr:cNvPr>
        <xdr:cNvSpPr txBox="1"/>
      </xdr:nvSpPr>
      <xdr:spPr>
        <a:xfrm>
          <a:off x="6136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9" name="直線コネクタ 228">
          <a:extLst>
            <a:ext uri="{FF2B5EF4-FFF2-40B4-BE49-F238E27FC236}">
              <a16:creationId xmlns:a16="http://schemas.microsoft.com/office/drawing/2014/main" id="{7D9EA231-6583-4667-A213-A7685C1B0929}"/>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30" name="テキスト ボックス 229">
          <a:extLst>
            <a:ext uri="{FF2B5EF4-FFF2-40B4-BE49-F238E27FC236}">
              <a16:creationId xmlns:a16="http://schemas.microsoft.com/office/drawing/2014/main" id="{1736452A-3B61-4192-8DCE-4BB4268B6DAD}"/>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31" name="【体育館・プール】&#10;一人当たり面積グラフ枠">
          <a:extLst>
            <a:ext uri="{FF2B5EF4-FFF2-40B4-BE49-F238E27FC236}">
              <a16:creationId xmlns:a16="http://schemas.microsoft.com/office/drawing/2014/main" id="{D0283DB2-F326-45A2-86AD-0C0E2C1B480A}"/>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94706</xdr:rowOff>
    </xdr:from>
    <xdr:to>
      <xdr:col>54</xdr:col>
      <xdr:colOff>189865</xdr:colOff>
      <xdr:row>63</xdr:row>
      <xdr:rowOff>143691</xdr:rowOff>
    </xdr:to>
    <xdr:cxnSp macro="">
      <xdr:nvCxnSpPr>
        <xdr:cNvPr id="232" name="直線コネクタ 231">
          <a:extLst>
            <a:ext uri="{FF2B5EF4-FFF2-40B4-BE49-F238E27FC236}">
              <a16:creationId xmlns:a16="http://schemas.microsoft.com/office/drawing/2014/main" id="{7BD3423C-EAF4-4A64-913F-A8C9E3743678}"/>
            </a:ext>
          </a:extLst>
        </xdr:cNvPr>
        <xdr:cNvCxnSpPr/>
      </xdr:nvCxnSpPr>
      <xdr:spPr>
        <a:xfrm flipV="1">
          <a:off x="10476865" y="9524456"/>
          <a:ext cx="0" cy="14205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147518</xdr:rowOff>
    </xdr:from>
    <xdr:ext cx="469744" cy="259045"/>
    <xdr:sp macro="" textlink="">
      <xdr:nvSpPr>
        <xdr:cNvPr id="233" name="【体育館・プール】&#10;一人当たり面積最小値テキスト">
          <a:extLst>
            <a:ext uri="{FF2B5EF4-FFF2-40B4-BE49-F238E27FC236}">
              <a16:creationId xmlns:a16="http://schemas.microsoft.com/office/drawing/2014/main" id="{C03A3C92-C503-46BB-A0A3-BA14C66B0554}"/>
            </a:ext>
          </a:extLst>
        </xdr:cNvPr>
        <xdr:cNvSpPr txBox="1"/>
      </xdr:nvSpPr>
      <xdr:spPr>
        <a:xfrm>
          <a:off x="10515600" y="109488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143691</xdr:rowOff>
    </xdr:from>
    <xdr:to>
      <xdr:col>55</xdr:col>
      <xdr:colOff>88900</xdr:colOff>
      <xdr:row>63</xdr:row>
      <xdr:rowOff>143691</xdr:rowOff>
    </xdr:to>
    <xdr:cxnSp macro="">
      <xdr:nvCxnSpPr>
        <xdr:cNvPr id="234" name="直線コネクタ 233">
          <a:extLst>
            <a:ext uri="{FF2B5EF4-FFF2-40B4-BE49-F238E27FC236}">
              <a16:creationId xmlns:a16="http://schemas.microsoft.com/office/drawing/2014/main" id="{70B99D59-AE67-4AD4-AC6B-E57B6AE425B9}"/>
            </a:ext>
          </a:extLst>
        </xdr:cNvPr>
        <xdr:cNvCxnSpPr/>
      </xdr:nvCxnSpPr>
      <xdr:spPr>
        <a:xfrm>
          <a:off x="10388600" y="109450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41383</xdr:rowOff>
    </xdr:from>
    <xdr:ext cx="469744" cy="259045"/>
    <xdr:sp macro="" textlink="">
      <xdr:nvSpPr>
        <xdr:cNvPr id="235" name="【体育館・プール】&#10;一人当たり面積最大値テキスト">
          <a:extLst>
            <a:ext uri="{FF2B5EF4-FFF2-40B4-BE49-F238E27FC236}">
              <a16:creationId xmlns:a16="http://schemas.microsoft.com/office/drawing/2014/main" id="{928B2913-FC49-4190-AE00-38EB0F8F74A5}"/>
            </a:ext>
          </a:extLst>
        </xdr:cNvPr>
        <xdr:cNvSpPr txBox="1"/>
      </xdr:nvSpPr>
      <xdr:spPr>
        <a:xfrm>
          <a:off x="10515600" y="92996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94706</xdr:rowOff>
    </xdr:from>
    <xdr:to>
      <xdr:col>55</xdr:col>
      <xdr:colOff>88900</xdr:colOff>
      <xdr:row>55</xdr:row>
      <xdr:rowOff>94706</xdr:rowOff>
    </xdr:to>
    <xdr:cxnSp macro="">
      <xdr:nvCxnSpPr>
        <xdr:cNvPr id="236" name="直線コネクタ 235">
          <a:extLst>
            <a:ext uri="{FF2B5EF4-FFF2-40B4-BE49-F238E27FC236}">
              <a16:creationId xmlns:a16="http://schemas.microsoft.com/office/drawing/2014/main" id="{1A6F8C6D-507F-4107-9187-7CA37B76B0A8}"/>
            </a:ext>
          </a:extLst>
        </xdr:cNvPr>
        <xdr:cNvCxnSpPr/>
      </xdr:nvCxnSpPr>
      <xdr:spPr>
        <a:xfrm>
          <a:off x="10388600" y="95244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81115</xdr:rowOff>
    </xdr:from>
    <xdr:ext cx="469744" cy="259045"/>
    <xdr:sp macro="" textlink="">
      <xdr:nvSpPr>
        <xdr:cNvPr id="237" name="【体育館・プール】&#10;一人当たり面積平均値テキスト">
          <a:extLst>
            <a:ext uri="{FF2B5EF4-FFF2-40B4-BE49-F238E27FC236}">
              <a16:creationId xmlns:a16="http://schemas.microsoft.com/office/drawing/2014/main" id="{61257973-09BA-4BF4-81AD-847CE72B0471}"/>
            </a:ext>
          </a:extLst>
        </xdr:cNvPr>
        <xdr:cNvSpPr txBox="1"/>
      </xdr:nvSpPr>
      <xdr:spPr>
        <a:xfrm>
          <a:off x="10515600" y="1053956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102688</xdr:rowOff>
    </xdr:from>
    <xdr:to>
      <xdr:col>55</xdr:col>
      <xdr:colOff>50800</xdr:colOff>
      <xdr:row>62</xdr:row>
      <xdr:rowOff>32838</xdr:rowOff>
    </xdr:to>
    <xdr:sp macro="" textlink="">
      <xdr:nvSpPr>
        <xdr:cNvPr id="238" name="フローチャート: 判断 237">
          <a:extLst>
            <a:ext uri="{FF2B5EF4-FFF2-40B4-BE49-F238E27FC236}">
              <a16:creationId xmlns:a16="http://schemas.microsoft.com/office/drawing/2014/main" id="{B0A518C1-BE88-4328-BEC0-5D464DA38619}"/>
            </a:ext>
          </a:extLst>
        </xdr:cNvPr>
        <xdr:cNvSpPr/>
      </xdr:nvSpPr>
      <xdr:spPr>
        <a:xfrm>
          <a:off x="10426700" y="105611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127181</xdr:rowOff>
    </xdr:from>
    <xdr:to>
      <xdr:col>50</xdr:col>
      <xdr:colOff>165100</xdr:colOff>
      <xdr:row>62</xdr:row>
      <xdr:rowOff>57331</xdr:rowOff>
    </xdr:to>
    <xdr:sp macro="" textlink="">
      <xdr:nvSpPr>
        <xdr:cNvPr id="239" name="フローチャート: 判断 238">
          <a:extLst>
            <a:ext uri="{FF2B5EF4-FFF2-40B4-BE49-F238E27FC236}">
              <a16:creationId xmlns:a16="http://schemas.microsoft.com/office/drawing/2014/main" id="{7373F51C-6F4D-43BC-AF80-7E7C24EE6487}"/>
            </a:ext>
          </a:extLst>
        </xdr:cNvPr>
        <xdr:cNvSpPr/>
      </xdr:nvSpPr>
      <xdr:spPr>
        <a:xfrm>
          <a:off x="9588500" y="10585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14515</xdr:rowOff>
    </xdr:from>
    <xdr:to>
      <xdr:col>46</xdr:col>
      <xdr:colOff>38100</xdr:colOff>
      <xdr:row>62</xdr:row>
      <xdr:rowOff>116115</xdr:rowOff>
    </xdr:to>
    <xdr:sp macro="" textlink="">
      <xdr:nvSpPr>
        <xdr:cNvPr id="240" name="フローチャート: 判断 239">
          <a:extLst>
            <a:ext uri="{FF2B5EF4-FFF2-40B4-BE49-F238E27FC236}">
              <a16:creationId xmlns:a16="http://schemas.microsoft.com/office/drawing/2014/main" id="{FBC57BDA-436E-4D6C-817B-6E293F929C51}"/>
            </a:ext>
          </a:extLst>
        </xdr:cNvPr>
        <xdr:cNvSpPr/>
      </xdr:nvSpPr>
      <xdr:spPr>
        <a:xfrm>
          <a:off x="8699500" y="10644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107587</xdr:rowOff>
    </xdr:from>
    <xdr:to>
      <xdr:col>41</xdr:col>
      <xdr:colOff>101600</xdr:colOff>
      <xdr:row>62</xdr:row>
      <xdr:rowOff>37737</xdr:rowOff>
    </xdr:to>
    <xdr:sp macro="" textlink="">
      <xdr:nvSpPr>
        <xdr:cNvPr id="241" name="フローチャート: 判断 240">
          <a:extLst>
            <a:ext uri="{FF2B5EF4-FFF2-40B4-BE49-F238E27FC236}">
              <a16:creationId xmlns:a16="http://schemas.microsoft.com/office/drawing/2014/main" id="{51CA20E9-2ECC-48E6-8A30-FD2851CBE237}"/>
            </a:ext>
          </a:extLst>
        </xdr:cNvPr>
        <xdr:cNvSpPr/>
      </xdr:nvSpPr>
      <xdr:spPr>
        <a:xfrm>
          <a:off x="7810500" y="10566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61</xdr:row>
      <xdr:rowOff>37374</xdr:rowOff>
    </xdr:from>
    <xdr:to>
      <xdr:col>36</xdr:col>
      <xdr:colOff>165100</xdr:colOff>
      <xdr:row>61</xdr:row>
      <xdr:rowOff>138974</xdr:rowOff>
    </xdr:to>
    <xdr:sp macro="" textlink="">
      <xdr:nvSpPr>
        <xdr:cNvPr id="242" name="フローチャート: 判断 241">
          <a:extLst>
            <a:ext uri="{FF2B5EF4-FFF2-40B4-BE49-F238E27FC236}">
              <a16:creationId xmlns:a16="http://schemas.microsoft.com/office/drawing/2014/main" id="{118C122E-E39C-4D4D-9488-DF1E9E8BA9AF}"/>
            </a:ext>
          </a:extLst>
        </xdr:cNvPr>
        <xdr:cNvSpPr/>
      </xdr:nvSpPr>
      <xdr:spPr>
        <a:xfrm>
          <a:off x="6921500" y="10495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1DD8C6F5-56F5-4FA3-8CCA-3B13E586C538}"/>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A95AC2D0-59EA-4543-B7EC-A4030501DFAD}"/>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5" name="テキスト ボックス 244">
          <a:extLst>
            <a:ext uri="{FF2B5EF4-FFF2-40B4-BE49-F238E27FC236}">
              <a16:creationId xmlns:a16="http://schemas.microsoft.com/office/drawing/2014/main" id="{A8D179E4-CDEC-4BEE-82EF-CA6650D7BBF5}"/>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6" name="テキスト ボックス 245">
          <a:extLst>
            <a:ext uri="{FF2B5EF4-FFF2-40B4-BE49-F238E27FC236}">
              <a16:creationId xmlns:a16="http://schemas.microsoft.com/office/drawing/2014/main" id="{40D8C4A5-47E3-40FC-9B96-3C20853AE14D}"/>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7" name="テキスト ボックス 246">
          <a:extLst>
            <a:ext uri="{FF2B5EF4-FFF2-40B4-BE49-F238E27FC236}">
              <a16:creationId xmlns:a16="http://schemas.microsoft.com/office/drawing/2014/main" id="{BF17DBDC-203B-4957-BAE0-33A65332D293}"/>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127181</xdr:rowOff>
    </xdr:from>
    <xdr:to>
      <xdr:col>55</xdr:col>
      <xdr:colOff>50800</xdr:colOff>
      <xdr:row>61</xdr:row>
      <xdr:rowOff>57331</xdr:rowOff>
    </xdr:to>
    <xdr:sp macro="" textlink="">
      <xdr:nvSpPr>
        <xdr:cNvPr id="248" name="楕円 247">
          <a:extLst>
            <a:ext uri="{FF2B5EF4-FFF2-40B4-BE49-F238E27FC236}">
              <a16:creationId xmlns:a16="http://schemas.microsoft.com/office/drawing/2014/main" id="{67CBB1D4-1BAD-471F-9E14-723C60542B9B}"/>
            </a:ext>
          </a:extLst>
        </xdr:cNvPr>
        <xdr:cNvSpPr/>
      </xdr:nvSpPr>
      <xdr:spPr>
        <a:xfrm>
          <a:off x="10426700" y="10414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59</xdr:row>
      <xdr:rowOff>150058</xdr:rowOff>
    </xdr:from>
    <xdr:ext cx="469744" cy="259045"/>
    <xdr:sp macro="" textlink="">
      <xdr:nvSpPr>
        <xdr:cNvPr id="249" name="【体育館・プール】&#10;一人当たり面積該当値テキスト">
          <a:extLst>
            <a:ext uri="{FF2B5EF4-FFF2-40B4-BE49-F238E27FC236}">
              <a16:creationId xmlns:a16="http://schemas.microsoft.com/office/drawing/2014/main" id="{A631FCAF-E5F5-4EC6-9121-8EBF0F5DE4F3}"/>
            </a:ext>
          </a:extLst>
        </xdr:cNvPr>
        <xdr:cNvSpPr txBox="1"/>
      </xdr:nvSpPr>
      <xdr:spPr>
        <a:xfrm>
          <a:off x="10515600" y="102656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148409</xdr:rowOff>
    </xdr:from>
    <xdr:to>
      <xdr:col>50</xdr:col>
      <xdr:colOff>165100</xdr:colOff>
      <xdr:row>61</xdr:row>
      <xdr:rowOff>78559</xdr:rowOff>
    </xdr:to>
    <xdr:sp macro="" textlink="">
      <xdr:nvSpPr>
        <xdr:cNvPr id="250" name="楕円 249">
          <a:extLst>
            <a:ext uri="{FF2B5EF4-FFF2-40B4-BE49-F238E27FC236}">
              <a16:creationId xmlns:a16="http://schemas.microsoft.com/office/drawing/2014/main" id="{901F56C4-AF9C-4A3F-9925-ACD3C2D55869}"/>
            </a:ext>
          </a:extLst>
        </xdr:cNvPr>
        <xdr:cNvSpPr/>
      </xdr:nvSpPr>
      <xdr:spPr>
        <a:xfrm>
          <a:off x="9588500" y="10435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6531</xdr:rowOff>
    </xdr:from>
    <xdr:to>
      <xdr:col>55</xdr:col>
      <xdr:colOff>0</xdr:colOff>
      <xdr:row>61</xdr:row>
      <xdr:rowOff>27759</xdr:rowOff>
    </xdr:to>
    <xdr:cxnSp macro="">
      <xdr:nvCxnSpPr>
        <xdr:cNvPr id="251" name="直線コネクタ 250">
          <a:extLst>
            <a:ext uri="{FF2B5EF4-FFF2-40B4-BE49-F238E27FC236}">
              <a16:creationId xmlns:a16="http://schemas.microsoft.com/office/drawing/2014/main" id="{75260969-AB09-40C3-8416-9E4490875C17}"/>
            </a:ext>
          </a:extLst>
        </xdr:cNvPr>
        <xdr:cNvCxnSpPr/>
      </xdr:nvCxnSpPr>
      <xdr:spPr>
        <a:xfrm flipV="1">
          <a:off x="9639300" y="10464981"/>
          <a:ext cx="8382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60</xdr:row>
      <xdr:rowOff>169635</xdr:rowOff>
    </xdr:from>
    <xdr:to>
      <xdr:col>46</xdr:col>
      <xdr:colOff>38100</xdr:colOff>
      <xdr:row>61</xdr:row>
      <xdr:rowOff>99785</xdr:rowOff>
    </xdr:to>
    <xdr:sp macro="" textlink="">
      <xdr:nvSpPr>
        <xdr:cNvPr id="252" name="楕円 251">
          <a:extLst>
            <a:ext uri="{FF2B5EF4-FFF2-40B4-BE49-F238E27FC236}">
              <a16:creationId xmlns:a16="http://schemas.microsoft.com/office/drawing/2014/main" id="{E738CF64-E995-4BB5-9344-D52CDD39CD53}"/>
            </a:ext>
          </a:extLst>
        </xdr:cNvPr>
        <xdr:cNvSpPr/>
      </xdr:nvSpPr>
      <xdr:spPr>
        <a:xfrm>
          <a:off x="8699500" y="10456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27759</xdr:rowOff>
    </xdr:from>
    <xdr:to>
      <xdr:col>50</xdr:col>
      <xdr:colOff>114300</xdr:colOff>
      <xdr:row>61</xdr:row>
      <xdr:rowOff>48985</xdr:rowOff>
    </xdr:to>
    <xdr:cxnSp macro="">
      <xdr:nvCxnSpPr>
        <xdr:cNvPr id="253" name="直線コネクタ 252">
          <a:extLst>
            <a:ext uri="{FF2B5EF4-FFF2-40B4-BE49-F238E27FC236}">
              <a16:creationId xmlns:a16="http://schemas.microsoft.com/office/drawing/2014/main" id="{C2C58F53-0B77-4380-AA02-8BE3A0799ADE}"/>
            </a:ext>
          </a:extLst>
        </xdr:cNvPr>
        <xdr:cNvCxnSpPr/>
      </xdr:nvCxnSpPr>
      <xdr:spPr>
        <a:xfrm flipV="1">
          <a:off x="8750300" y="10486209"/>
          <a:ext cx="889000" cy="21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61</xdr:row>
      <xdr:rowOff>17780</xdr:rowOff>
    </xdr:from>
    <xdr:to>
      <xdr:col>41</xdr:col>
      <xdr:colOff>101600</xdr:colOff>
      <xdr:row>61</xdr:row>
      <xdr:rowOff>119380</xdr:rowOff>
    </xdr:to>
    <xdr:sp macro="" textlink="">
      <xdr:nvSpPr>
        <xdr:cNvPr id="254" name="楕円 253">
          <a:extLst>
            <a:ext uri="{FF2B5EF4-FFF2-40B4-BE49-F238E27FC236}">
              <a16:creationId xmlns:a16="http://schemas.microsoft.com/office/drawing/2014/main" id="{6AE285F5-9B1D-438D-829E-F3A12CE696BB}"/>
            </a:ext>
          </a:extLst>
        </xdr:cNvPr>
        <xdr:cNvSpPr/>
      </xdr:nvSpPr>
      <xdr:spPr>
        <a:xfrm>
          <a:off x="7810500" y="10476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61</xdr:row>
      <xdr:rowOff>48985</xdr:rowOff>
    </xdr:from>
    <xdr:to>
      <xdr:col>45</xdr:col>
      <xdr:colOff>177800</xdr:colOff>
      <xdr:row>61</xdr:row>
      <xdr:rowOff>68580</xdr:rowOff>
    </xdr:to>
    <xdr:cxnSp macro="">
      <xdr:nvCxnSpPr>
        <xdr:cNvPr id="255" name="直線コネクタ 254">
          <a:extLst>
            <a:ext uri="{FF2B5EF4-FFF2-40B4-BE49-F238E27FC236}">
              <a16:creationId xmlns:a16="http://schemas.microsoft.com/office/drawing/2014/main" id="{F39D85B0-7D01-4513-BCF7-AC4FAF315E3F}"/>
            </a:ext>
          </a:extLst>
        </xdr:cNvPr>
        <xdr:cNvCxnSpPr/>
      </xdr:nvCxnSpPr>
      <xdr:spPr>
        <a:xfrm flipV="1">
          <a:off x="7861300" y="10507435"/>
          <a:ext cx="889000" cy="19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61</xdr:row>
      <xdr:rowOff>35741</xdr:rowOff>
    </xdr:from>
    <xdr:to>
      <xdr:col>36</xdr:col>
      <xdr:colOff>165100</xdr:colOff>
      <xdr:row>61</xdr:row>
      <xdr:rowOff>137341</xdr:rowOff>
    </xdr:to>
    <xdr:sp macro="" textlink="">
      <xdr:nvSpPr>
        <xdr:cNvPr id="256" name="楕円 255">
          <a:extLst>
            <a:ext uri="{FF2B5EF4-FFF2-40B4-BE49-F238E27FC236}">
              <a16:creationId xmlns:a16="http://schemas.microsoft.com/office/drawing/2014/main" id="{2EE5FA5B-6C6E-4C32-B530-04A8201BFBCF}"/>
            </a:ext>
          </a:extLst>
        </xdr:cNvPr>
        <xdr:cNvSpPr/>
      </xdr:nvSpPr>
      <xdr:spPr>
        <a:xfrm>
          <a:off x="6921500" y="10494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61</xdr:row>
      <xdr:rowOff>68580</xdr:rowOff>
    </xdr:from>
    <xdr:to>
      <xdr:col>41</xdr:col>
      <xdr:colOff>50800</xdr:colOff>
      <xdr:row>61</xdr:row>
      <xdr:rowOff>86541</xdr:rowOff>
    </xdr:to>
    <xdr:cxnSp macro="">
      <xdr:nvCxnSpPr>
        <xdr:cNvPr id="257" name="直線コネクタ 256">
          <a:extLst>
            <a:ext uri="{FF2B5EF4-FFF2-40B4-BE49-F238E27FC236}">
              <a16:creationId xmlns:a16="http://schemas.microsoft.com/office/drawing/2014/main" id="{DE863897-B6CD-45F6-874F-0F3F4D40F014}"/>
            </a:ext>
          </a:extLst>
        </xdr:cNvPr>
        <xdr:cNvCxnSpPr/>
      </xdr:nvCxnSpPr>
      <xdr:spPr>
        <a:xfrm flipV="1">
          <a:off x="6972300" y="10527030"/>
          <a:ext cx="889000" cy="17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62</xdr:row>
      <xdr:rowOff>48458</xdr:rowOff>
    </xdr:from>
    <xdr:ext cx="469744" cy="259045"/>
    <xdr:sp macro="" textlink="">
      <xdr:nvSpPr>
        <xdr:cNvPr id="258" name="n_1aveValue【体育館・プール】&#10;一人当たり面積">
          <a:extLst>
            <a:ext uri="{FF2B5EF4-FFF2-40B4-BE49-F238E27FC236}">
              <a16:creationId xmlns:a16="http://schemas.microsoft.com/office/drawing/2014/main" id="{871C7A50-6107-4B59-9C3E-63B7E27E2551}"/>
            </a:ext>
          </a:extLst>
        </xdr:cNvPr>
        <xdr:cNvSpPr txBox="1"/>
      </xdr:nvSpPr>
      <xdr:spPr>
        <a:xfrm>
          <a:off x="9391727" y="106783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62</xdr:row>
      <xdr:rowOff>107242</xdr:rowOff>
    </xdr:from>
    <xdr:ext cx="469744" cy="259045"/>
    <xdr:sp macro="" textlink="">
      <xdr:nvSpPr>
        <xdr:cNvPr id="259" name="n_2aveValue【体育館・プール】&#10;一人当たり面積">
          <a:extLst>
            <a:ext uri="{FF2B5EF4-FFF2-40B4-BE49-F238E27FC236}">
              <a16:creationId xmlns:a16="http://schemas.microsoft.com/office/drawing/2014/main" id="{07AE0D0E-0592-49D1-9E7C-33CA83C300C5}"/>
            </a:ext>
          </a:extLst>
        </xdr:cNvPr>
        <xdr:cNvSpPr txBox="1"/>
      </xdr:nvSpPr>
      <xdr:spPr>
        <a:xfrm>
          <a:off x="8515427" y="107371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62</xdr:row>
      <xdr:rowOff>28864</xdr:rowOff>
    </xdr:from>
    <xdr:ext cx="469744" cy="259045"/>
    <xdr:sp macro="" textlink="">
      <xdr:nvSpPr>
        <xdr:cNvPr id="260" name="n_3aveValue【体育館・プール】&#10;一人当たり面積">
          <a:extLst>
            <a:ext uri="{FF2B5EF4-FFF2-40B4-BE49-F238E27FC236}">
              <a16:creationId xmlns:a16="http://schemas.microsoft.com/office/drawing/2014/main" id="{41F07020-9745-44B4-B332-7E6E256CFE37}"/>
            </a:ext>
          </a:extLst>
        </xdr:cNvPr>
        <xdr:cNvSpPr txBox="1"/>
      </xdr:nvSpPr>
      <xdr:spPr>
        <a:xfrm>
          <a:off x="7626427" y="106587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61</xdr:row>
      <xdr:rowOff>130101</xdr:rowOff>
    </xdr:from>
    <xdr:ext cx="469744" cy="259045"/>
    <xdr:sp macro="" textlink="">
      <xdr:nvSpPr>
        <xdr:cNvPr id="261" name="n_4aveValue【体育館・プール】&#10;一人当たり面積">
          <a:extLst>
            <a:ext uri="{FF2B5EF4-FFF2-40B4-BE49-F238E27FC236}">
              <a16:creationId xmlns:a16="http://schemas.microsoft.com/office/drawing/2014/main" id="{D254CAE3-44E6-457D-B4C7-7B65CFB60548}"/>
            </a:ext>
          </a:extLst>
        </xdr:cNvPr>
        <xdr:cNvSpPr txBox="1"/>
      </xdr:nvSpPr>
      <xdr:spPr>
        <a:xfrm>
          <a:off x="6737427" y="10588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59</xdr:row>
      <xdr:rowOff>95086</xdr:rowOff>
    </xdr:from>
    <xdr:ext cx="469744" cy="259045"/>
    <xdr:sp macro="" textlink="">
      <xdr:nvSpPr>
        <xdr:cNvPr id="262" name="n_1mainValue【体育館・プール】&#10;一人当たり面積">
          <a:extLst>
            <a:ext uri="{FF2B5EF4-FFF2-40B4-BE49-F238E27FC236}">
              <a16:creationId xmlns:a16="http://schemas.microsoft.com/office/drawing/2014/main" id="{211E4F76-2324-4BF8-81C4-5F80F2C05D9D}"/>
            </a:ext>
          </a:extLst>
        </xdr:cNvPr>
        <xdr:cNvSpPr txBox="1"/>
      </xdr:nvSpPr>
      <xdr:spPr>
        <a:xfrm>
          <a:off x="9391727" y="102106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59</xdr:row>
      <xdr:rowOff>116312</xdr:rowOff>
    </xdr:from>
    <xdr:ext cx="469744" cy="259045"/>
    <xdr:sp macro="" textlink="">
      <xdr:nvSpPr>
        <xdr:cNvPr id="263" name="n_2mainValue【体育館・プール】&#10;一人当たり面積">
          <a:extLst>
            <a:ext uri="{FF2B5EF4-FFF2-40B4-BE49-F238E27FC236}">
              <a16:creationId xmlns:a16="http://schemas.microsoft.com/office/drawing/2014/main" id="{AF7119FC-9A07-49CD-82D5-8B6CD0BAF5FB}"/>
            </a:ext>
          </a:extLst>
        </xdr:cNvPr>
        <xdr:cNvSpPr txBox="1"/>
      </xdr:nvSpPr>
      <xdr:spPr>
        <a:xfrm>
          <a:off x="8515427" y="102318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59</xdr:row>
      <xdr:rowOff>135907</xdr:rowOff>
    </xdr:from>
    <xdr:ext cx="469744" cy="259045"/>
    <xdr:sp macro="" textlink="">
      <xdr:nvSpPr>
        <xdr:cNvPr id="264" name="n_3mainValue【体育館・プール】&#10;一人当たり面積">
          <a:extLst>
            <a:ext uri="{FF2B5EF4-FFF2-40B4-BE49-F238E27FC236}">
              <a16:creationId xmlns:a16="http://schemas.microsoft.com/office/drawing/2014/main" id="{67C7A6C9-E0F8-4B88-A133-C9893B2BFC82}"/>
            </a:ext>
          </a:extLst>
        </xdr:cNvPr>
        <xdr:cNvSpPr txBox="1"/>
      </xdr:nvSpPr>
      <xdr:spPr>
        <a:xfrm>
          <a:off x="7626427" y="10251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59</xdr:row>
      <xdr:rowOff>153868</xdr:rowOff>
    </xdr:from>
    <xdr:ext cx="469744" cy="259045"/>
    <xdr:sp macro="" textlink="">
      <xdr:nvSpPr>
        <xdr:cNvPr id="265" name="n_4mainValue【体育館・プール】&#10;一人当たり面積">
          <a:extLst>
            <a:ext uri="{FF2B5EF4-FFF2-40B4-BE49-F238E27FC236}">
              <a16:creationId xmlns:a16="http://schemas.microsoft.com/office/drawing/2014/main" id="{76ED18B0-A729-414C-AD79-97AFE8EE96F5}"/>
            </a:ext>
          </a:extLst>
        </xdr:cNvPr>
        <xdr:cNvSpPr txBox="1"/>
      </xdr:nvSpPr>
      <xdr:spPr>
        <a:xfrm>
          <a:off x="6737427" y="102694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6" name="正方形/長方形 265">
          <a:extLst>
            <a:ext uri="{FF2B5EF4-FFF2-40B4-BE49-F238E27FC236}">
              <a16:creationId xmlns:a16="http://schemas.microsoft.com/office/drawing/2014/main" id="{D59EA82D-3FE1-4236-81B7-F5D597867EB4}"/>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7" name="正方形/長方形 266">
          <a:extLst>
            <a:ext uri="{FF2B5EF4-FFF2-40B4-BE49-F238E27FC236}">
              <a16:creationId xmlns:a16="http://schemas.microsoft.com/office/drawing/2014/main" id="{B5AC6809-DF5A-4F7A-9947-295A95504398}"/>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8" name="正方形/長方形 267">
          <a:extLst>
            <a:ext uri="{FF2B5EF4-FFF2-40B4-BE49-F238E27FC236}">
              <a16:creationId xmlns:a16="http://schemas.microsoft.com/office/drawing/2014/main" id="{1102FA68-844F-45E0-983A-FA9A2183F326}"/>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9" name="正方形/長方形 268">
          <a:extLst>
            <a:ext uri="{FF2B5EF4-FFF2-40B4-BE49-F238E27FC236}">
              <a16:creationId xmlns:a16="http://schemas.microsoft.com/office/drawing/2014/main" id="{C1DA6EB4-6BA1-4A62-9A2F-8442D3392489}"/>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70" name="正方形/長方形 269">
          <a:extLst>
            <a:ext uri="{FF2B5EF4-FFF2-40B4-BE49-F238E27FC236}">
              <a16:creationId xmlns:a16="http://schemas.microsoft.com/office/drawing/2014/main" id="{D07DAA13-8A17-4EF4-AB5A-64704BAFE195}"/>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71" name="正方形/長方形 270">
          <a:extLst>
            <a:ext uri="{FF2B5EF4-FFF2-40B4-BE49-F238E27FC236}">
              <a16:creationId xmlns:a16="http://schemas.microsoft.com/office/drawing/2014/main" id="{FC940909-611D-406E-8E38-7168B1F0634B}"/>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2" name="正方形/長方形 271">
          <a:extLst>
            <a:ext uri="{FF2B5EF4-FFF2-40B4-BE49-F238E27FC236}">
              <a16:creationId xmlns:a16="http://schemas.microsoft.com/office/drawing/2014/main" id="{44C77B57-364E-4A9B-A2D0-FD4D6435EFAA}"/>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3" name="正方形/長方形 272">
          <a:extLst>
            <a:ext uri="{FF2B5EF4-FFF2-40B4-BE49-F238E27FC236}">
              <a16:creationId xmlns:a16="http://schemas.microsoft.com/office/drawing/2014/main" id="{420518D1-F0F0-4654-8527-1103163E84E0}"/>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4" name="テキスト ボックス 273">
          <a:extLst>
            <a:ext uri="{FF2B5EF4-FFF2-40B4-BE49-F238E27FC236}">
              <a16:creationId xmlns:a16="http://schemas.microsoft.com/office/drawing/2014/main" id="{5D5F9A9F-B651-40A6-8B4A-2DE39A288FFC}"/>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5" name="直線コネクタ 274">
          <a:extLst>
            <a:ext uri="{FF2B5EF4-FFF2-40B4-BE49-F238E27FC236}">
              <a16:creationId xmlns:a16="http://schemas.microsoft.com/office/drawing/2014/main" id="{F8358313-568E-41ED-A8A6-51ED99B51446}"/>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6" name="テキスト ボックス 275">
          <a:extLst>
            <a:ext uri="{FF2B5EF4-FFF2-40B4-BE49-F238E27FC236}">
              <a16:creationId xmlns:a16="http://schemas.microsoft.com/office/drawing/2014/main" id="{615CDF6C-19AA-47D6-8AA3-5EFAEC050C9B}"/>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7" name="直線コネクタ 276">
          <a:extLst>
            <a:ext uri="{FF2B5EF4-FFF2-40B4-BE49-F238E27FC236}">
              <a16:creationId xmlns:a16="http://schemas.microsoft.com/office/drawing/2014/main" id="{CD4A1BD9-ED8A-41CD-8B13-694C904DBFCB}"/>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8" name="テキスト ボックス 277">
          <a:extLst>
            <a:ext uri="{FF2B5EF4-FFF2-40B4-BE49-F238E27FC236}">
              <a16:creationId xmlns:a16="http://schemas.microsoft.com/office/drawing/2014/main" id="{7747B8FC-2D6B-419F-B73E-613AB58D33D1}"/>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9" name="直線コネクタ 278">
          <a:extLst>
            <a:ext uri="{FF2B5EF4-FFF2-40B4-BE49-F238E27FC236}">
              <a16:creationId xmlns:a16="http://schemas.microsoft.com/office/drawing/2014/main" id="{97679FDE-8291-4143-9643-558EF4F7F3CB}"/>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80" name="テキスト ボックス 279">
          <a:extLst>
            <a:ext uri="{FF2B5EF4-FFF2-40B4-BE49-F238E27FC236}">
              <a16:creationId xmlns:a16="http://schemas.microsoft.com/office/drawing/2014/main" id="{43D63A45-D5EF-4EAA-B58D-C2E8088C9174}"/>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81" name="直線コネクタ 280">
          <a:extLst>
            <a:ext uri="{FF2B5EF4-FFF2-40B4-BE49-F238E27FC236}">
              <a16:creationId xmlns:a16="http://schemas.microsoft.com/office/drawing/2014/main" id="{FE7D463F-7DD7-430D-8B89-4F70139C889E}"/>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82" name="テキスト ボックス 281">
          <a:extLst>
            <a:ext uri="{FF2B5EF4-FFF2-40B4-BE49-F238E27FC236}">
              <a16:creationId xmlns:a16="http://schemas.microsoft.com/office/drawing/2014/main" id="{001C9B45-7DA9-4750-B66E-FB53C64EB74B}"/>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83" name="直線コネクタ 282">
          <a:extLst>
            <a:ext uri="{FF2B5EF4-FFF2-40B4-BE49-F238E27FC236}">
              <a16:creationId xmlns:a16="http://schemas.microsoft.com/office/drawing/2014/main" id="{A1A03608-4531-48DB-9904-F5B32355C922}"/>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4" name="テキスト ボックス 283">
          <a:extLst>
            <a:ext uri="{FF2B5EF4-FFF2-40B4-BE49-F238E27FC236}">
              <a16:creationId xmlns:a16="http://schemas.microsoft.com/office/drawing/2014/main" id="{F210E106-E7D2-4B61-87F6-C87147F8A16E}"/>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5" name="直線コネクタ 284">
          <a:extLst>
            <a:ext uri="{FF2B5EF4-FFF2-40B4-BE49-F238E27FC236}">
              <a16:creationId xmlns:a16="http://schemas.microsoft.com/office/drawing/2014/main" id="{49D6CB23-C72B-4A53-B185-B438262F0A27}"/>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6" name="テキスト ボックス 285">
          <a:extLst>
            <a:ext uri="{FF2B5EF4-FFF2-40B4-BE49-F238E27FC236}">
              <a16:creationId xmlns:a16="http://schemas.microsoft.com/office/drawing/2014/main" id="{3E114578-8BB0-4F99-9E24-73291CF86873}"/>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7" name="直線コネクタ 286">
          <a:extLst>
            <a:ext uri="{FF2B5EF4-FFF2-40B4-BE49-F238E27FC236}">
              <a16:creationId xmlns:a16="http://schemas.microsoft.com/office/drawing/2014/main" id="{535B0CF3-DC82-4C23-940A-FD771B85257B}"/>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8" name="テキスト ボックス 287">
          <a:extLst>
            <a:ext uri="{FF2B5EF4-FFF2-40B4-BE49-F238E27FC236}">
              <a16:creationId xmlns:a16="http://schemas.microsoft.com/office/drawing/2014/main" id="{9A69614E-58A2-4449-A526-CB1D964C8163}"/>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9" name="直線コネクタ 288">
          <a:extLst>
            <a:ext uri="{FF2B5EF4-FFF2-40B4-BE49-F238E27FC236}">
              <a16:creationId xmlns:a16="http://schemas.microsoft.com/office/drawing/2014/main" id="{D95E7962-5DBC-45AF-AC70-23A09612981F}"/>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90" name="【福祉施設】&#10;有形固定資産減価償却率グラフ枠">
          <a:extLst>
            <a:ext uri="{FF2B5EF4-FFF2-40B4-BE49-F238E27FC236}">
              <a16:creationId xmlns:a16="http://schemas.microsoft.com/office/drawing/2014/main" id="{7A1459FA-D7C2-486D-AED3-16DC8CABCACC}"/>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65858</xdr:rowOff>
    </xdr:from>
    <xdr:to>
      <xdr:col>24</xdr:col>
      <xdr:colOff>62865</xdr:colOff>
      <xdr:row>86</xdr:row>
      <xdr:rowOff>137705</xdr:rowOff>
    </xdr:to>
    <xdr:cxnSp macro="">
      <xdr:nvCxnSpPr>
        <xdr:cNvPr id="291" name="直線コネクタ 290">
          <a:extLst>
            <a:ext uri="{FF2B5EF4-FFF2-40B4-BE49-F238E27FC236}">
              <a16:creationId xmlns:a16="http://schemas.microsoft.com/office/drawing/2014/main" id="{B8969121-11CF-4AE8-8463-284953A56533}"/>
            </a:ext>
          </a:extLst>
        </xdr:cNvPr>
        <xdr:cNvCxnSpPr/>
      </xdr:nvCxnSpPr>
      <xdr:spPr>
        <a:xfrm flipV="1">
          <a:off x="4634865" y="13438958"/>
          <a:ext cx="0" cy="14434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141532</xdr:rowOff>
    </xdr:from>
    <xdr:ext cx="405111" cy="259045"/>
    <xdr:sp macro="" textlink="">
      <xdr:nvSpPr>
        <xdr:cNvPr id="292" name="【福祉施設】&#10;有形固定資産減価償却率最小値テキスト">
          <a:extLst>
            <a:ext uri="{FF2B5EF4-FFF2-40B4-BE49-F238E27FC236}">
              <a16:creationId xmlns:a16="http://schemas.microsoft.com/office/drawing/2014/main" id="{49847451-E7B8-4035-91A9-8D25ABF8157B}"/>
            </a:ext>
          </a:extLst>
        </xdr:cNvPr>
        <xdr:cNvSpPr txBox="1"/>
      </xdr:nvSpPr>
      <xdr:spPr>
        <a:xfrm>
          <a:off x="4673600" y="14886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137705</xdr:rowOff>
    </xdr:from>
    <xdr:to>
      <xdr:col>24</xdr:col>
      <xdr:colOff>152400</xdr:colOff>
      <xdr:row>86</xdr:row>
      <xdr:rowOff>137705</xdr:rowOff>
    </xdr:to>
    <xdr:cxnSp macro="">
      <xdr:nvCxnSpPr>
        <xdr:cNvPr id="293" name="直線コネクタ 292">
          <a:extLst>
            <a:ext uri="{FF2B5EF4-FFF2-40B4-BE49-F238E27FC236}">
              <a16:creationId xmlns:a16="http://schemas.microsoft.com/office/drawing/2014/main" id="{BC1F9996-5E4F-4FF5-B588-B041368769B8}"/>
            </a:ext>
          </a:extLst>
        </xdr:cNvPr>
        <xdr:cNvCxnSpPr/>
      </xdr:nvCxnSpPr>
      <xdr:spPr>
        <a:xfrm>
          <a:off x="4546600" y="148824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12535</xdr:rowOff>
    </xdr:from>
    <xdr:ext cx="340478" cy="259045"/>
    <xdr:sp macro="" textlink="">
      <xdr:nvSpPr>
        <xdr:cNvPr id="294" name="【福祉施設】&#10;有形固定資産減価償却率最大値テキスト">
          <a:extLst>
            <a:ext uri="{FF2B5EF4-FFF2-40B4-BE49-F238E27FC236}">
              <a16:creationId xmlns:a16="http://schemas.microsoft.com/office/drawing/2014/main" id="{A56CD0FA-3D9C-42EE-9A2D-03E11C34D51E}"/>
            </a:ext>
          </a:extLst>
        </xdr:cNvPr>
        <xdr:cNvSpPr txBox="1"/>
      </xdr:nvSpPr>
      <xdr:spPr>
        <a:xfrm>
          <a:off x="4673600" y="1321418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65858</xdr:rowOff>
    </xdr:from>
    <xdr:to>
      <xdr:col>24</xdr:col>
      <xdr:colOff>152400</xdr:colOff>
      <xdr:row>78</xdr:row>
      <xdr:rowOff>65858</xdr:rowOff>
    </xdr:to>
    <xdr:cxnSp macro="">
      <xdr:nvCxnSpPr>
        <xdr:cNvPr id="295" name="直線コネクタ 294">
          <a:extLst>
            <a:ext uri="{FF2B5EF4-FFF2-40B4-BE49-F238E27FC236}">
              <a16:creationId xmlns:a16="http://schemas.microsoft.com/office/drawing/2014/main" id="{02022647-0A3F-4503-B94E-8CCF0A59EE87}"/>
            </a:ext>
          </a:extLst>
        </xdr:cNvPr>
        <xdr:cNvCxnSpPr/>
      </xdr:nvCxnSpPr>
      <xdr:spPr>
        <a:xfrm>
          <a:off x="4546600" y="134389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99984</xdr:rowOff>
    </xdr:from>
    <xdr:ext cx="405111" cy="259045"/>
    <xdr:sp macro="" textlink="">
      <xdr:nvSpPr>
        <xdr:cNvPr id="296" name="【福祉施設】&#10;有形固定資産減価償却率平均値テキスト">
          <a:extLst>
            <a:ext uri="{FF2B5EF4-FFF2-40B4-BE49-F238E27FC236}">
              <a16:creationId xmlns:a16="http://schemas.microsoft.com/office/drawing/2014/main" id="{3F5D9E3B-1790-4336-AFE0-E80E0E63C97A}"/>
            </a:ext>
          </a:extLst>
        </xdr:cNvPr>
        <xdr:cNvSpPr txBox="1"/>
      </xdr:nvSpPr>
      <xdr:spPr>
        <a:xfrm>
          <a:off x="4673600" y="1398743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77107</xdr:rowOff>
    </xdr:from>
    <xdr:to>
      <xdr:col>24</xdr:col>
      <xdr:colOff>114300</xdr:colOff>
      <xdr:row>83</xdr:row>
      <xdr:rowOff>7257</xdr:rowOff>
    </xdr:to>
    <xdr:sp macro="" textlink="">
      <xdr:nvSpPr>
        <xdr:cNvPr id="297" name="フローチャート: 判断 296">
          <a:extLst>
            <a:ext uri="{FF2B5EF4-FFF2-40B4-BE49-F238E27FC236}">
              <a16:creationId xmlns:a16="http://schemas.microsoft.com/office/drawing/2014/main" id="{BF462F8A-31F4-48A8-9E04-997432591B25}"/>
            </a:ext>
          </a:extLst>
        </xdr:cNvPr>
        <xdr:cNvSpPr/>
      </xdr:nvSpPr>
      <xdr:spPr>
        <a:xfrm>
          <a:off x="4584700" y="14136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62412</xdr:rowOff>
    </xdr:from>
    <xdr:to>
      <xdr:col>20</xdr:col>
      <xdr:colOff>38100</xdr:colOff>
      <xdr:row>82</xdr:row>
      <xdr:rowOff>164012</xdr:rowOff>
    </xdr:to>
    <xdr:sp macro="" textlink="">
      <xdr:nvSpPr>
        <xdr:cNvPr id="298" name="フローチャート: 判断 297">
          <a:extLst>
            <a:ext uri="{FF2B5EF4-FFF2-40B4-BE49-F238E27FC236}">
              <a16:creationId xmlns:a16="http://schemas.microsoft.com/office/drawing/2014/main" id="{D3EB65D4-B9EA-4D46-9BD0-90DD69E63967}"/>
            </a:ext>
          </a:extLst>
        </xdr:cNvPr>
        <xdr:cNvSpPr/>
      </xdr:nvSpPr>
      <xdr:spPr>
        <a:xfrm>
          <a:off x="3746500" y="141213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83</xdr:row>
      <xdr:rowOff>28121</xdr:rowOff>
    </xdr:from>
    <xdr:to>
      <xdr:col>15</xdr:col>
      <xdr:colOff>101600</xdr:colOff>
      <xdr:row>83</xdr:row>
      <xdr:rowOff>129721</xdr:rowOff>
    </xdr:to>
    <xdr:sp macro="" textlink="">
      <xdr:nvSpPr>
        <xdr:cNvPr id="299" name="フローチャート: 判断 298">
          <a:extLst>
            <a:ext uri="{FF2B5EF4-FFF2-40B4-BE49-F238E27FC236}">
              <a16:creationId xmlns:a16="http://schemas.microsoft.com/office/drawing/2014/main" id="{5D6E91A8-C36F-4F98-A513-49C76FC1F192}"/>
            </a:ext>
          </a:extLst>
        </xdr:cNvPr>
        <xdr:cNvSpPr/>
      </xdr:nvSpPr>
      <xdr:spPr>
        <a:xfrm>
          <a:off x="2857500" y="14258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83</xdr:row>
      <xdr:rowOff>5262</xdr:rowOff>
    </xdr:from>
    <xdr:to>
      <xdr:col>10</xdr:col>
      <xdr:colOff>165100</xdr:colOff>
      <xdr:row>83</xdr:row>
      <xdr:rowOff>106862</xdr:rowOff>
    </xdr:to>
    <xdr:sp macro="" textlink="">
      <xdr:nvSpPr>
        <xdr:cNvPr id="300" name="フローチャート: 判断 299">
          <a:extLst>
            <a:ext uri="{FF2B5EF4-FFF2-40B4-BE49-F238E27FC236}">
              <a16:creationId xmlns:a16="http://schemas.microsoft.com/office/drawing/2014/main" id="{BEFE1171-3117-4247-87EF-44D4B4F4738D}"/>
            </a:ext>
          </a:extLst>
        </xdr:cNvPr>
        <xdr:cNvSpPr/>
      </xdr:nvSpPr>
      <xdr:spPr>
        <a:xfrm>
          <a:off x="1968500" y="14235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113030</xdr:rowOff>
    </xdr:from>
    <xdr:to>
      <xdr:col>6</xdr:col>
      <xdr:colOff>38100</xdr:colOff>
      <xdr:row>83</xdr:row>
      <xdr:rowOff>43180</xdr:rowOff>
    </xdr:to>
    <xdr:sp macro="" textlink="">
      <xdr:nvSpPr>
        <xdr:cNvPr id="301" name="フローチャート: 判断 300">
          <a:extLst>
            <a:ext uri="{FF2B5EF4-FFF2-40B4-BE49-F238E27FC236}">
              <a16:creationId xmlns:a16="http://schemas.microsoft.com/office/drawing/2014/main" id="{7C983F0D-7F5B-4F1F-BF6F-49B2CFDF98AA}"/>
            </a:ext>
          </a:extLst>
        </xdr:cNvPr>
        <xdr:cNvSpPr/>
      </xdr:nvSpPr>
      <xdr:spPr>
        <a:xfrm>
          <a:off x="1079500" y="1417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D34BE07F-F8C6-4EDF-AA48-F3AE49CA8070}"/>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E1EFE9F5-9E6F-4EA7-AAF4-F2820BD8A8E6}"/>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4" name="テキスト ボックス 303">
          <a:extLst>
            <a:ext uri="{FF2B5EF4-FFF2-40B4-BE49-F238E27FC236}">
              <a16:creationId xmlns:a16="http://schemas.microsoft.com/office/drawing/2014/main" id="{0CCB0057-0A02-461B-B66D-4D0BDE6BAD7E}"/>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5" name="テキスト ボックス 304">
          <a:extLst>
            <a:ext uri="{FF2B5EF4-FFF2-40B4-BE49-F238E27FC236}">
              <a16:creationId xmlns:a16="http://schemas.microsoft.com/office/drawing/2014/main" id="{E3696922-20FC-40A0-9E1A-70E6645972DA}"/>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6" name="テキスト ボックス 305">
          <a:extLst>
            <a:ext uri="{FF2B5EF4-FFF2-40B4-BE49-F238E27FC236}">
              <a16:creationId xmlns:a16="http://schemas.microsoft.com/office/drawing/2014/main" id="{5DA85FFA-9AED-43AB-8E06-56935DDE05FC}"/>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3629</xdr:rowOff>
    </xdr:from>
    <xdr:to>
      <xdr:col>24</xdr:col>
      <xdr:colOff>114300</xdr:colOff>
      <xdr:row>84</xdr:row>
      <xdr:rowOff>105229</xdr:rowOff>
    </xdr:to>
    <xdr:sp macro="" textlink="">
      <xdr:nvSpPr>
        <xdr:cNvPr id="307" name="楕円 306">
          <a:extLst>
            <a:ext uri="{FF2B5EF4-FFF2-40B4-BE49-F238E27FC236}">
              <a16:creationId xmlns:a16="http://schemas.microsoft.com/office/drawing/2014/main" id="{499C9540-FB16-43F5-9D46-F616BEEE27FA}"/>
            </a:ext>
          </a:extLst>
        </xdr:cNvPr>
        <xdr:cNvSpPr/>
      </xdr:nvSpPr>
      <xdr:spPr>
        <a:xfrm>
          <a:off x="4584700" y="14405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83</xdr:row>
      <xdr:rowOff>153506</xdr:rowOff>
    </xdr:from>
    <xdr:ext cx="405111" cy="259045"/>
    <xdr:sp macro="" textlink="">
      <xdr:nvSpPr>
        <xdr:cNvPr id="308" name="【福祉施設】&#10;有形固定資産減価償却率該当値テキスト">
          <a:extLst>
            <a:ext uri="{FF2B5EF4-FFF2-40B4-BE49-F238E27FC236}">
              <a16:creationId xmlns:a16="http://schemas.microsoft.com/office/drawing/2014/main" id="{83E6178F-D5E7-47F1-A3ED-44725C5FA11C}"/>
            </a:ext>
          </a:extLst>
        </xdr:cNvPr>
        <xdr:cNvSpPr txBox="1"/>
      </xdr:nvSpPr>
      <xdr:spPr>
        <a:xfrm>
          <a:off x="4673600" y="143838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83</xdr:row>
      <xdr:rowOff>168548</xdr:rowOff>
    </xdr:from>
    <xdr:to>
      <xdr:col>20</xdr:col>
      <xdr:colOff>38100</xdr:colOff>
      <xdr:row>84</xdr:row>
      <xdr:rowOff>98698</xdr:rowOff>
    </xdr:to>
    <xdr:sp macro="" textlink="">
      <xdr:nvSpPr>
        <xdr:cNvPr id="309" name="楕円 308">
          <a:extLst>
            <a:ext uri="{FF2B5EF4-FFF2-40B4-BE49-F238E27FC236}">
              <a16:creationId xmlns:a16="http://schemas.microsoft.com/office/drawing/2014/main" id="{61EE80A7-39DC-4E24-9200-689862F7B013}"/>
            </a:ext>
          </a:extLst>
        </xdr:cNvPr>
        <xdr:cNvSpPr/>
      </xdr:nvSpPr>
      <xdr:spPr>
        <a:xfrm>
          <a:off x="3746500" y="14398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47898</xdr:rowOff>
    </xdr:from>
    <xdr:to>
      <xdr:col>24</xdr:col>
      <xdr:colOff>63500</xdr:colOff>
      <xdr:row>84</xdr:row>
      <xdr:rowOff>54429</xdr:rowOff>
    </xdr:to>
    <xdr:cxnSp macro="">
      <xdr:nvCxnSpPr>
        <xdr:cNvPr id="310" name="直線コネクタ 309">
          <a:extLst>
            <a:ext uri="{FF2B5EF4-FFF2-40B4-BE49-F238E27FC236}">
              <a16:creationId xmlns:a16="http://schemas.microsoft.com/office/drawing/2014/main" id="{92FD9F92-441D-4544-9A74-4F72D1911385}"/>
            </a:ext>
          </a:extLst>
        </xdr:cNvPr>
        <xdr:cNvCxnSpPr/>
      </xdr:nvCxnSpPr>
      <xdr:spPr>
        <a:xfrm>
          <a:off x="3797300" y="14449698"/>
          <a:ext cx="8382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121194</xdr:rowOff>
    </xdr:from>
    <xdr:to>
      <xdr:col>15</xdr:col>
      <xdr:colOff>101600</xdr:colOff>
      <xdr:row>84</xdr:row>
      <xdr:rowOff>51344</xdr:rowOff>
    </xdr:to>
    <xdr:sp macro="" textlink="">
      <xdr:nvSpPr>
        <xdr:cNvPr id="311" name="楕円 310">
          <a:extLst>
            <a:ext uri="{FF2B5EF4-FFF2-40B4-BE49-F238E27FC236}">
              <a16:creationId xmlns:a16="http://schemas.microsoft.com/office/drawing/2014/main" id="{7D306E1F-94A4-4A0C-BE72-3454D26662BD}"/>
            </a:ext>
          </a:extLst>
        </xdr:cNvPr>
        <xdr:cNvSpPr/>
      </xdr:nvSpPr>
      <xdr:spPr>
        <a:xfrm>
          <a:off x="2857500" y="14351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544</xdr:rowOff>
    </xdr:from>
    <xdr:to>
      <xdr:col>19</xdr:col>
      <xdr:colOff>177800</xdr:colOff>
      <xdr:row>84</xdr:row>
      <xdr:rowOff>47898</xdr:rowOff>
    </xdr:to>
    <xdr:cxnSp macro="">
      <xdr:nvCxnSpPr>
        <xdr:cNvPr id="312" name="直線コネクタ 311">
          <a:extLst>
            <a:ext uri="{FF2B5EF4-FFF2-40B4-BE49-F238E27FC236}">
              <a16:creationId xmlns:a16="http://schemas.microsoft.com/office/drawing/2014/main" id="{E38888C4-F619-4D9E-87B1-200C9DED4F8D}"/>
            </a:ext>
          </a:extLst>
        </xdr:cNvPr>
        <xdr:cNvCxnSpPr/>
      </xdr:nvCxnSpPr>
      <xdr:spPr>
        <a:xfrm>
          <a:off x="2908300" y="14402344"/>
          <a:ext cx="889000" cy="473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72208</xdr:rowOff>
    </xdr:from>
    <xdr:to>
      <xdr:col>10</xdr:col>
      <xdr:colOff>165100</xdr:colOff>
      <xdr:row>84</xdr:row>
      <xdr:rowOff>2358</xdr:rowOff>
    </xdr:to>
    <xdr:sp macro="" textlink="">
      <xdr:nvSpPr>
        <xdr:cNvPr id="313" name="楕円 312">
          <a:extLst>
            <a:ext uri="{FF2B5EF4-FFF2-40B4-BE49-F238E27FC236}">
              <a16:creationId xmlns:a16="http://schemas.microsoft.com/office/drawing/2014/main" id="{80D3F6B1-785A-490F-9809-FDB156DFD283}"/>
            </a:ext>
          </a:extLst>
        </xdr:cNvPr>
        <xdr:cNvSpPr/>
      </xdr:nvSpPr>
      <xdr:spPr>
        <a:xfrm>
          <a:off x="1968500" y="14302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123008</xdr:rowOff>
    </xdr:from>
    <xdr:to>
      <xdr:col>15</xdr:col>
      <xdr:colOff>50800</xdr:colOff>
      <xdr:row>84</xdr:row>
      <xdr:rowOff>544</xdr:rowOff>
    </xdr:to>
    <xdr:cxnSp macro="">
      <xdr:nvCxnSpPr>
        <xdr:cNvPr id="314" name="直線コネクタ 313">
          <a:extLst>
            <a:ext uri="{FF2B5EF4-FFF2-40B4-BE49-F238E27FC236}">
              <a16:creationId xmlns:a16="http://schemas.microsoft.com/office/drawing/2014/main" id="{D78F5A47-04CC-4307-8DAD-2E9016AA289D}"/>
            </a:ext>
          </a:extLst>
        </xdr:cNvPr>
        <xdr:cNvCxnSpPr/>
      </xdr:nvCxnSpPr>
      <xdr:spPr>
        <a:xfrm>
          <a:off x="2019300" y="14353358"/>
          <a:ext cx="889000" cy="48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21589</xdr:rowOff>
    </xdr:from>
    <xdr:to>
      <xdr:col>6</xdr:col>
      <xdr:colOff>38100</xdr:colOff>
      <xdr:row>83</xdr:row>
      <xdr:rowOff>123189</xdr:rowOff>
    </xdr:to>
    <xdr:sp macro="" textlink="">
      <xdr:nvSpPr>
        <xdr:cNvPr id="315" name="楕円 314">
          <a:extLst>
            <a:ext uri="{FF2B5EF4-FFF2-40B4-BE49-F238E27FC236}">
              <a16:creationId xmlns:a16="http://schemas.microsoft.com/office/drawing/2014/main" id="{F6A9E732-F1D2-47F7-BA29-3D5AC62B94F9}"/>
            </a:ext>
          </a:extLst>
        </xdr:cNvPr>
        <xdr:cNvSpPr/>
      </xdr:nvSpPr>
      <xdr:spPr>
        <a:xfrm>
          <a:off x="1079500" y="14251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72389</xdr:rowOff>
    </xdr:from>
    <xdr:to>
      <xdr:col>10</xdr:col>
      <xdr:colOff>114300</xdr:colOff>
      <xdr:row>83</xdr:row>
      <xdr:rowOff>123008</xdr:rowOff>
    </xdr:to>
    <xdr:cxnSp macro="">
      <xdr:nvCxnSpPr>
        <xdr:cNvPr id="316" name="直線コネクタ 315">
          <a:extLst>
            <a:ext uri="{FF2B5EF4-FFF2-40B4-BE49-F238E27FC236}">
              <a16:creationId xmlns:a16="http://schemas.microsoft.com/office/drawing/2014/main" id="{D9BE461C-B824-48F6-B4A8-4DB2C551C297}"/>
            </a:ext>
          </a:extLst>
        </xdr:cNvPr>
        <xdr:cNvCxnSpPr/>
      </xdr:nvCxnSpPr>
      <xdr:spPr>
        <a:xfrm>
          <a:off x="1130300" y="14302739"/>
          <a:ext cx="889000" cy="50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9089</xdr:rowOff>
    </xdr:from>
    <xdr:ext cx="405111" cy="259045"/>
    <xdr:sp macro="" textlink="">
      <xdr:nvSpPr>
        <xdr:cNvPr id="317" name="n_1aveValue【福祉施設】&#10;有形固定資産減価償却率">
          <a:extLst>
            <a:ext uri="{FF2B5EF4-FFF2-40B4-BE49-F238E27FC236}">
              <a16:creationId xmlns:a16="http://schemas.microsoft.com/office/drawing/2014/main" id="{F194391E-AB93-44E6-B720-ED0DBA11B546}"/>
            </a:ext>
          </a:extLst>
        </xdr:cNvPr>
        <xdr:cNvSpPr txBox="1"/>
      </xdr:nvSpPr>
      <xdr:spPr>
        <a:xfrm>
          <a:off x="3582044" y="138965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146248</xdr:rowOff>
    </xdr:from>
    <xdr:ext cx="405111" cy="259045"/>
    <xdr:sp macro="" textlink="">
      <xdr:nvSpPr>
        <xdr:cNvPr id="318" name="n_2aveValue【福祉施設】&#10;有形固定資産減価償却率">
          <a:extLst>
            <a:ext uri="{FF2B5EF4-FFF2-40B4-BE49-F238E27FC236}">
              <a16:creationId xmlns:a16="http://schemas.microsoft.com/office/drawing/2014/main" id="{5A450E1F-E981-485C-990D-0652B58D008A}"/>
            </a:ext>
          </a:extLst>
        </xdr:cNvPr>
        <xdr:cNvSpPr txBox="1"/>
      </xdr:nvSpPr>
      <xdr:spPr>
        <a:xfrm>
          <a:off x="2705744" y="140336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123389</xdr:rowOff>
    </xdr:from>
    <xdr:ext cx="405111" cy="259045"/>
    <xdr:sp macro="" textlink="">
      <xdr:nvSpPr>
        <xdr:cNvPr id="319" name="n_3aveValue【福祉施設】&#10;有形固定資産減価償却率">
          <a:extLst>
            <a:ext uri="{FF2B5EF4-FFF2-40B4-BE49-F238E27FC236}">
              <a16:creationId xmlns:a16="http://schemas.microsoft.com/office/drawing/2014/main" id="{7D04FAFA-29BA-4232-A0EF-7F9E1D2E0A14}"/>
            </a:ext>
          </a:extLst>
        </xdr:cNvPr>
        <xdr:cNvSpPr txBox="1"/>
      </xdr:nvSpPr>
      <xdr:spPr>
        <a:xfrm>
          <a:off x="1816744" y="140108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59707</xdr:rowOff>
    </xdr:from>
    <xdr:ext cx="405111" cy="259045"/>
    <xdr:sp macro="" textlink="">
      <xdr:nvSpPr>
        <xdr:cNvPr id="320" name="n_4aveValue【福祉施設】&#10;有形固定資産減価償却率">
          <a:extLst>
            <a:ext uri="{FF2B5EF4-FFF2-40B4-BE49-F238E27FC236}">
              <a16:creationId xmlns:a16="http://schemas.microsoft.com/office/drawing/2014/main" id="{EBBD91DF-8C45-470D-ABBB-551E5089425C}"/>
            </a:ext>
          </a:extLst>
        </xdr:cNvPr>
        <xdr:cNvSpPr txBox="1"/>
      </xdr:nvSpPr>
      <xdr:spPr>
        <a:xfrm>
          <a:off x="927744" y="13947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84</xdr:row>
      <xdr:rowOff>89825</xdr:rowOff>
    </xdr:from>
    <xdr:ext cx="405111" cy="259045"/>
    <xdr:sp macro="" textlink="">
      <xdr:nvSpPr>
        <xdr:cNvPr id="321" name="n_1mainValue【福祉施設】&#10;有形固定資産減価償却率">
          <a:extLst>
            <a:ext uri="{FF2B5EF4-FFF2-40B4-BE49-F238E27FC236}">
              <a16:creationId xmlns:a16="http://schemas.microsoft.com/office/drawing/2014/main" id="{E5FD8060-75F4-4F17-BBC2-56DA642784A0}"/>
            </a:ext>
          </a:extLst>
        </xdr:cNvPr>
        <xdr:cNvSpPr txBox="1"/>
      </xdr:nvSpPr>
      <xdr:spPr>
        <a:xfrm>
          <a:off x="3582044" y="144916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42471</xdr:rowOff>
    </xdr:from>
    <xdr:ext cx="405111" cy="259045"/>
    <xdr:sp macro="" textlink="">
      <xdr:nvSpPr>
        <xdr:cNvPr id="322" name="n_2mainValue【福祉施設】&#10;有形固定資産減価償却率">
          <a:extLst>
            <a:ext uri="{FF2B5EF4-FFF2-40B4-BE49-F238E27FC236}">
              <a16:creationId xmlns:a16="http://schemas.microsoft.com/office/drawing/2014/main" id="{816B8FBC-6A7A-4D1D-A951-E0C2B92AAF93}"/>
            </a:ext>
          </a:extLst>
        </xdr:cNvPr>
        <xdr:cNvSpPr txBox="1"/>
      </xdr:nvSpPr>
      <xdr:spPr>
        <a:xfrm>
          <a:off x="2705744" y="144442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164935</xdr:rowOff>
    </xdr:from>
    <xdr:ext cx="405111" cy="259045"/>
    <xdr:sp macro="" textlink="">
      <xdr:nvSpPr>
        <xdr:cNvPr id="323" name="n_3mainValue【福祉施設】&#10;有形固定資産減価償却率">
          <a:extLst>
            <a:ext uri="{FF2B5EF4-FFF2-40B4-BE49-F238E27FC236}">
              <a16:creationId xmlns:a16="http://schemas.microsoft.com/office/drawing/2014/main" id="{C2C99E51-D649-453F-8F65-2DB7550FCC20}"/>
            </a:ext>
          </a:extLst>
        </xdr:cNvPr>
        <xdr:cNvSpPr txBox="1"/>
      </xdr:nvSpPr>
      <xdr:spPr>
        <a:xfrm>
          <a:off x="1816744" y="143952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114316</xdr:rowOff>
    </xdr:from>
    <xdr:ext cx="405111" cy="259045"/>
    <xdr:sp macro="" textlink="">
      <xdr:nvSpPr>
        <xdr:cNvPr id="324" name="n_4mainValue【福祉施設】&#10;有形固定資産減価償却率">
          <a:extLst>
            <a:ext uri="{FF2B5EF4-FFF2-40B4-BE49-F238E27FC236}">
              <a16:creationId xmlns:a16="http://schemas.microsoft.com/office/drawing/2014/main" id="{90EE99CB-347F-4C7F-ACFE-5CC1D6750659}"/>
            </a:ext>
          </a:extLst>
        </xdr:cNvPr>
        <xdr:cNvSpPr txBox="1"/>
      </xdr:nvSpPr>
      <xdr:spPr>
        <a:xfrm>
          <a:off x="927744" y="143446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5" name="正方形/長方形 324">
          <a:extLst>
            <a:ext uri="{FF2B5EF4-FFF2-40B4-BE49-F238E27FC236}">
              <a16:creationId xmlns:a16="http://schemas.microsoft.com/office/drawing/2014/main" id="{9BE388CA-8F6E-4AA2-A841-80DA194305BD}"/>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6" name="正方形/長方形 325">
          <a:extLst>
            <a:ext uri="{FF2B5EF4-FFF2-40B4-BE49-F238E27FC236}">
              <a16:creationId xmlns:a16="http://schemas.microsoft.com/office/drawing/2014/main" id="{66006DDD-5A2A-4787-B3DE-E8E5FB222255}"/>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7" name="正方形/長方形 326">
          <a:extLst>
            <a:ext uri="{FF2B5EF4-FFF2-40B4-BE49-F238E27FC236}">
              <a16:creationId xmlns:a16="http://schemas.microsoft.com/office/drawing/2014/main" id="{3F4C079E-9ABC-420E-BFB4-A2ACB28C0DE5}"/>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8" name="正方形/長方形 327">
          <a:extLst>
            <a:ext uri="{FF2B5EF4-FFF2-40B4-BE49-F238E27FC236}">
              <a16:creationId xmlns:a16="http://schemas.microsoft.com/office/drawing/2014/main" id="{AE3B7899-8C68-4993-B29D-D72050066D56}"/>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9" name="正方形/長方形 328">
          <a:extLst>
            <a:ext uri="{FF2B5EF4-FFF2-40B4-BE49-F238E27FC236}">
              <a16:creationId xmlns:a16="http://schemas.microsoft.com/office/drawing/2014/main" id="{DB2C64B1-466F-41C7-B0C3-EDF2D99975B4}"/>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30" name="正方形/長方形 329">
          <a:extLst>
            <a:ext uri="{FF2B5EF4-FFF2-40B4-BE49-F238E27FC236}">
              <a16:creationId xmlns:a16="http://schemas.microsoft.com/office/drawing/2014/main" id="{F26D6D43-4475-49F3-98E5-3C498139767F}"/>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31" name="正方形/長方形 330">
          <a:extLst>
            <a:ext uri="{FF2B5EF4-FFF2-40B4-BE49-F238E27FC236}">
              <a16:creationId xmlns:a16="http://schemas.microsoft.com/office/drawing/2014/main" id="{97C9E70F-3F4C-439E-AC5A-58CE1E422DEB}"/>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32" name="正方形/長方形 331">
          <a:extLst>
            <a:ext uri="{FF2B5EF4-FFF2-40B4-BE49-F238E27FC236}">
              <a16:creationId xmlns:a16="http://schemas.microsoft.com/office/drawing/2014/main" id="{1B2F7ADE-96FF-4142-A8EB-22930E80F3AB}"/>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3" name="テキスト ボックス 332">
          <a:extLst>
            <a:ext uri="{FF2B5EF4-FFF2-40B4-BE49-F238E27FC236}">
              <a16:creationId xmlns:a16="http://schemas.microsoft.com/office/drawing/2014/main" id="{622D56E9-3D94-4EEE-A94F-01246B110F0A}"/>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4" name="直線コネクタ 333">
          <a:extLst>
            <a:ext uri="{FF2B5EF4-FFF2-40B4-BE49-F238E27FC236}">
              <a16:creationId xmlns:a16="http://schemas.microsoft.com/office/drawing/2014/main" id="{187F0F3E-56F4-4DCC-9084-010DC20AC5F2}"/>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87</xdr:row>
      <xdr:rowOff>38100</xdr:rowOff>
    </xdr:from>
    <xdr:to>
      <xdr:col>59</xdr:col>
      <xdr:colOff>50800</xdr:colOff>
      <xdr:row>87</xdr:row>
      <xdr:rowOff>38100</xdr:rowOff>
    </xdr:to>
    <xdr:cxnSp macro="">
      <xdr:nvCxnSpPr>
        <xdr:cNvPr id="335" name="直線コネクタ 334">
          <a:extLst>
            <a:ext uri="{FF2B5EF4-FFF2-40B4-BE49-F238E27FC236}">
              <a16:creationId xmlns:a16="http://schemas.microsoft.com/office/drawing/2014/main" id="{832428F8-A6E1-4CE3-8791-7560E40A3F33}"/>
            </a:ext>
          </a:extLst>
        </xdr:cNvPr>
        <xdr:cNvCxnSpPr/>
      </xdr:nvCxnSpPr>
      <xdr:spPr>
        <a:xfrm>
          <a:off x="6604000" y="14954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67327</xdr:rowOff>
    </xdr:from>
    <xdr:ext cx="467179" cy="259045"/>
    <xdr:sp macro="" textlink="">
      <xdr:nvSpPr>
        <xdr:cNvPr id="336" name="テキスト ボックス 335">
          <a:extLst>
            <a:ext uri="{FF2B5EF4-FFF2-40B4-BE49-F238E27FC236}">
              <a16:creationId xmlns:a16="http://schemas.microsoft.com/office/drawing/2014/main" id="{4A33F404-A0FF-4C0A-98E9-581AC2D858D9}"/>
            </a:ext>
          </a:extLst>
        </xdr:cNvPr>
        <xdr:cNvSpPr txBox="1"/>
      </xdr:nvSpPr>
      <xdr:spPr>
        <a:xfrm>
          <a:off x="6136821" y="148120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95250</xdr:rowOff>
    </xdr:from>
    <xdr:to>
      <xdr:col>59</xdr:col>
      <xdr:colOff>50800</xdr:colOff>
      <xdr:row>85</xdr:row>
      <xdr:rowOff>95250</xdr:rowOff>
    </xdr:to>
    <xdr:cxnSp macro="">
      <xdr:nvCxnSpPr>
        <xdr:cNvPr id="337" name="直線コネクタ 336">
          <a:extLst>
            <a:ext uri="{FF2B5EF4-FFF2-40B4-BE49-F238E27FC236}">
              <a16:creationId xmlns:a16="http://schemas.microsoft.com/office/drawing/2014/main" id="{79B9ACD8-3332-45CA-82B8-E77D1710E543}"/>
            </a:ext>
          </a:extLst>
        </xdr:cNvPr>
        <xdr:cNvCxnSpPr/>
      </xdr:nvCxnSpPr>
      <xdr:spPr>
        <a:xfrm>
          <a:off x="6604000" y="1466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124477</xdr:rowOff>
    </xdr:from>
    <xdr:ext cx="467179" cy="259045"/>
    <xdr:sp macro="" textlink="">
      <xdr:nvSpPr>
        <xdr:cNvPr id="338" name="テキスト ボックス 337">
          <a:extLst>
            <a:ext uri="{FF2B5EF4-FFF2-40B4-BE49-F238E27FC236}">
              <a16:creationId xmlns:a16="http://schemas.microsoft.com/office/drawing/2014/main" id="{AD2FBECA-79B8-4CF7-A79A-C9AC30E9E06D}"/>
            </a:ext>
          </a:extLst>
        </xdr:cNvPr>
        <xdr:cNvSpPr txBox="1"/>
      </xdr:nvSpPr>
      <xdr:spPr>
        <a:xfrm>
          <a:off x="6136821" y="1452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152400</xdr:rowOff>
    </xdr:from>
    <xdr:to>
      <xdr:col>59</xdr:col>
      <xdr:colOff>50800</xdr:colOff>
      <xdr:row>83</xdr:row>
      <xdr:rowOff>152400</xdr:rowOff>
    </xdr:to>
    <xdr:cxnSp macro="">
      <xdr:nvCxnSpPr>
        <xdr:cNvPr id="339" name="直線コネクタ 338">
          <a:extLst>
            <a:ext uri="{FF2B5EF4-FFF2-40B4-BE49-F238E27FC236}">
              <a16:creationId xmlns:a16="http://schemas.microsoft.com/office/drawing/2014/main" id="{8DBF0D16-08EC-4BE7-A1F0-F7C153A5C857}"/>
            </a:ext>
          </a:extLst>
        </xdr:cNvPr>
        <xdr:cNvCxnSpPr/>
      </xdr:nvCxnSpPr>
      <xdr:spPr>
        <a:xfrm>
          <a:off x="6604000" y="14382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10177</xdr:rowOff>
    </xdr:from>
    <xdr:ext cx="467179" cy="259045"/>
    <xdr:sp macro="" textlink="">
      <xdr:nvSpPr>
        <xdr:cNvPr id="340" name="テキスト ボックス 339">
          <a:extLst>
            <a:ext uri="{FF2B5EF4-FFF2-40B4-BE49-F238E27FC236}">
              <a16:creationId xmlns:a16="http://schemas.microsoft.com/office/drawing/2014/main" id="{553F257C-DD2A-4777-A50B-B828CC88AA10}"/>
            </a:ext>
          </a:extLst>
        </xdr:cNvPr>
        <xdr:cNvSpPr txBox="1"/>
      </xdr:nvSpPr>
      <xdr:spPr>
        <a:xfrm>
          <a:off x="6136821" y="142405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41" name="直線コネクタ 340">
          <a:extLst>
            <a:ext uri="{FF2B5EF4-FFF2-40B4-BE49-F238E27FC236}">
              <a16:creationId xmlns:a16="http://schemas.microsoft.com/office/drawing/2014/main" id="{97B4A709-5D9D-45F4-9D8D-8BFDFF474CC6}"/>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342" name="テキスト ボックス 341">
          <a:extLst>
            <a:ext uri="{FF2B5EF4-FFF2-40B4-BE49-F238E27FC236}">
              <a16:creationId xmlns:a16="http://schemas.microsoft.com/office/drawing/2014/main" id="{F87598F1-381E-41DF-9049-9E3E89816487}"/>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95250</xdr:rowOff>
    </xdr:from>
    <xdr:to>
      <xdr:col>59</xdr:col>
      <xdr:colOff>50800</xdr:colOff>
      <xdr:row>80</xdr:row>
      <xdr:rowOff>95250</xdr:rowOff>
    </xdr:to>
    <xdr:cxnSp macro="">
      <xdr:nvCxnSpPr>
        <xdr:cNvPr id="343" name="直線コネクタ 342">
          <a:extLst>
            <a:ext uri="{FF2B5EF4-FFF2-40B4-BE49-F238E27FC236}">
              <a16:creationId xmlns:a16="http://schemas.microsoft.com/office/drawing/2014/main" id="{9512C0C9-C315-4280-B423-13D033A89B47}"/>
            </a:ext>
          </a:extLst>
        </xdr:cNvPr>
        <xdr:cNvCxnSpPr/>
      </xdr:nvCxnSpPr>
      <xdr:spPr>
        <a:xfrm>
          <a:off x="6604000" y="13811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124477</xdr:rowOff>
    </xdr:from>
    <xdr:ext cx="467179" cy="259045"/>
    <xdr:sp macro="" textlink="">
      <xdr:nvSpPr>
        <xdr:cNvPr id="344" name="テキスト ボックス 343">
          <a:extLst>
            <a:ext uri="{FF2B5EF4-FFF2-40B4-BE49-F238E27FC236}">
              <a16:creationId xmlns:a16="http://schemas.microsoft.com/office/drawing/2014/main" id="{0B95312F-8D8F-4FBE-90D9-F13CD5A9FF03}"/>
            </a:ext>
          </a:extLst>
        </xdr:cNvPr>
        <xdr:cNvSpPr txBox="1"/>
      </xdr:nvSpPr>
      <xdr:spPr>
        <a:xfrm>
          <a:off x="6136821" y="136690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152400</xdr:rowOff>
    </xdr:from>
    <xdr:to>
      <xdr:col>59</xdr:col>
      <xdr:colOff>50800</xdr:colOff>
      <xdr:row>78</xdr:row>
      <xdr:rowOff>152400</xdr:rowOff>
    </xdr:to>
    <xdr:cxnSp macro="">
      <xdr:nvCxnSpPr>
        <xdr:cNvPr id="345" name="直線コネクタ 344">
          <a:extLst>
            <a:ext uri="{FF2B5EF4-FFF2-40B4-BE49-F238E27FC236}">
              <a16:creationId xmlns:a16="http://schemas.microsoft.com/office/drawing/2014/main" id="{9FB7B9C4-F757-4432-B06E-DB54219D2495}"/>
            </a:ext>
          </a:extLst>
        </xdr:cNvPr>
        <xdr:cNvCxnSpPr/>
      </xdr:nvCxnSpPr>
      <xdr:spPr>
        <a:xfrm>
          <a:off x="6604000" y="1352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10177</xdr:rowOff>
    </xdr:from>
    <xdr:ext cx="467179" cy="259045"/>
    <xdr:sp macro="" textlink="">
      <xdr:nvSpPr>
        <xdr:cNvPr id="346" name="テキスト ボックス 345">
          <a:extLst>
            <a:ext uri="{FF2B5EF4-FFF2-40B4-BE49-F238E27FC236}">
              <a16:creationId xmlns:a16="http://schemas.microsoft.com/office/drawing/2014/main" id="{760F2A3C-6476-4758-BF12-4630450D48BA}"/>
            </a:ext>
          </a:extLst>
        </xdr:cNvPr>
        <xdr:cNvSpPr txBox="1"/>
      </xdr:nvSpPr>
      <xdr:spPr>
        <a:xfrm>
          <a:off x="6136821" y="1338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38100</xdr:rowOff>
    </xdr:from>
    <xdr:to>
      <xdr:col>59</xdr:col>
      <xdr:colOff>50800</xdr:colOff>
      <xdr:row>77</xdr:row>
      <xdr:rowOff>38100</xdr:rowOff>
    </xdr:to>
    <xdr:cxnSp macro="">
      <xdr:nvCxnSpPr>
        <xdr:cNvPr id="347" name="直線コネクタ 346">
          <a:extLst>
            <a:ext uri="{FF2B5EF4-FFF2-40B4-BE49-F238E27FC236}">
              <a16:creationId xmlns:a16="http://schemas.microsoft.com/office/drawing/2014/main" id="{AD7D6388-2A33-4B3C-9AD6-4955B33C258B}"/>
            </a:ext>
          </a:extLst>
        </xdr:cNvPr>
        <xdr:cNvCxnSpPr/>
      </xdr:nvCxnSpPr>
      <xdr:spPr>
        <a:xfrm>
          <a:off x="6604000" y="13239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67327</xdr:rowOff>
    </xdr:from>
    <xdr:ext cx="467179" cy="259045"/>
    <xdr:sp macro="" textlink="">
      <xdr:nvSpPr>
        <xdr:cNvPr id="348" name="テキスト ボックス 347">
          <a:extLst>
            <a:ext uri="{FF2B5EF4-FFF2-40B4-BE49-F238E27FC236}">
              <a16:creationId xmlns:a16="http://schemas.microsoft.com/office/drawing/2014/main" id="{D7E414AE-837D-4DCF-B7B8-B3C20F961CE4}"/>
            </a:ext>
          </a:extLst>
        </xdr:cNvPr>
        <xdr:cNvSpPr txBox="1"/>
      </xdr:nvSpPr>
      <xdr:spPr>
        <a:xfrm>
          <a:off x="6136821" y="130975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9" name="直線コネクタ 348">
          <a:extLst>
            <a:ext uri="{FF2B5EF4-FFF2-40B4-BE49-F238E27FC236}">
              <a16:creationId xmlns:a16="http://schemas.microsoft.com/office/drawing/2014/main" id="{9465FE00-EEFE-4F3B-8886-53479114E574}"/>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50" name="テキスト ボックス 349">
          <a:extLst>
            <a:ext uri="{FF2B5EF4-FFF2-40B4-BE49-F238E27FC236}">
              <a16:creationId xmlns:a16="http://schemas.microsoft.com/office/drawing/2014/main" id="{4CAAB2A9-6630-4847-9086-5962A3E77E9C}"/>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51" name="【福祉施設】&#10;一人当たり面積グラフ枠">
          <a:extLst>
            <a:ext uri="{FF2B5EF4-FFF2-40B4-BE49-F238E27FC236}">
              <a16:creationId xmlns:a16="http://schemas.microsoft.com/office/drawing/2014/main" id="{3BF923E4-DBA6-4D93-B3C3-95D777990754}"/>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35243</xdr:rowOff>
    </xdr:from>
    <xdr:to>
      <xdr:col>54</xdr:col>
      <xdr:colOff>189865</xdr:colOff>
      <xdr:row>86</xdr:row>
      <xdr:rowOff>18098</xdr:rowOff>
    </xdr:to>
    <xdr:cxnSp macro="">
      <xdr:nvCxnSpPr>
        <xdr:cNvPr id="352" name="直線コネクタ 351">
          <a:extLst>
            <a:ext uri="{FF2B5EF4-FFF2-40B4-BE49-F238E27FC236}">
              <a16:creationId xmlns:a16="http://schemas.microsoft.com/office/drawing/2014/main" id="{953918DC-C96D-49AD-A94B-55495F24EF7D}"/>
            </a:ext>
          </a:extLst>
        </xdr:cNvPr>
        <xdr:cNvCxnSpPr/>
      </xdr:nvCxnSpPr>
      <xdr:spPr>
        <a:xfrm flipV="1">
          <a:off x="10476865" y="13408343"/>
          <a:ext cx="0" cy="13544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21925</xdr:rowOff>
    </xdr:from>
    <xdr:ext cx="469744" cy="259045"/>
    <xdr:sp macro="" textlink="">
      <xdr:nvSpPr>
        <xdr:cNvPr id="353" name="【福祉施設】&#10;一人当たり面積最小値テキスト">
          <a:extLst>
            <a:ext uri="{FF2B5EF4-FFF2-40B4-BE49-F238E27FC236}">
              <a16:creationId xmlns:a16="http://schemas.microsoft.com/office/drawing/2014/main" id="{3029F71D-FF65-4A91-8EA4-6040F88759AB}"/>
            </a:ext>
          </a:extLst>
        </xdr:cNvPr>
        <xdr:cNvSpPr txBox="1"/>
      </xdr:nvSpPr>
      <xdr:spPr>
        <a:xfrm>
          <a:off x="10515600" y="147666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18098</xdr:rowOff>
    </xdr:from>
    <xdr:to>
      <xdr:col>55</xdr:col>
      <xdr:colOff>88900</xdr:colOff>
      <xdr:row>86</xdr:row>
      <xdr:rowOff>18098</xdr:rowOff>
    </xdr:to>
    <xdr:cxnSp macro="">
      <xdr:nvCxnSpPr>
        <xdr:cNvPr id="354" name="直線コネクタ 353">
          <a:extLst>
            <a:ext uri="{FF2B5EF4-FFF2-40B4-BE49-F238E27FC236}">
              <a16:creationId xmlns:a16="http://schemas.microsoft.com/office/drawing/2014/main" id="{F2604033-3DCE-4EFC-8A82-82076C3A8A09}"/>
            </a:ext>
          </a:extLst>
        </xdr:cNvPr>
        <xdr:cNvCxnSpPr/>
      </xdr:nvCxnSpPr>
      <xdr:spPr>
        <a:xfrm>
          <a:off x="10388600" y="147627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153370</xdr:rowOff>
    </xdr:from>
    <xdr:ext cx="469744" cy="259045"/>
    <xdr:sp macro="" textlink="">
      <xdr:nvSpPr>
        <xdr:cNvPr id="355" name="【福祉施設】&#10;一人当たり面積最大値テキスト">
          <a:extLst>
            <a:ext uri="{FF2B5EF4-FFF2-40B4-BE49-F238E27FC236}">
              <a16:creationId xmlns:a16="http://schemas.microsoft.com/office/drawing/2014/main" id="{02B7AEBA-1D23-4A8C-B6BD-FE4EEFC5C604}"/>
            </a:ext>
          </a:extLst>
        </xdr:cNvPr>
        <xdr:cNvSpPr txBox="1"/>
      </xdr:nvSpPr>
      <xdr:spPr>
        <a:xfrm>
          <a:off x="10515600" y="131835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35243</xdr:rowOff>
    </xdr:from>
    <xdr:to>
      <xdr:col>55</xdr:col>
      <xdr:colOff>88900</xdr:colOff>
      <xdr:row>78</xdr:row>
      <xdr:rowOff>35243</xdr:rowOff>
    </xdr:to>
    <xdr:cxnSp macro="">
      <xdr:nvCxnSpPr>
        <xdr:cNvPr id="356" name="直線コネクタ 355">
          <a:extLst>
            <a:ext uri="{FF2B5EF4-FFF2-40B4-BE49-F238E27FC236}">
              <a16:creationId xmlns:a16="http://schemas.microsoft.com/office/drawing/2014/main" id="{06863A93-316B-4F70-9D2D-E5426C3C4609}"/>
            </a:ext>
          </a:extLst>
        </xdr:cNvPr>
        <xdr:cNvCxnSpPr/>
      </xdr:nvCxnSpPr>
      <xdr:spPr>
        <a:xfrm>
          <a:off x="10388600" y="134083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45738</xdr:rowOff>
    </xdr:from>
    <xdr:ext cx="469744" cy="259045"/>
    <xdr:sp macro="" textlink="">
      <xdr:nvSpPr>
        <xdr:cNvPr id="357" name="【福祉施設】&#10;一人当たり面積平均値テキスト">
          <a:extLst>
            <a:ext uri="{FF2B5EF4-FFF2-40B4-BE49-F238E27FC236}">
              <a16:creationId xmlns:a16="http://schemas.microsoft.com/office/drawing/2014/main" id="{EDD601DF-09CE-4BA3-B6F7-43C6653CD9A6}"/>
            </a:ext>
          </a:extLst>
        </xdr:cNvPr>
        <xdr:cNvSpPr txBox="1"/>
      </xdr:nvSpPr>
      <xdr:spPr>
        <a:xfrm>
          <a:off x="10515600" y="1427608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67311</xdr:rowOff>
    </xdr:from>
    <xdr:to>
      <xdr:col>55</xdr:col>
      <xdr:colOff>50800</xdr:colOff>
      <xdr:row>83</xdr:row>
      <xdr:rowOff>168911</xdr:rowOff>
    </xdr:to>
    <xdr:sp macro="" textlink="">
      <xdr:nvSpPr>
        <xdr:cNvPr id="358" name="フローチャート: 判断 357">
          <a:extLst>
            <a:ext uri="{FF2B5EF4-FFF2-40B4-BE49-F238E27FC236}">
              <a16:creationId xmlns:a16="http://schemas.microsoft.com/office/drawing/2014/main" id="{8CE57A72-BFB5-4B75-A3FD-AC9370ECE9E5}"/>
            </a:ext>
          </a:extLst>
        </xdr:cNvPr>
        <xdr:cNvSpPr/>
      </xdr:nvSpPr>
      <xdr:spPr>
        <a:xfrm>
          <a:off x="10426700" y="14297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95886</xdr:rowOff>
    </xdr:from>
    <xdr:to>
      <xdr:col>50</xdr:col>
      <xdr:colOff>165100</xdr:colOff>
      <xdr:row>84</xdr:row>
      <xdr:rowOff>26036</xdr:rowOff>
    </xdr:to>
    <xdr:sp macro="" textlink="">
      <xdr:nvSpPr>
        <xdr:cNvPr id="359" name="フローチャート: 判断 358">
          <a:extLst>
            <a:ext uri="{FF2B5EF4-FFF2-40B4-BE49-F238E27FC236}">
              <a16:creationId xmlns:a16="http://schemas.microsoft.com/office/drawing/2014/main" id="{D71B74E5-6F3F-4888-9400-B315D5325959}"/>
            </a:ext>
          </a:extLst>
        </xdr:cNvPr>
        <xdr:cNvSpPr/>
      </xdr:nvSpPr>
      <xdr:spPr>
        <a:xfrm>
          <a:off x="9588500" y="14326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130175</xdr:rowOff>
    </xdr:from>
    <xdr:to>
      <xdr:col>46</xdr:col>
      <xdr:colOff>38100</xdr:colOff>
      <xdr:row>84</xdr:row>
      <xdr:rowOff>60325</xdr:rowOff>
    </xdr:to>
    <xdr:sp macro="" textlink="">
      <xdr:nvSpPr>
        <xdr:cNvPr id="360" name="フローチャート: 判断 359">
          <a:extLst>
            <a:ext uri="{FF2B5EF4-FFF2-40B4-BE49-F238E27FC236}">
              <a16:creationId xmlns:a16="http://schemas.microsoft.com/office/drawing/2014/main" id="{C746AE24-F05E-4690-94DE-3E3D0554ABFD}"/>
            </a:ext>
          </a:extLst>
        </xdr:cNvPr>
        <xdr:cNvSpPr/>
      </xdr:nvSpPr>
      <xdr:spPr>
        <a:xfrm>
          <a:off x="8699500" y="14360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41593</xdr:rowOff>
    </xdr:from>
    <xdr:to>
      <xdr:col>41</xdr:col>
      <xdr:colOff>101600</xdr:colOff>
      <xdr:row>84</xdr:row>
      <xdr:rowOff>143193</xdr:rowOff>
    </xdr:to>
    <xdr:sp macro="" textlink="">
      <xdr:nvSpPr>
        <xdr:cNvPr id="361" name="フローチャート: 判断 360">
          <a:extLst>
            <a:ext uri="{FF2B5EF4-FFF2-40B4-BE49-F238E27FC236}">
              <a16:creationId xmlns:a16="http://schemas.microsoft.com/office/drawing/2014/main" id="{FBA79776-7153-404D-9846-3339BA355D50}"/>
            </a:ext>
          </a:extLst>
        </xdr:cNvPr>
        <xdr:cNvSpPr/>
      </xdr:nvSpPr>
      <xdr:spPr>
        <a:xfrm>
          <a:off x="7810500" y="14443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104457</xdr:rowOff>
    </xdr:from>
    <xdr:to>
      <xdr:col>36</xdr:col>
      <xdr:colOff>165100</xdr:colOff>
      <xdr:row>84</xdr:row>
      <xdr:rowOff>34607</xdr:rowOff>
    </xdr:to>
    <xdr:sp macro="" textlink="">
      <xdr:nvSpPr>
        <xdr:cNvPr id="362" name="フローチャート: 判断 361">
          <a:extLst>
            <a:ext uri="{FF2B5EF4-FFF2-40B4-BE49-F238E27FC236}">
              <a16:creationId xmlns:a16="http://schemas.microsoft.com/office/drawing/2014/main" id="{4ED606B8-1B98-42DF-940C-644152480BBD}"/>
            </a:ext>
          </a:extLst>
        </xdr:cNvPr>
        <xdr:cNvSpPr/>
      </xdr:nvSpPr>
      <xdr:spPr>
        <a:xfrm>
          <a:off x="6921500" y="14334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63" name="テキスト ボックス 362">
          <a:extLst>
            <a:ext uri="{FF2B5EF4-FFF2-40B4-BE49-F238E27FC236}">
              <a16:creationId xmlns:a16="http://schemas.microsoft.com/office/drawing/2014/main" id="{478F75AD-ED8B-4CCF-AF40-C12EC452A8B7}"/>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64" name="テキスト ボックス 363">
          <a:extLst>
            <a:ext uri="{FF2B5EF4-FFF2-40B4-BE49-F238E27FC236}">
              <a16:creationId xmlns:a16="http://schemas.microsoft.com/office/drawing/2014/main" id="{5F24B987-AD2A-495A-963A-B4B651C3DACF}"/>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65" name="テキスト ボックス 364">
          <a:extLst>
            <a:ext uri="{FF2B5EF4-FFF2-40B4-BE49-F238E27FC236}">
              <a16:creationId xmlns:a16="http://schemas.microsoft.com/office/drawing/2014/main" id="{B6A6D15D-CACE-4017-991C-2C41590BB164}"/>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66" name="テキスト ボックス 365">
          <a:extLst>
            <a:ext uri="{FF2B5EF4-FFF2-40B4-BE49-F238E27FC236}">
              <a16:creationId xmlns:a16="http://schemas.microsoft.com/office/drawing/2014/main" id="{43226BE6-A3C2-4F77-9FBF-B723FFB22A74}"/>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7" name="テキスト ボックス 366">
          <a:extLst>
            <a:ext uri="{FF2B5EF4-FFF2-40B4-BE49-F238E27FC236}">
              <a16:creationId xmlns:a16="http://schemas.microsoft.com/office/drawing/2014/main" id="{26E41797-7326-4A89-9BA6-C52629156E21}"/>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80</xdr:row>
      <xdr:rowOff>144463</xdr:rowOff>
    </xdr:from>
    <xdr:to>
      <xdr:col>55</xdr:col>
      <xdr:colOff>50800</xdr:colOff>
      <xdr:row>81</xdr:row>
      <xdr:rowOff>74613</xdr:rowOff>
    </xdr:to>
    <xdr:sp macro="" textlink="">
      <xdr:nvSpPr>
        <xdr:cNvPr id="368" name="楕円 367">
          <a:extLst>
            <a:ext uri="{FF2B5EF4-FFF2-40B4-BE49-F238E27FC236}">
              <a16:creationId xmlns:a16="http://schemas.microsoft.com/office/drawing/2014/main" id="{385CEF79-0A62-44F1-B5E3-CF897993253F}"/>
            </a:ext>
          </a:extLst>
        </xdr:cNvPr>
        <xdr:cNvSpPr/>
      </xdr:nvSpPr>
      <xdr:spPr>
        <a:xfrm>
          <a:off x="10426700" y="138604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79</xdr:row>
      <xdr:rowOff>167340</xdr:rowOff>
    </xdr:from>
    <xdr:ext cx="469744" cy="259045"/>
    <xdr:sp macro="" textlink="">
      <xdr:nvSpPr>
        <xdr:cNvPr id="369" name="【福祉施設】&#10;一人当たり面積該当値テキスト">
          <a:extLst>
            <a:ext uri="{FF2B5EF4-FFF2-40B4-BE49-F238E27FC236}">
              <a16:creationId xmlns:a16="http://schemas.microsoft.com/office/drawing/2014/main" id="{32815E9A-92C2-4E6B-B964-D6B786AC2275}"/>
            </a:ext>
          </a:extLst>
        </xdr:cNvPr>
        <xdr:cNvSpPr txBox="1"/>
      </xdr:nvSpPr>
      <xdr:spPr>
        <a:xfrm>
          <a:off x="10515600" y="137118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80</xdr:row>
      <xdr:rowOff>167323</xdr:rowOff>
    </xdr:from>
    <xdr:to>
      <xdr:col>50</xdr:col>
      <xdr:colOff>165100</xdr:colOff>
      <xdr:row>81</xdr:row>
      <xdr:rowOff>97473</xdr:rowOff>
    </xdr:to>
    <xdr:sp macro="" textlink="">
      <xdr:nvSpPr>
        <xdr:cNvPr id="370" name="楕円 369">
          <a:extLst>
            <a:ext uri="{FF2B5EF4-FFF2-40B4-BE49-F238E27FC236}">
              <a16:creationId xmlns:a16="http://schemas.microsoft.com/office/drawing/2014/main" id="{D8BC62CF-A662-4843-BE96-4D33EF1F1A59}"/>
            </a:ext>
          </a:extLst>
        </xdr:cNvPr>
        <xdr:cNvSpPr/>
      </xdr:nvSpPr>
      <xdr:spPr>
        <a:xfrm>
          <a:off x="9588500" y="13883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81</xdr:row>
      <xdr:rowOff>23813</xdr:rowOff>
    </xdr:from>
    <xdr:to>
      <xdr:col>55</xdr:col>
      <xdr:colOff>0</xdr:colOff>
      <xdr:row>81</xdr:row>
      <xdr:rowOff>46673</xdr:rowOff>
    </xdr:to>
    <xdr:cxnSp macro="">
      <xdr:nvCxnSpPr>
        <xdr:cNvPr id="371" name="直線コネクタ 370">
          <a:extLst>
            <a:ext uri="{FF2B5EF4-FFF2-40B4-BE49-F238E27FC236}">
              <a16:creationId xmlns:a16="http://schemas.microsoft.com/office/drawing/2014/main" id="{6E11D8F1-35C8-42F5-8113-306B315F786B}"/>
            </a:ext>
          </a:extLst>
        </xdr:cNvPr>
        <xdr:cNvCxnSpPr/>
      </xdr:nvCxnSpPr>
      <xdr:spPr>
        <a:xfrm flipV="1">
          <a:off x="9639300" y="13911263"/>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81</xdr:row>
      <xdr:rowOff>18732</xdr:rowOff>
    </xdr:from>
    <xdr:to>
      <xdr:col>46</xdr:col>
      <xdr:colOff>38100</xdr:colOff>
      <xdr:row>81</xdr:row>
      <xdr:rowOff>120332</xdr:rowOff>
    </xdr:to>
    <xdr:sp macro="" textlink="">
      <xdr:nvSpPr>
        <xdr:cNvPr id="372" name="楕円 371">
          <a:extLst>
            <a:ext uri="{FF2B5EF4-FFF2-40B4-BE49-F238E27FC236}">
              <a16:creationId xmlns:a16="http://schemas.microsoft.com/office/drawing/2014/main" id="{4DC07923-2B15-4883-9AE0-867E033A81EE}"/>
            </a:ext>
          </a:extLst>
        </xdr:cNvPr>
        <xdr:cNvSpPr/>
      </xdr:nvSpPr>
      <xdr:spPr>
        <a:xfrm>
          <a:off x="8699500" y="13906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81</xdr:row>
      <xdr:rowOff>46673</xdr:rowOff>
    </xdr:from>
    <xdr:to>
      <xdr:col>50</xdr:col>
      <xdr:colOff>114300</xdr:colOff>
      <xdr:row>81</xdr:row>
      <xdr:rowOff>69532</xdr:rowOff>
    </xdr:to>
    <xdr:cxnSp macro="">
      <xdr:nvCxnSpPr>
        <xdr:cNvPr id="373" name="直線コネクタ 372">
          <a:extLst>
            <a:ext uri="{FF2B5EF4-FFF2-40B4-BE49-F238E27FC236}">
              <a16:creationId xmlns:a16="http://schemas.microsoft.com/office/drawing/2014/main" id="{330342AB-002E-4FB4-9BC5-E71F1FF7E170}"/>
            </a:ext>
          </a:extLst>
        </xdr:cNvPr>
        <xdr:cNvCxnSpPr/>
      </xdr:nvCxnSpPr>
      <xdr:spPr>
        <a:xfrm flipV="1">
          <a:off x="8750300" y="13934123"/>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81</xdr:row>
      <xdr:rowOff>38736</xdr:rowOff>
    </xdr:from>
    <xdr:to>
      <xdr:col>41</xdr:col>
      <xdr:colOff>101600</xdr:colOff>
      <xdr:row>81</xdr:row>
      <xdr:rowOff>140336</xdr:rowOff>
    </xdr:to>
    <xdr:sp macro="" textlink="">
      <xdr:nvSpPr>
        <xdr:cNvPr id="374" name="楕円 373">
          <a:extLst>
            <a:ext uri="{FF2B5EF4-FFF2-40B4-BE49-F238E27FC236}">
              <a16:creationId xmlns:a16="http://schemas.microsoft.com/office/drawing/2014/main" id="{8FCBBDB3-001F-479A-8F2C-8C85402558A8}"/>
            </a:ext>
          </a:extLst>
        </xdr:cNvPr>
        <xdr:cNvSpPr/>
      </xdr:nvSpPr>
      <xdr:spPr>
        <a:xfrm>
          <a:off x="7810500" y="13926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81</xdr:row>
      <xdr:rowOff>69532</xdr:rowOff>
    </xdr:from>
    <xdr:to>
      <xdr:col>45</xdr:col>
      <xdr:colOff>177800</xdr:colOff>
      <xdr:row>81</xdr:row>
      <xdr:rowOff>89536</xdr:rowOff>
    </xdr:to>
    <xdr:cxnSp macro="">
      <xdr:nvCxnSpPr>
        <xdr:cNvPr id="375" name="直線コネクタ 374">
          <a:extLst>
            <a:ext uri="{FF2B5EF4-FFF2-40B4-BE49-F238E27FC236}">
              <a16:creationId xmlns:a16="http://schemas.microsoft.com/office/drawing/2014/main" id="{EAD9B1EF-6EFD-4E95-9644-3ABA35E455B6}"/>
            </a:ext>
          </a:extLst>
        </xdr:cNvPr>
        <xdr:cNvCxnSpPr/>
      </xdr:nvCxnSpPr>
      <xdr:spPr>
        <a:xfrm flipV="1">
          <a:off x="7861300" y="13956982"/>
          <a:ext cx="889000" cy="20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81</xdr:row>
      <xdr:rowOff>58738</xdr:rowOff>
    </xdr:from>
    <xdr:to>
      <xdr:col>36</xdr:col>
      <xdr:colOff>165100</xdr:colOff>
      <xdr:row>81</xdr:row>
      <xdr:rowOff>160338</xdr:rowOff>
    </xdr:to>
    <xdr:sp macro="" textlink="">
      <xdr:nvSpPr>
        <xdr:cNvPr id="376" name="楕円 375">
          <a:extLst>
            <a:ext uri="{FF2B5EF4-FFF2-40B4-BE49-F238E27FC236}">
              <a16:creationId xmlns:a16="http://schemas.microsoft.com/office/drawing/2014/main" id="{E872991F-442D-4793-8A78-BC03F061C8A7}"/>
            </a:ext>
          </a:extLst>
        </xdr:cNvPr>
        <xdr:cNvSpPr/>
      </xdr:nvSpPr>
      <xdr:spPr>
        <a:xfrm>
          <a:off x="6921500" y="139461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81</xdr:row>
      <xdr:rowOff>89536</xdr:rowOff>
    </xdr:from>
    <xdr:to>
      <xdr:col>41</xdr:col>
      <xdr:colOff>50800</xdr:colOff>
      <xdr:row>81</xdr:row>
      <xdr:rowOff>109538</xdr:rowOff>
    </xdr:to>
    <xdr:cxnSp macro="">
      <xdr:nvCxnSpPr>
        <xdr:cNvPr id="377" name="直線コネクタ 376">
          <a:extLst>
            <a:ext uri="{FF2B5EF4-FFF2-40B4-BE49-F238E27FC236}">
              <a16:creationId xmlns:a16="http://schemas.microsoft.com/office/drawing/2014/main" id="{4C68401C-4594-4EEC-B54A-D4047E32E1C0}"/>
            </a:ext>
          </a:extLst>
        </xdr:cNvPr>
        <xdr:cNvCxnSpPr/>
      </xdr:nvCxnSpPr>
      <xdr:spPr>
        <a:xfrm flipV="1">
          <a:off x="6972300" y="13976986"/>
          <a:ext cx="889000" cy="20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17163</xdr:rowOff>
    </xdr:from>
    <xdr:ext cx="469744" cy="259045"/>
    <xdr:sp macro="" textlink="">
      <xdr:nvSpPr>
        <xdr:cNvPr id="378" name="n_1aveValue【福祉施設】&#10;一人当たり面積">
          <a:extLst>
            <a:ext uri="{FF2B5EF4-FFF2-40B4-BE49-F238E27FC236}">
              <a16:creationId xmlns:a16="http://schemas.microsoft.com/office/drawing/2014/main" id="{912B1594-58AD-40A1-BE59-4923353E5094}"/>
            </a:ext>
          </a:extLst>
        </xdr:cNvPr>
        <xdr:cNvSpPr txBox="1"/>
      </xdr:nvSpPr>
      <xdr:spPr>
        <a:xfrm>
          <a:off x="9391727" y="144189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51452</xdr:rowOff>
    </xdr:from>
    <xdr:ext cx="469744" cy="259045"/>
    <xdr:sp macro="" textlink="">
      <xdr:nvSpPr>
        <xdr:cNvPr id="379" name="n_2aveValue【福祉施設】&#10;一人当たり面積">
          <a:extLst>
            <a:ext uri="{FF2B5EF4-FFF2-40B4-BE49-F238E27FC236}">
              <a16:creationId xmlns:a16="http://schemas.microsoft.com/office/drawing/2014/main" id="{71C24094-5618-4FE5-ACF4-E1505BE3E451}"/>
            </a:ext>
          </a:extLst>
        </xdr:cNvPr>
        <xdr:cNvSpPr txBox="1"/>
      </xdr:nvSpPr>
      <xdr:spPr>
        <a:xfrm>
          <a:off x="8515427" y="144532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134320</xdr:rowOff>
    </xdr:from>
    <xdr:ext cx="469744" cy="259045"/>
    <xdr:sp macro="" textlink="">
      <xdr:nvSpPr>
        <xdr:cNvPr id="380" name="n_3aveValue【福祉施設】&#10;一人当たり面積">
          <a:extLst>
            <a:ext uri="{FF2B5EF4-FFF2-40B4-BE49-F238E27FC236}">
              <a16:creationId xmlns:a16="http://schemas.microsoft.com/office/drawing/2014/main" id="{121B51C5-7A2C-4453-BEB6-1C274F6E6EA5}"/>
            </a:ext>
          </a:extLst>
        </xdr:cNvPr>
        <xdr:cNvSpPr txBox="1"/>
      </xdr:nvSpPr>
      <xdr:spPr>
        <a:xfrm>
          <a:off x="7626427" y="145361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25734</xdr:rowOff>
    </xdr:from>
    <xdr:ext cx="469744" cy="259045"/>
    <xdr:sp macro="" textlink="">
      <xdr:nvSpPr>
        <xdr:cNvPr id="381" name="n_4aveValue【福祉施設】&#10;一人当たり面積">
          <a:extLst>
            <a:ext uri="{FF2B5EF4-FFF2-40B4-BE49-F238E27FC236}">
              <a16:creationId xmlns:a16="http://schemas.microsoft.com/office/drawing/2014/main" id="{A1C35F22-CD04-4D0F-8074-14FD81DF363B}"/>
            </a:ext>
          </a:extLst>
        </xdr:cNvPr>
        <xdr:cNvSpPr txBox="1"/>
      </xdr:nvSpPr>
      <xdr:spPr>
        <a:xfrm>
          <a:off x="6737427" y="144275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79</xdr:row>
      <xdr:rowOff>114000</xdr:rowOff>
    </xdr:from>
    <xdr:ext cx="469744" cy="259045"/>
    <xdr:sp macro="" textlink="">
      <xdr:nvSpPr>
        <xdr:cNvPr id="382" name="n_1mainValue【福祉施設】&#10;一人当たり面積">
          <a:extLst>
            <a:ext uri="{FF2B5EF4-FFF2-40B4-BE49-F238E27FC236}">
              <a16:creationId xmlns:a16="http://schemas.microsoft.com/office/drawing/2014/main" id="{2EC7C061-E081-4A94-B227-5B64845CA529}"/>
            </a:ext>
          </a:extLst>
        </xdr:cNvPr>
        <xdr:cNvSpPr txBox="1"/>
      </xdr:nvSpPr>
      <xdr:spPr>
        <a:xfrm>
          <a:off x="9391727" y="136585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79</xdr:row>
      <xdr:rowOff>136859</xdr:rowOff>
    </xdr:from>
    <xdr:ext cx="469744" cy="259045"/>
    <xdr:sp macro="" textlink="">
      <xdr:nvSpPr>
        <xdr:cNvPr id="383" name="n_2mainValue【福祉施設】&#10;一人当たり面積">
          <a:extLst>
            <a:ext uri="{FF2B5EF4-FFF2-40B4-BE49-F238E27FC236}">
              <a16:creationId xmlns:a16="http://schemas.microsoft.com/office/drawing/2014/main" id="{EB837457-327A-4A1B-AA18-CBB290F56533}"/>
            </a:ext>
          </a:extLst>
        </xdr:cNvPr>
        <xdr:cNvSpPr txBox="1"/>
      </xdr:nvSpPr>
      <xdr:spPr>
        <a:xfrm>
          <a:off x="8515427" y="136814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79</xdr:row>
      <xdr:rowOff>156863</xdr:rowOff>
    </xdr:from>
    <xdr:ext cx="469744" cy="259045"/>
    <xdr:sp macro="" textlink="">
      <xdr:nvSpPr>
        <xdr:cNvPr id="384" name="n_3mainValue【福祉施設】&#10;一人当たり面積">
          <a:extLst>
            <a:ext uri="{FF2B5EF4-FFF2-40B4-BE49-F238E27FC236}">
              <a16:creationId xmlns:a16="http://schemas.microsoft.com/office/drawing/2014/main" id="{AD7807FA-9982-4917-881F-3BC6FC635A45}"/>
            </a:ext>
          </a:extLst>
        </xdr:cNvPr>
        <xdr:cNvSpPr txBox="1"/>
      </xdr:nvSpPr>
      <xdr:spPr>
        <a:xfrm>
          <a:off x="7626427" y="137014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80</xdr:row>
      <xdr:rowOff>5415</xdr:rowOff>
    </xdr:from>
    <xdr:ext cx="469744" cy="259045"/>
    <xdr:sp macro="" textlink="">
      <xdr:nvSpPr>
        <xdr:cNvPr id="385" name="n_4mainValue【福祉施設】&#10;一人当たり面積">
          <a:extLst>
            <a:ext uri="{FF2B5EF4-FFF2-40B4-BE49-F238E27FC236}">
              <a16:creationId xmlns:a16="http://schemas.microsoft.com/office/drawing/2014/main" id="{CD2DCDC5-3488-4FCE-BFA1-D2C04E4E9EE0}"/>
            </a:ext>
          </a:extLst>
        </xdr:cNvPr>
        <xdr:cNvSpPr txBox="1"/>
      </xdr:nvSpPr>
      <xdr:spPr>
        <a:xfrm>
          <a:off x="6737427" y="13721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86" name="正方形/長方形 385">
          <a:extLst>
            <a:ext uri="{FF2B5EF4-FFF2-40B4-BE49-F238E27FC236}">
              <a16:creationId xmlns:a16="http://schemas.microsoft.com/office/drawing/2014/main" id="{900D73D4-7E43-40D3-9E57-F30C0329CC3C}"/>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7" name="正方形/長方形 386">
          <a:extLst>
            <a:ext uri="{FF2B5EF4-FFF2-40B4-BE49-F238E27FC236}">
              <a16:creationId xmlns:a16="http://schemas.microsoft.com/office/drawing/2014/main" id="{C85749DB-02A6-447B-98EA-C39C036116AD}"/>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8" name="正方形/長方形 387">
          <a:extLst>
            <a:ext uri="{FF2B5EF4-FFF2-40B4-BE49-F238E27FC236}">
              <a16:creationId xmlns:a16="http://schemas.microsoft.com/office/drawing/2014/main" id="{6C73BB30-257A-4E03-A789-A672C08A4C0D}"/>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9" name="正方形/長方形 388">
          <a:extLst>
            <a:ext uri="{FF2B5EF4-FFF2-40B4-BE49-F238E27FC236}">
              <a16:creationId xmlns:a16="http://schemas.microsoft.com/office/drawing/2014/main" id="{06CD64CB-D378-4D55-B10D-9030BCAC4A9B}"/>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90" name="正方形/長方形 389">
          <a:extLst>
            <a:ext uri="{FF2B5EF4-FFF2-40B4-BE49-F238E27FC236}">
              <a16:creationId xmlns:a16="http://schemas.microsoft.com/office/drawing/2014/main" id="{374119C7-D451-4D54-9AA2-68068916F25F}"/>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91" name="正方形/長方形 390">
          <a:extLst>
            <a:ext uri="{FF2B5EF4-FFF2-40B4-BE49-F238E27FC236}">
              <a16:creationId xmlns:a16="http://schemas.microsoft.com/office/drawing/2014/main" id="{44A0A20E-99B0-4454-AE48-C8816AEFF1F0}"/>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92" name="正方形/長方形 391">
          <a:extLst>
            <a:ext uri="{FF2B5EF4-FFF2-40B4-BE49-F238E27FC236}">
              <a16:creationId xmlns:a16="http://schemas.microsoft.com/office/drawing/2014/main" id="{8ABF9584-7A99-48C0-B23C-BEE444F5DD35}"/>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93" name="正方形/長方形 392">
          <a:extLst>
            <a:ext uri="{FF2B5EF4-FFF2-40B4-BE49-F238E27FC236}">
              <a16:creationId xmlns:a16="http://schemas.microsoft.com/office/drawing/2014/main" id="{CC3D885A-0E83-4F28-89CF-FF7A32686D0F}"/>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94" name="テキスト ボックス 393">
          <a:extLst>
            <a:ext uri="{FF2B5EF4-FFF2-40B4-BE49-F238E27FC236}">
              <a16:creationId xmlns:a16="http://schemas.microsoft.com/office/drawing/2014/main" id="{63B6D041-B3A5-4911-A953-F8D75C932FF9}"/>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95" name="直線コネクタ 394">
          <a:extLst>
            <a:ext uri="{FF2B5EF4-FFF2-40B4-BE49-F238E27FC236}">
              <a16:creationId xmlns:a16="http://schemas.microsoft.com/office/drawing/2014/main" id="{B94CF060-098B-4CD9-8F85-B67BDE67930D}"/>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96" name="テキスト ボックス 395">
          <a:extLst>
            <a:ext uri="{FF2B5EF4-FFF2-40B4-BE49-F238E27FC236}">
              <a16:creationId xmlns:a16="http://schemas.microsoft.com/office/drawing/2014/main" id="{554F8BC6-DE28-471A-BD5F-776E55E6B89F}"/>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397" name="直線コネクタ 396">
          <a:extLst>
            <a:ext uri="{FF2B5EF4-FFF2-40B4-BE49-F238E27FC236}">
              <a16:creationId xmlns:a16="http://schemas.microsoft.com/office/drawing/2014/main" id="{0E5FB277-74F7-4BD7-A14A-95936A84C620}"/>
            </a:ext>
          </a:extLst>
        </xdr:cNvPr>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107</xdr:row>
      <xdr:rowOff>105427</xdr:rowOff>
    </xdr:from>
    <xdr:ext cx="403059" cy="259045"/>
    <xdr:sp macro="" textlink="">
      <xdr:nvSpPr>
        <xdr:cNvPr id="398" name="テキスト ボックス 397">
          <a:extLst>
            <a:ext uri="{FF2B5EF4-FFF2-40B4-BE49-F238E27FC236}">
              <a16:creationId xmlns:a16="http://schemas.microsoft.com/office/drawing/2014/main" id="{06DD3D0E-20F6-4D6C-8F3A-A71D85FADDE3}"/>
            </a:ext>
          </a:extLst>
        </xdr:cNvPr>
        <xdr:cNvSpPr txBox="1"/>
      </xdr:nvSpPr>
      <xdr:spPr>
        <a:xfrm>
          <a:off x="358941" y="1845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399" name="直線コネクタ 398">
          <a:extLst>
            <a:ext uri="{FF2B5EF4-FFF2-40B4-BE49-F238E27FC236}">
              <a16:creationId xmlns:a16="http://schemas.microsoft.com/office/drawing/2014/main" id="{F6BD854D-C21E-42AA-A205-30FBEB56A1C1}"/>
            </a:ext>
          </a:extLst>
        </xdr:cNvPr>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400" name="テキスト ボックス 399">
          <a:extLst>
            <a:ext uri="{FF2B5EF4-FFF2-40B4-BE49-F238E27FC236}">
              <a16:creationId xmlns:a16="http://schemas.microsoft.com/office/drawing/2014/main" id="{C82918E8-E6D3-4E43-9C17-BCB4618BAABA}"/>
            </a:ext>
          </a:extLst>
        </xdr:cNvPr>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401" name="直線コネクタ 400">
          <a:extLst>
            <a:ext uri="{FF2B5EF4-FFF2-40B4-BE49-F238E27FC236}">
              <a16:creationId xmlns:a16="http://schemas.microsoft.com/office/drawing/2014/main" id="{6FC471C0-AE3F-49BF-BE8A-A5188783CB73}"/>
            </a:ext>
          </a:extLst>
        </xdr:cNvPr>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402" name="テキスト ボックス 401">
          <a:extLst>
            <a:ext uri="{FF2B5EF4-FFF2-40B4-BE49-F238E27FC236}">
              <a16:creationId xmlns:a16="http://schemas.microsoft.com/office/drawing/2014/main" id="{4E37A2BC-0A3F-494B-AC35-04BBCF38A610}"/>
            </a:ext>
          </a:extLst>
        </xdr:cNvPr>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403" name="直線コネクタ 402">
          <a:extLst>
            <a:ext uri="{FF2B5EF4-FFF2-40B4-BE49-F238E27FC236}">
              <a16:creationId xmlns:a16="http://schemas.microsoft.com/office/drawing/2014/main" id="{35D32DD6-63AD-49D5-A27F-5AC0F60A8209}"/>
            </a:ext>
          </a:extLst>
        </xdr:cNvPr>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105427</xdr:rowOff>
    </xdr:from>
    <xdr:ext cx="403059" cy="259045"/>
    <xdr:sp macro="" textlink="">
      <xdr:nvSpPr>
        <xdr:cNvPr id="404" name="テキスト ボックス 403">
          <a:extLst>
            <a:ext uri="{FF2B5EF4-FFF2-40B4-BE49-F238E27FC236}">
              <a16:creationId xmlns:a16="http://schemas.microsoft.com/office/drawing/2014/main" id="{A5F04B28-AA51-4399-9F73-A9A2BD385085}"/>
            </a:ext>
          </a:extLst>
        </xdr:cNvPr>
        <xdr:cNvSpPr txBox="1"/>
      </xdr:nvSpPr>
      <xdr:spPr>
        <a:xfrm>
          <a:off x="358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405" name="直線コネクタ 404">
          <a:extLst>
            <a:ext uri="{FF2B5EF4-FFF2-40B4-BE49-F238E27FC236}">
              <a16:creationId xmlns:a16="http://schemas.microsoft.com/office/drawing/2014/main" id="{25F92DBD-BF81-4C34-B040-049BA6C31F16}"/>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96</xdr:row>
      <xdr:rowOff>162577</xdr:rowOff>
    </xdr:from>
    <xdr:ext cx="338939" cy="259045"/>
    <xdr:sp macro="" textlink="">
      <xdr:nvSpPr>
        <xdr:cNvPr id="406" name="テキスト ボックス 405">
          <a:extLst>
            <a:ext uri="{FF2B5EF4-FFF2-40B4-BE49-F238E27FC236}">
              <a16:creationId xmlns:a16="http://schemas.microsoft.com/office/drawing/2014/main" id="{7B939881-AE97-4EED-B42C-77F8A8653E24}"/>
            </a:ext>
          </a:extLst>
        </xdr:cNvPr>
        <xdr:cNvSpPr txBox="1"/>
      </xdr:nvSpPr>
      <xdr:spPr>
        <a:xfrm>
          <a:off x="423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407" name="【市民会館】&#10;有形固定資産減価償却率グラフ枠">
          <a:extLst>
            <a:ext uri="{FF2B5EF4-FFF2-40B4-BE49-F238E27FC236}">
              <a16:creationId xmlns:a16="http://schemas.microsoft.com/office/drawing/2014/main" id="{9F6A3424-3EB5-47FF-A28C-4F4E152DDF8A}"/>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101</xdr:row>
      <xdr:rowOff>163068</xdr:rowOff>
    </xdr:from>
    <xdr:to>
      <xdr:col>24</xdr:col>
      <xdr:colOff>62865</xdr:colOff>
      <xdr:row>109</xdr:row>
      <xdr:rowOff>5335</xdr:rowOff>
    </xdr:to>
    <xdr:cxnSp macro="">
      <xdr:nvCxnSpPr>
        <xdr:cNvPr id="408" name="直線コネクタ 407">
          <a:extLst>
            <a:ext uri="{FF2B5EF4-FFF2-40B4-BE49-F238E27FC236}">
              <a16:creationId xmlns:a16="http://schemas.microsoft.com/office/drawing/2014/main" id="{0EA6BB16-7F38-404A-BE7E-81409F1EBD15}"/>
            </a:ext>
          </a:extLst>
        </xdr:cNvPr>
        <xdr:cNvCxnSpPr/>
      </xdr:nvCxnSpPr>
      <xdr:spPr>
        <a:xfrm flipV="1">
          <a:off x="4634865" y="17479518"/>
          <a:ext cx="0" cy="12138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9162</xdr:rowOff>
    </xdr:from>
    <xdr:ext cx="405111" cy="259045"/>
    <xdr:sp macro="" textlink="">
      <xdr:nvSpPr>
        <xdr:cNvPr id="409" name="【市民会館】&#10;有形固定資産減価償却率最小値テキスト">
          <a:extLst>
            <a:ext uri="{FF2B5EF4-FFF2-40B4-BE49-F238E27FC236}">
              <a16:creationId xmlns:a16="http://schemas.microsoft.com/office/drawing/2014/main" id="{FFFA54BD-5022-41F3-A272-D26BD1A69F0C}"/>
            </a:ext>
          </a:extLst>
        </xdr:cNvPr>
        <xdr:cNvSpPr txBox="1"/>
      </xdr:nvSpPr>
      <xdr:spPr>
        <a:xfrm>
          <a:off x="4673600" y="186972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5335</xdr:rowOff>
    </xdr:from>
    <xdr:to>
      <xdr:col>24</xdr:col>
      <xdr:colOff>152400</xdr:colOff>
      <xdr:row>109</xdr:row>
      <xdr:rowOff>5335</xdr:rowOff>
    </xdr:to>
    <xdr:cxnSp macro="">
      <xdr:nvCxnSpPr>
        <xdr:cNvPr id="410" name="直線コネクタ 409">
          <a:extLst>
            <a:ext uri="{FF2B5EF4-FFF2-40B4-BE49-F238E27FC236}">
              <a16:creationId xmlns:a16="http://schemas.microsoft.com/office/drawing/2014/main" id="{02E13C40-1132-481A-AF7D-DBE39B842950}"/>
            </a:ext>
          </a:extLst>
        </xdr:cNvPr>
        <xdr:cNvCxnSpPr/>
      </xdr:nvCxnSpPr>
      <xdr:spPr>
        <a:xfrm>
          <a:off x="4546600" y="18693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100</xdr:row>
      <xdr:rowOff>109745</xdr:rowOff>
    </xdr:from>
    <xdr:ext cx="405111" cy="259045"/>
    <xdr:sp macro="" textlink="">
      <xdr:nvSpPr>
        <xdr:cNvPr id="411" name="【市民会館】&#10;有形固定資産減価償却率最大値テキスト">
          <a:extLst>
            <a:ext uri="{FF2B5EF4-FFF2-40B4-BE49-F238E27FC236}">
              <a16:creationId xmlns:a16="http://schemas.microsoft.com/office/drawing/2014/main" id="{19AC22C8-C51F-41DF-92CE-86EE7D246BA2}"/>
            </a:ext>
          </a:extLst>
        </xdr:cNvPr>
        <xdr:cNvSpPr txBox="1"/>
      </xdr:nvSpPr>
      <xdr:spPr>
        <a:xfrm>
          <a:off x="4673600" y="172547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101</xdr:row>
      <xdr:rowOff>163068</xdr:rowOff>
    </xdr:from>
    <xdr:to>
      <xdr:col>24</xdr:col>
      <xdr:colOff>152400</xdr:colOff>
      <xdr:row>101</xdr:row>
      <xdr:rowOff>163068</xdr:rowOff>
    </xdr:to>
    <xdr:cxnSp macro="">
      <xdr:nvCxnSpPr>
        <xdr:cNvPr id="412" name="直線コネクタ 411">
          <a:extLst>
            <a:ext uri="{FF2B5EF4-FFF2-40B4-BE49-F238E27FC236}">
              <a16:creationId xmlns:a16="http://schemas.microsoft.com/office/drawing/2014/main" id="{8BFE76C3-9E28-401C-8CA8-77E5DB04F735}"/>
            </a:ext>
          </a:extLst>
        </xdr:cNvPr>
        <xdr:cNvCxnSpPr/>
      </xdr:nvCxnSpPr>
      <xdr:spPr>
        <a:xfrm>
          <a:off x="4546600" y="174795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135145</xdr:rowOff>
    </xdr:from>
    <xdr:ext cx="405111" cy="259045"/>
    <xdr:sp macro="" textlink="">
      <xdr:nvSpPr>
        <xdr:cNvPr id="413" name="【市民会館】&#10;有形固定資産減価償却率平均値テキスト">
          <a:extLst>
            <a:ext uri="{FF2B5EF4-FFF2-40B4-BE49-F238E27FC236}">
              <a16:creationId xmlns:a16="http://schemas.microsoft.com/office/drawing/2014/main" id="{D3BAC92E-BE80-42E9-8AEF-72B95F5F9121}"/>
            </a:ext>
          </a:extLst>
        </xdr:cNvPr>
        <xdr:cNvSpPr txBox="1"/>
      </xdr:nvSpPr>
      <xdr:spPr>
        <a:xfrm>
          <a:off x="4673600" y="1796594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112268</xdr:rowOff>
    </xdr:from>
    <xdr:to>
      <xdr:col>24</xdr:col>
      <xdr:colOff>114300</xdr:colOff>
      <xdr:row>106</xdr:row>
      <xdr:rowOff>42418</xdr:rowOff>
    </xdr:to>
    <xdr:sp macro="" textlink="">
      <xdr:nvSpPr>
        <xdr:cNvPr id="414" name="フローチャート: 判断 413">
          <a:extLst>
            <a:ext uri="{FF2B5EF4-FFF2-40B4-BE49-F238E27FC236}">
              <a16:creationId xmlns:a16="http://schemas.microsoft.com/office/drawing/2014/main" id="{CAE97C7B-B605-4557-A64E-C5132ED923F3}"/>
            </a:ext>
          </a:extLst>
        </xdr:cNvPr>
        <xdr:cNvSpPr/>
      </xdr:nvSpPr>
      <xdr:spPr>
        <a:xfrm>
          <a:off x="4584700" y="181145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162561</xdr:rowOff>
    </xdr:from>
    <xdr:to>
      <xdr:col>20</xdr:col>
      <xdr:colOff>38100</xdr:colOff>
      <xdr:row>105</xdr:row>
      <xdr:rowOff>92711</xdr:rowOff>
    </xdr:to>
    <xdr:sp macro="" textlink="">
      <xdr:nvSpPr>
        <xdr:cNvPr id="415" name="フローチャート: 判断 414">
          <a:extLst>
            <a:ext uri="{FF2B5EF4-FFF2-40B4-BE49-F238E27FC236}">
              <a16:creationId xmlns:a16="http://schemas.microsoft.com/office/drawing/2014/main" id="{DCC2C4F1-B0DD-4C0E-AEF1-400A76783FCB}"/>
            </a:ext>
          </a:extLst>
        </xdr:cNvPr>
        <xdr:cNvSpPr/>
      </xdr:nvSpPr>
      <xdr:spPr>
        <a:xfrm>
          <a:off x="3746500" y="17993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137413</xdr:rowOff>
    </xdr:from>
    <xdr:to>
      <xdr:col>15</xdr:col>
      <xdr:colOff>101600</xdr:colOff>
      <xdr:row>105</xdr:row>
      <xdr:rowOff>67563</xdr:rowOff>
    </xdr:to>
    <xdr:sp macro="" textlink="">
      <xdr:nvSpPr>
        <xdr:cNvPr id="416" name="フローチャート: 判断 415">
          <a:extLst>
            <a:ext uri="{FF2B5EF4-FFF2-40B4-BE49-F238E27FC236}">
              <a16:creationId xmlns:a16="http://schemas.microsoft.com/office/drawing/2014/main" id="{5FC04FEC-94EA-408D-AC37-2CC720335638}"/>
            </a:ext>
          </a:extLst>
        </xdr:cNvPr>
        <xdr:cNvSpPr/>
      </xdr:nvSpPr>
      <xdr:spPr>
        <a:xfrm>
          <a:off x="2857500" y="17968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91694</xdr:rowOff>
    </xdr:from>
    <xdr:to>
      <xdr:col>10</xdr:col>
      <xdr:colOff>165100</xdr:colOff>
      <xdr:row>105</xdr:row>
      <xdr:rowOff>21844</xdr:rowOff>
    </xdr:to>
    <xdr:sp macro="" textlink="">
      <xdr:nvSpPr>
        <xdr:cNvPr id="417" name="フローチャート: 判断 416">
          <a:extLst>
            <a:ext uri="{FF2B5EF4-FFF2-40B4-BE49-F238E27FC236}">
              <a16:creationId xmlns:a16="http://schemas.microsoft.com/office/drawing/2014/main" id="{80875DD7-D7AC-4D9F-B42C-F8C84BFBC0D9}"/>
            </a:ext>
          </a:extLst>
        </xdr:cNvPr>
        <xdr:cNvSpPr/>
      </xdr:nvSpPr>
      <xdr:spPr>
        <a:xfrm>
          <a:off x="1968500" y="17922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105</xdr:row>
      <xdr:rowOff>48261</xdr:rowOff>
    </xdr:from>
    <xdr:to>
      <xdr:col>6</xdr:col>
      <xdr:colOff>38100</xdr:colOff>
      <xdr:row>105</xdr:row>
      <xdr:rowOff>149861</xdr:rowOff>
    </xdr:to>
    <xdr:sp macro="" textlink="">
      <xdr:nvSpPr>
        <xdr:cNvPr id="418" name="フローチャート: 判断 417">
          <a:extLst>
            <a:ext uri="{FF2B5EF4-FFF2-40B4-BE49-F238E27FC236}">
              <a16:creationId xmlns:a16="http://schemas.microsoft.com/office/drawing/2014/main" id="{82AEDCFA-A1AF-4C80-B9F7-514D1FE4625C}"/>
            </a:ext>
          </a:extLst>
        </xdr:cNvPr>
        <xdr:cNvSpPr/>
      </xdr:nvSpPr>
      <xdr:spPr>
        <a:xfrm>
          <a:off x="1079500" y="18050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9" name="テキスト ボックス 418">
          <a:extLst>
            <a:ext uri="{FF2B5EF4-FFF2-40B4-BE49-F238E27FC236}">
              <a16:creationId xmlns:a16="http://schemas.microsoft.com/office/drawing/2014/main" id="{9657B30F-2EFB-470A-8A19-0335DBF873D1}"/>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20" name="テキスト ボックス 419">
          <a:extLst>
            <a:ext uri="{FF2B5EF4-FFF2-40B4-BE49-F238E27FC236}">
              <a16:creationId xmlns:a16="http://schemas.microsoft.com/office/drawing/2014/main" id="{AA02B31F-FC88-40F1-8BF3-74E1655A1F23}"/>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21" name="テキスト ボックス 420">
          <a:extLst>
            <a:ext uri="{FF2B5EF4-FFF2-40B4-BE49-F238E27FC236}">
              <a16:creationId xmlns:a16="http://schemas.microsoft.com/office/drawing/2014/main" id="{37599BB3-04A1-42AA-9A91-B41D4F8E52AF}"/>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22" name="テキスト ボックス 421">
          <a:extLst>
            <a:ext uri="{FF2B5EF4-FFF2-40B4-BE49-F238E27FC236}">
              <a16:creationId xmlns:a16="http://schemas.microsoft.com/office/drawing/2014/main" id="{49BA4D33-382D-40EF-8EB1-4D7C11AE3125}"/>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23" name="テキスト ボックス 422">
          <a:extLst>
            <a:ext uri="{FF2B5EF4-FFF2-40B4-BE49-F238E27FC236}">
              <a16:creationId xmlns:a16="http://schemas.microsoft.com/office/drawing/2014/main" id="{8E3CE4E5-803E-4494-8A77-8B8FAE2BC5E7}"/>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106</xdr:row>
      <xdr:rowOff>77978</xdr:rowOff>
    </xdr:from>
    <xdr:to>
      <xdr:col>24</xdr:col>
      <xdr:colOff>114300</xdr:colOff>
      <xdr:row>107</xdr:row>
      <xdr:rowOff>8128</xdr:rowOff>
    </xdr:to>
    <xdr:sp macro="" textlink="">
      <xdr:nvSpPr>
        <xdr:cNvPr id="424" name="楕円 423">
          <a:extLst>
            <a:ext uri="{FF2B5EF4-FFF2-40B4-BE49-F238E27FC236}">
              <a16:creationId xmlns:a16="http://schemas.microsoft.com/office/drawing/2014/main" id="{DFEF7CDE-F443-4BA7-8627-39F35B9E6346}"/>
            </a:ext>
          </a:extLst>
        </xdr:cNvPr>
        <xdr:cNvSpPr/>
      </xdr:nvSpPr>
      <xdr:spPr>
        <a:xfrm>
          <a:off x="4584700" y="182516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106</xdr:row>
      <xdr:rowOff>56405</xdr:rowOff>
    </xdr:from>
    <xdr:ext cx="405111" cy="259045"/>
    <xdr:sp macro="" textlink="">
      <xdr:nvSpPr>
        <xdr:cNvPr id="425" name="【市民会館】&#10;有形固定資産減価償却率該当値テキスト">
          <a:extLst>
            <a:ext uri="{FF2B5EF4-FFF2-40B4-BE49-F238E27FC236}">
              <a16:creationId xmlns:a16="http://schemas.microsoft.com/office/drawing/2014/main" id="{A42621B8-5813-4CE8-B121-77912C97DD16}"/>
            </a:ext>
          </a:extLst>
        </xdr:cNvPr>
        <xdr:cNvSpPr txBox="1"/>
      </xdr:nvSpPr>
      <xdr:spPr>
        <a:xfrm>
          <a:off x="4673600" y="182301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106</xdr:row>
      <xdr:rowOff>50546</xdr:rowOff>
    </xdr:from>
    <xdr:to>
      <xdr:col>20</xdr:col>
      <xdr:colOff>38100</xdr:colOff>
      <xdr:row>106</xdr:row>
      <xdr:rowOff>152146</xdr:rowOff>
    </xdr:to>
    <xdr:sp macro="" textlink="">
      <xdr:nvSpPr>
        <xdr:cNvPr id="426" name="楕円 425">
          <a:extLst>
            <a:ext uri="{FF2B5EF4-FFF2-40B4-BE49-F238E27FC236}">
              <a16:creationId xmlns:a16="http://schemas.microsoft.com/office/drawing/2014/main" id="{B798F18D-83BB-4A3D-B240-C10BC9F390C7}"/>
            </a:ext>
          </a:extLst>
        </xdr:cNvPr>
        <xdr:cNvSpPr/>
      </xdr:nvSpPr>
      <xdr:spPr>
        <a:xfrm>
          <a:off x="3746500" y="18224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106</xdr:row>
      <xdr:rowOff>101346</xdr:rowOff>
    </xdr:from>
    <xdr:to>
      <xdr:col>24</xdr:col>
      <xdr:colOff>63500</xdr:colOff>
      <xdr:row>106</xdr:row>
      <xdr:rowOff>128778</xdr:rowOff>
    </xdr:to>
    <xdr:cxnSp macro="">
      <xdr:nvCxnSpPr>
        <xdr:cNvPr id="427" name="直線コネクタ 426">
          <a:extLst>
            <a:ext uri="{FF2B5EF4-FFF2-40B4-BE49-F238E27FC236}">
              <a16:creationId xmlns:a16="http://schemas.microsoft.com/office/drawing/2014/main" id="{CC3ABB19-A056-4888-9F51-41C185C9C4AF}"/>
            </a:ext>
          </a:extLst>
        </xdr:cNvPr>
        <xdr:cNvCxnSpPr/>
      </xdr:nvCxnSpPr>
      <xdr:spPr>
        <a:xfrm>
          <a:off x="3797300" y="18275046"/>
          <a:ext cx="8382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106</xdr:row>
      <xdr:rowOff>7113</xdr:rowOff>
    </xdr:from>
    <xdr:to>
      <xdr:col>15</xdr:col>
      <xdr:colOff>101600</xdr:colOff>
      <xdr:row>106</xdr:row>
      <xdr:rowOff>108713</xdr:rowOff>
    </xdr:to>
    <xdr:sp macro="" textlink="">
      <xdr:nvSpPr>
        <xdr:cNvPr id="428" name="楕円 427">
          <a:extLst>
            <a:ext uri="{FF2B5EF4-FFF2-40B4-BE49-F238E27FC236}">
              <a16:creationId xmlns:a16="http://schemas.microsoft.com/office/drawing/2014/main" id="{5B1D3538-1A3A-490D-838C-DD35119D3AA7}"/>
            </a:ext>
          </a:extLst>
        </xdr:cNvPr>
        <xdr:cNvSpPr/>
      </xdr:nvSpPr>
      <xdr:spPr>
        <a:xfrm>
          <a:off x="2857500" y="18180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106</xdr:row>
      <xdr:rowOff>57913</xdr:rowOff>
    </xdr:from>
    <xdr:to>
      <xdr:col>19</xdr:col>
      <xdr:colOff>177800</xdr:colOff>
      <xdr:row>106</xdr:row>
      <xdr:rowOff>101346</xdr:rowOff>
    </xdr:to>
    <xdr:cxnSp macro="">
      <xdr:nvCxnSpPr>
        <xdr:cNvPr id="429" name="直線コネクタ 428">
          <a:extLst>
            <a:ext uri="{FF2B5EF4-FFF2-40B4-BE49-F238E27FC236}">
              <a16:creationId xmlns:a16="http://schemas.microsoft.com/office/drawing/2014/main" id="{3A7F5269-4526-46CA-A3C2-DD67E788EF69}"/>
            </a:ext>
          </a:extLst>
        </xdr:cNvPr>
        <xdr:cNvCxnSpPr/>
      </xdr:nvCxnSpPr>
      <xdr:spPr>
        <a:xfrm>
          <a:off x="2908300" y="18231613"/>
          <a:ext cx="889000" cy="43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105</xdr:row>
      <xdr:rowOff>153415</xdr:rowOff>
    </xdr:from>
    <xdr:to>
      <xdr:col>10</xdr:col>
      <xdr:colOff>165100</xdr:colOff>
      <xdr:row>106</xdr:row>
      <xdr:rowOff>83565</xdr:rowOff>
    </xdr:to>
    <xdr:sp macro="" textlink="">
      <xdr:nvSpPr>
        <xdr:cNvPr id="430" name="楕円 429">
          <a:extLst>
            <a:ext uri="{FF2B5EF4-FFF2-40B4-BE49-F238E27FC236}">
              <a16:creationId xmlns:a16="http://schemas.microsoft.com/office/drawing/2014/main" id="{E603A8AD-5532-4A7A-8042-E87D637983D1}"/>
            </a:ext>
          </a:extLst>
        </xdr:cNvPr>
        <xdr:cNvSpPr/>
      </xdr:nvSpPr>
      <xdr:spPr>
        <a:xfrm>
          <a:off x="1968500" y="18155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106</xdr:row>
      <xdr:rowOff>32765</xdr:rowOff>
    </xdr:from>
    <xdr:to>
      <xdr:col>15</xdr:col>
      <xdr:colOff>50800</xdr:colOff>
      <xdr:row>106</xdr:row>
      <xdr:rowOff>57913</xdr:rowOff>
    </xdr:to>
    <xdr:cxnSp macro="">
      <xdr:nvCxnSpPr>
        <xdr:cNvPr id="431" name="直線コネクタ 430">
          <a:extLst>
            <a:ext uri="{FF2B5EF4-FFF2-40B4-BE49-F238E27FC236}">
              <a16:creationId xmlns:a16="http://schemas.microsoft.com/office/drawing/2014/main" id="{B1529F68-A8E5-43B1-88E2-554D718349CD}"/>
            </a:ext>
          </a:extLst>
        </xdr:cNvPr>
        <xdr:cNvCxnSpPr/>
      </xdr:nvCxnSpPr>
      <xdr:spPr>
        <a:xfrm>
          <a:off x="2019300" y="18206465"/>
          <a:ext cx="889000" cy="25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105</xdr:row>
      <xdr:rowOff>160274</xdr:rowOff>
    </xdr:from>
    <xdr:to>
      <xdr:col>6</xdr:col>
      <xdr:colOff>38100</xdr:colOff>
      <xdr:row>106</xdr:row>
      <xdr:rowOff>90424</xdr:rowOff>
    </xdr:to>
    <xdr:sp macro="" textlink="">
      <xdr:nvSpPr>
        <xdr:cNvPr id="432" name="楕円 431">
          <a:extLst>
            <a:ext uri="{FF2B5EF4-FFF2-40B4-BE49-F238E27FC236}">
              <a16:creationId xmlns:a16="http://schemas.microsoft.com/office/drawing/2014/main" id="{36C9EEB2-8F39-4C31-93EF-A15068778A0A}"/>
            </a:ext>
          </a:extLst>
        </xdr:cNvPr>
        <xdr:cNvSpPr/>
      </xdr:nvSpPr>
      <xdr:spPr>
        <a:xfrm>
          <a:off x="1079500" y="18162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106</xdr:row>
      <xdr:rowOff>32765</xdr:rowOff>
    </xdr:from>
    <xdr:to>
      <xdr:col>10</xdr:col>
      <xdr:colOff>114300</xdr:colOff>
      <xdr:row>106</xdr:row>
      <xdr:rowOff>39624</xdr:rowOff>
    </xdr:to>
    <xdr:cxnSp macro="">
      <xdr:nvCxnSpPr>
        <xdr:cNvPr id="433" name="直線コネクタ 432">
          <a:extLst>
            <a:ext uri="{FF2B5EF4-FFF2-40B4-BE49-F238E27FC236}">
              <a16:creationId xmlns:a16="http://schemas.microsoft.com/office/drawing/2014/main" id="{4D80588E-5A48-4058-BC42-F686BB376C0F}"/>
            </a:ext>
          </a:extLst>
        </xdr:cNvPr>
        <xdr:cNvCxnSpPr/>
      </xdr:nvCxnSpPr>
      <xdr:spPr>
        <a:xfrm flipV="1">
          <a:off x="1130300" y="18206465"/>
          <a:ext cx="889000" cy="6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109238</xdr:rowOff>
    </xdr:from>
    <xdr:ext cx="405111" cy="259045"/>
    <xdr:sp macro="" textlink="">
      <xdr:nvSpPr>
        <xdr:cNvPr id="434" name="n_1aveValue【市民会館】&#10;有形固定資産減価償却率">
          <a:extLst>
            <a:ext uri="{FF2B5EF4-FFF2-40B4-BE49-F238E27FC236}">
              <a16:creationId xmlns:a16="http://schemas.microsoft.com/office/drawing/2014/main" id="{47E1FE31-057B-4062-84B4-4056358D0601}"/>
            </a:ext>
          </a:extLst>
        </xdr:cNvPr>
        <xdr:cNvSpPr txBox="1"/>
      </xdr:nvSpPr>
      <xdr:spPr>
        <a:xfrm>
          <a:off x="3582044" y="177685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84090</xdr:rowOff>
    </xdr:from>
    <xdr:ext cx="405111" cy="259045"/>
    <xdr:sp macro="" textlink="">
      <xdr:nvSpPr>
        <xdr:cNvPr id="435" name="n_2aveValue【市民会館】&#10;有形固定資産減価償却率">
          <a:extLst>
            <a:ext uri="{FF2B5EF4-FFF2-40B4-BE49-F238E27FC236}">
              <a16:creationId xmlns:a16="http://schemas.microsoft.com/office/drawing/2014/main" id="{C9C967D4-7D6A-4CFC-BB7B-195E4201B559}"/>
            </a:ext>
          </a:extLst>
        </xdr:cNvPr>
        <xdr:cNvSpPr txBox="1"/>
      </xdr:nvSpPr>
      <xdr:spPr>
        <a:xfrm>
          <a:off x="2705744" y="177434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38371</xdr:rowOff>
    </xdr:from>
    <xdr:ext cx="405111" cy="259045"/>
    <xdr:sp macro="" textlink="">
      <xdr:nvSpPr>
        <xdr:cNvPr id="436" name="n_3aveValue【市民会館】&#10;有形固定資産減価償却率">
          <a:extLst>
            <a:ext uri="{FF2B5EF4-FFF2-40B4-BE49-F238E27FC236}">
              <a16:creationId xmlns:a16="http://schemas.microsoft.com/office/drawing/2014/main" id="{41A79AB4-5875-46C3-A782-B44DA426B4B7}"/>
            </a:ext>
          </a:extLst>
        </xdr:cNvPr>
        <xdr:cNvSpPr txBox="1"/>
      </xdr:nvSpPr>
      <xdr:spPr>
        <a:xfrm>
          <a:off x="1816744" y="176977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166388</xdr:rowOff>
    </xdr:from>
    <xdr:ext cx="405111" cy="259045"/>
    <xdr:sp macro="" textlink="">
      <xdr:nvSpPr>
        <xdr:cNvPr id="437" name="n_4aveValue【市民会館】&#10;有形固定資産減価償却率">
          <a:extLst>
            <a:ext uri="{FF2B5EF4-FFF2-40B4-BE49-F238E27FC236}">
              <a16:creationId xmlns:a16="http://schemas.microsoft.com/office/drawing/2014/main" id="{A84B4EF3-8F6A-4FBE-9F6F-900B8475939E}"/>
            </a:ext>
          </a:extLst>
        </xdr:cNvPr>
        <xdr:cNvSpPr txBox="1"/>
      </xdr:nvSpPr>
      <xdr:spPr>
        <a:xfrm>
          <a:off x="927744" y="178257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106</xdr:row>
      <xdr:rowOff>143273</xdr:rowOff>
    </xdr:from>
    <xdr:ext cx="405111" cy="259045"/>
    <xdr:sp macro="" textlink="">
      <xdr:nvSpPr>
        <xdr:cNvPr id="438" name="n_1mainValue【市民会館】&#10;有形固定資産減価償却率">
          <a:extLst>
            <a:ext uri="{FF2B5EF4-FFF2-40B4-BE49-F238E27FC236}">
              <a16:creationId xmlns:a16="http://schemas.microsoft.com/office/drawing/2014/main" id="{041EF65C-AFA8-47B6-B423-7CDE2DA995DC}"/>
            </a:ext>
          </a:extLst>
        </xdr:cNvPr>
        <xdr:cNvSpPr txBox="1"/>
      </xdr:nvSpPr>
      <xdr:spPr>
        <a:xfrm>
          <a:off x="3582044" y="183169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106</xdr:row>
      <xdr:rowOff>99840</xdr:rowOff>
    </xdr:from>
    <xdr:ext cx="405111" cy="259045"/>
    <xdr:sp macro="" textlink="">
      <xdr:nvSpPr>
        <xdr:cNvPr id="439" name="n_2mainValue【市民会館】&#10;有形固定資産減価償却率">
          <a:extLst>
            <a:ext uri="{FF2B5EF4-FFF2-40B4-BE49-F238E27FC236}">
              <a16:creationId xmlns:a16="http://schemas.microsoft.com/office/drawing/2014/main" id="{9C76F13D-1595-4A4B-8287-29FFFADBF619}"/>
            </a:ext>
          </a:extLst>
        </xdr:cNvPr>
        <xdr:cNvSpPr txBox="1"/>
      </xdr:nvSpPr>
      <xdr:spPr>
        <a:xfrm>
          <a:off x="2705744" y="182735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106</xdr:row>
      <xdr:rowOff>74692</xdr:rowOff>
    </xdr:from>
    <xdr:ext cx="405111" cy="259045"/>
    <xdr:sp macro="" textlink="">
      <xdr:nvSpPr>
        <xdr:cNvPr id="440" name="n_3mainValue【市民会館】&#10;有形固定資産減価償却率">
          <a:extLst>
            <a:ext uri="{FF2B5EF4-FFF2-40B4-BE49-F238E27FC236}">
              <a16:creationId xmlns:a16="http://schemas.microsoft.com/office/drawing/2014/main" id="{18A42EFA-7E69-4C4A-A207-14AD0D8CE34B}"/>
            </a:ext>
          </a:extLst>
        </xdr:cNvPr>
        <xdr:cNvSpPr txBox="1"/>
      </xdr:nvSpPr>
      <xdr:spPr>
        <a:xfrm>
          <a:off x="1816744" y="182483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106</xdr:row>
      <xdr:rowOff>81551</xdr:rowOff>
    </xdr:from>
    <xdr:ext cx="405111" cy="259045"/>
    <xdr:sp macro="" textlink="">
      <xdr:nvSpPr>
        <xdr:cNvPr id="441" name="n_4mainValue【市民会館】&#10;有形固定資産減価償却率">
          <a:extLst>
            <a:ext uri="{FF2B5EF4-FFF2-40B4-BE49-F238E27FC236}">
              <a16:creationId xmlns:a16="http://schemas.microsoft.com/office/drawing/2014/main" id="{F92E0573-0B9F-4D8C-A55F-8439C4C6C829}"/>
            </a:ext>
          </a:extLst>
        </xdr:cNvPr>
        <xdr:cNvSpPr txBox="1"/>
      </xdr:nvSpPr>
      <xdr:spPr>
        <a:xfrm>
          <a:off x="927744" y="182552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42" name="正方形/長方形 441">
          <a:extLst>
            <a:ext uri="{FF2B5EF4-FFF2-40B4-BE49-F238E27FC236}">
              <a16:creationId xmlns:a16="http://schemas.microsoft.com/office/drawing/2014/main" id="{B3844661-7073-4051-BC2B-824901219B51}"/>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43" name="正方形/長方形 442">
          <a:extLst>
            <a:ext uri="{FF2B5EF4-FFF2-40B4-BE49-F238E27FC236}">
              <a16:creationId xmlns:a16="http://schemas.microsoft.com/office/drawing/2014/main" id="{65B1A605-7451-4BD7-84F3-730CBEDD2D0F}"/>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44" name="正方形/長方形 443">
          <a:extLst>
            <a:ext uri="{FF2B5EF4-FFF2-40B4-BE49-F238E27FC236}">
              <a16:creationId xmlns:a16="http://schemas.microsoft.com/office/drawing/2014/main" id="{532D67D0-E12D-4C09-A4E7-0EF06D1BB6F8}"/>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45" name="正方形/長方形 444">
          <a:extLst>
            <a:ext uri="{FF2B5EF4-FFF2-40B4-BE49-F238E27FC236}">
              <a16:creationId xmlns:a16="http://schemas.microsoft.com/office/drawing/2014/main" id="{8C188900-FE4A-4FF8-8D45-DF1EDFEFCADF}"/>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46" name="正方形/長方形 445">
          <a:extLst>
            <a:ext uri="{FF2B5EF4-FFF2-40B4-BE49-F238E27FC236}">
              <a16:creationId xmlns:a16="http://schemas.microsoft.com/office/drawing/2014/main" id="{5BE28576-C309-4C69-BC77-A2F190CEE56E}"/>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7" name="正方形/長方形 446">
          <a:extLst>
            <a:ext uri="{FF2B5EF4-FFF2-40B4-BE49-F238E27FC236}">
              <a16:creationId xmlns:a16="http://schemas.microsoft.com/office/drawing/2014/main" id="{A95E8A33-6129-4D9B-8FAF-4ED9335B1CE6}"/>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8" name="正方形/長方形 447">
          <a:extLst>
            <a:ext uri="{FF2B5EF4-FFF2-40B4-BE49-F238E27FC236}">
              <a16:creationId xmlns:a16="http://schemas.microsoft.com/office/drawing/2014/main" id="{94E90AC0-3718-48ED-A6C6-7864C531790C}"/>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9" name="正方形/長方形 448">
          <a:extLst>
            <a:ext uri="{FF2B5EF4-FFF2-40B4-BE49-F238E27FC236}">
              <a16:creationId xmlns:a16="http://schemas.microsoft.com/office/drawing/2014/main" id="{C80798B1-1025-4154-B5F6-0729AF12DDC2}"/>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50" name="テキスト ボックス 449">
          <a:extLst>
            <a:ext uri="{FF2B5EF4-FFF2-40B4-BE49-F238E27FC236}">
              <a16:creationId xmlns:a16="http://schemas.microsoft.com/office/drawing/2014/main" id="{B888B0D4-2A69-4456-97B1-8E6E60F25A19}"/>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51" name="直線コネクタ 450">
          <a:extLst>
            <a:ext uri="{FF2B5EF4-FFF2-40B4-BE49-F238E27FC236}">
              <a16:creationId xmlns:a16="http://schemas.microsoft.com/office/drawing/2014/main" id="{E0252774-C8EC-48F3-9935-FDD06D6D4CF9}"/>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110</xdr:row>
      <xdr:rowOff>48277</xdr:rowOff>
    </xdr:from>
    <xdr:ext cx="467179" cy="259045"/>
    <xdr:sp macro="" textlink="">
      <xdr:nvSpPr>
        <xdr:cNvPr id="452" name="テキスト ボックス 451">
          <a:extLst>
            <a:ext uri="{FF2B5EF4-FFF2-40B4-BE49-F238E27FC236}">
              <a16:creationId xmlns:a16="http://schemas.microsoft.com/office/drawing/2014/main" id="{70271798-42D6-44AB-9899-842E478993DF}"/>
            </a:ext>
          </a:extLst>
        </xdr:cNvPr>
        <xdr:cNvSpPr txBox="1"/>
      </xdr:nvSpPr>
      <xdr:spPr>
        <a:xfrm>
          <a:off x="6136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108</xdr:row>
      <xdr:rowOff>152400</xdr:rowOff>
    </xdr:from>
    <xdr:to>
      <xdr:col>59</xdr:col>
      <xdr:colOff>50800</xdr:colOff>
      <xdr:row>108</xdr:row>
      <xdr:rowOff>152400</xdr:rowOff>
    </xdr:to>
    <xdr:cxnSp macro="">
      <xdr:nvCxnSpPr>
        <xdr:cNvPr id="453" name="直線コネクタ 452">
          <a:extLst>
            <a:ext uri="{FF2B5EF4-FFF2-40B4-BE49-F238E27FC236}">
              <a16:creationId xmlns:a16="http://schemas.microsoft.com/office/drawing/2014/main" id="{D1D3C361-2536-4E2F-A3BB-16DA04D5F5D5}"/>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454" name="テキスト ボックス 453">
          <a:extLst>
            <a:ext uri="{FF2B5EF4-FFF2-40B4-BE49-F238E27FC236}">
              <a16:creationId xmlns:a16="http://schemas.microsoft.com/office/drawing/2014/main" id="{F8361222-0E4B-4423-9722-80E0AC1175E4}"/>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55" name="直線コネクタ 454">
          <a:extLst>
            <a:ext uri="{FF2B5EF4-FFF2-40B4-BE49-F238E27FC236}">
              <a16:creationId xmlns:a16="http://schemas.microsoft.com/office/drawing/2014/main" id="{91CAA77F-A667-4A98-9645-5E7499DECD42}"/>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456" name="テキスト ボックス 455">
          <a:extLst>
            <a:ext uri="{FF2B5EF4-FFF2-40B4-BE49-F238E27FC236}">
              <a16:creationId xmlns:a16="http://schemas.microsoft.com/office/drawing/2014/main" id="{59B90811-9EEA-48B4-975B-553B532BC788}"/>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57" name="直線コネクタ 456">
          <a:extLst>
            <a:ext uri="{FF2B5EF4-FFF2-40B4-BE49-F238E27FC236}">
              <a16:creationId xmlns:a16="http://schemas.microsoft.com/office/drawing/2014/main" id="{12C77555-5327-48E0-810E-4E034E655486}"/>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458" name="テキスト ボックス 457">
          <a:extLst>
            <a:ext uri="{FF2B5EF4-FFF2-40B4-BE49-F238E27FC236}">
              <a16:creationId xmlns:a16="http://schemas.microsoft.com/office/drawing/2014/main" id="{1F8A5746-514F-4E40-82F3-192117932C72}"/>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59" name="直線コネクタ 458">
          <a:extLst>
            <a:ext uri="{FF2B5EF4-FFF2-40B4-BE49-F238E27FC236}">
              <a16:creationId xmlns:a16="http://schemas.microsoft.com/office/drawing/2014/main" id="{D0932251-F970-4CF2-965C-65938368E26B}"/>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460" name="テキスト ボックス 459">
          <a:extLst>
            <a:ext uri="{FF2B5EF4-FFF2-40B4-BE49-F238E27FC236}">
              <a16:creationId xmlns:a16="http://schemas.microsoft.com/office/drawing/2014/main" id="{F45FC925-B8ED-435F-A8B4-4E73777C5F54}"/>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61" name="直線コネクタ 460">
          <a:extLst>
            <a:ext uri="{FF2B5EF4-FFF2-40B4-BE49-F238E27FC236}">
              <a16:creationId xmlns:a16="http://schemas.microsoft.com/office/drawing/2014/main" id="{7B5D19DC-CEA2-49BE-9C4A-DD7CFD42B130}"/>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462" name="テキスト ボックス 461">
          <a:extLst>
            <a:ext uri="{FF2B5EF4-FFF2-40B4-BE49-F238E27FC236}">
              <a16:creationId xmlns:a16="http://schemas.microsoft.com/office/drawing/2014/main" id="{14382304-3A2C-4C9C-A8AC-E038420B55BF}"/>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63" name="直線コネクタ 462">
          <a:extLst>
            <a:ext uri="{FF2B5EF4-FFF2-40B4-BE49-F238E27FC236}">
              <a16:creationId xmlns:a16="http://schemas.microsoft.com/office/drawing/2014/main" id="{244DD5AC-2F50-46C8-8796-E04D3793092F}"/>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464" name="テキスト ボックス 463">
          <a:extLst>
            <a:ext uri="{FF2B5EF4-FFF2-40B4-BE49-F238E27FC236}">
              <a16:creationId xmlns:a16="http://schemas.microsoft.com/office/drawing/2014/main" id="{B21959A5-8B06-4B1F-8754-11EB6F885B5F}"/>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65" name="【市民会館】&#10;一人当たり面積グラフ枠">
          <a:extLst>
            <a:ext uri="{FF2B5EF4-FFF2-40B4-BE49-F238E27FC236}">
              <a16:creationId xmlns:a16="http://schemas.microsoft.com/office/drawing/2014/main" id="{37856911-EE0C-45B3-BFF2-A4081E809C96}"/>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152400</xdr:rowOff>
    </xdr:from>
    <xdr:to>
      <xdr:col>54</xdr:col>
      <xdr:colOff>189865</xdr:colOff>
      <xdr:row>108</xdr:row>
      <xdr:rowOff>114300</xdr:rowOff>
    </xdr:to>
    <xdr:cxnSp macro="">
      <xdr:nvCxnSpPr>
        <xdr:cNvPr id="466" name="直線コネクタ 465">
          <a:extLst>
            <a:ext uri="{FF2B5EF4-FFF2-40B4-BE49-F238E27FC236}">
              <a16:creationId xmlns:a16="http://schemas.microsoft.com/office/drawing/2014/main" id="{9E2B3D86-BD88-44C8-A10C-64FF98AE2C6C}"/>
            </a:ext>
          </a:extLst>
        </xdr:cNvPr>
        <xdr:cNvCxnSpPr/>
      </xdr:nvCxnSpPr>
      <xdr:spPr>
        <a:xfrm flipV="1">
          <a:off x="10476865" y="17297400"/>
          <a:ext cx="0" cy="13335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118127</xdr:rowOff>
    </xdr:from>
    <xdr:ext cx="469744" cy="259045"/>
    <xdr:sp macro="" textlink="">
      <xdr:nvSpPr>
        <xdr:cNvPr id="467" name="【市民会館】&#10;一人当たり面積最小値テキスト">
          <a:extLst>
            <a:ext uri="{FF2B5EF4-FFF2-40B4-BE49-F238E27FC236}">
              <a16:creationId xmlns:a16="http://schemas.microsoft.com/office/drawing/2014/main" id="{E34B7BA5-0527-429F-9FC9-E6DCD9D5B1B2}"/>
            </a:ext>
          </a:extLst>
        </xdr:cNvPr>
        <xdr:cNvSpPr txBox="1"/>
      </xdr:nvSpPr>
      <xdr:spPr>
        <a:xfrm>
          <a:off x="10515600" y="1863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114300</xdr:rowOff>
    </xdr:from>
    <xdr:to>
      <xdr:col>55</xdr:col>
      <xdr:colOff>88900</xdr:colOff>
      <xdr:row>108</xdr:row>
      <xdr:rowOff>114300</xdr:rowOff>
    </xdr:to>
    <xdr:cxnSp macro="">
      <xdr:nvCxnSpPr>
        <xdr:cNvPr id="468" name="直線コネクタ 467">
          <a:extLst>
            <a:ext uri="{FF2B5EF4-FFF2-40B4-BE49-F238E27FC236}">
              <a16:creationId xmlns:a16="http://schemas.microsoft.com/office/drawing/2014/main" id="{3E8DECE9-2D02-4F97-817D-3AA972B55A89}"/>
            </a:ext>
          </a:extLst>
        </xdr:cNvPr>
        <xdr:cNvCxnSpPr/>
      </xdr:nvCxnSpPr>
      <xdr:spPr>
        <a:xfrm>
          <a:off x="10388600" y="18630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99077</xdr:rowOff>
    </xdr:from>
    <xdr:ext cx="469744" cy="259045"/>
    <xdr:sp macro="" textlink="">
      <xdr:nvSpPr>
        <xdr:cNvPr id="469" name="【市民会館】&#10;一人当たり面積最大値テキスト">
          <a:extLst>
            <a:ext uri="{FF2B5EF4-FFF2-40B4-BE49-F238E27FC236}">
              <a16:creationId xmlns:a16="http://schemas.microsoft.com/office/drawing/2014/main" id="{FDE951BE-786C-430E-82AD-D1C3C802A305}"/>
            </a:ext>
          </a:extLst>
        </xdr:cNvPr>
        <xdr:cNvSpPr txBox="1"/>
      </xdr:nvSpPr>
      <xdr:spPr>
        <a:xfrm>
          <a:off x="10515600" y="17072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152400</xdr:rowOff>
    </xdr:from>
    <xdr:to>
      <xdr:col>55</xdr:col>
      <xdr:colOff>88900</xdr:colOff>
      <xdr:row>100</xdr:row>
      <xdr:rowOff>152400</xdr:rowOff>
    </xdr:to>
    <xdr:cxnSp macro="">
      <xdr:nvCxnSpPr>
        <xdr:cNvPr id="470" name="直線コネクタ 469">
          <a:extLst>
            <a:ext uri="{FF2B5EF4-FFF2-40B4-BE49-F238E27FC236}">
              <a16:creationId xmlns:a16="http://schemas.microsoft.com/office/drawing/2014/main" id="{9420AFE5-0579-4A3D-9B87-4F3704B86D59}"/>
            </a:ext>
          </a:extLst>
        </xdr:cNvPr>
        <xdr:cNvCxnSpPr/>
      </xdr:nvCxnSpPr>
      <xdr:spPr>
        <a:xfrm>
          <a:off x="10388600" y="17297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104</xdr:row>
      <xdr:rowOff>87647</xdr:rowOff>
    </xdr:from>
    <xdr:ext cx="469744" cy="259045"/>
    <xdr:sp macro="" textlink="">
      <xdr:nvSpPr>
        <xdr:cNvPr id="471" name="【市民会館】&#10;一人当たり面積平均値テキスト">
          <a:extLst>
            <a:ext uri="{FF2B5EF4-FFF2-40B4-BE49-F238E27FC236}">
              <a16:creationId xmlns:a16="http://schemas.microsoft.com/office/drawing/2014/main" id="{B4319947-1DB5-4E35-9776-16EF050C23F7}"/>
            </a:ext>
          </a:extLst>
        </xdr:cNvPr>
        <xdr:cNvSpPr txBox="1"/>
      </xdr:nvSpPr>
      <xdr:spPr>
        <a:xfrm>
          <a:off x="10515600" y="179184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104</xdr:row>
      <xdr:rowOff>109220</xdr:rowOff>
    </xdr:from>
    <xdr:to>
      <xdr:col>55</xdr:col>
      <xdr:colOff>50800</xdr:colOff>
      <xdr:row>105</xdr:row>
      <xdr:rowOff>39370</xdr:rowOff>
    </xdr:to>
    <xdr:sp macro="" textlink="">
      <xdr:nvSpPr>
        <xdr:cNvPr id="472" name="フローチャート: 判断 471">
          <a:extLst>
            <a:ext uri="{FF2B5EF4-FFF2-40B4-BE49-F238E27FC236}">
              <a16:creationId xmlns:a16="http://schemas.microsoft.com/office/drawing/2014/main" id="{B21B0A99-68ED-474D-8873-FD9DB3CCF76A}"/>
            </a:ext>
          </a:extLst>
        </xdr:cNvPr>
        <xdr:cNvSpPr/>
      </xdr:nvSpPr>
      <xdr:spPr>
        <a:xfrm>
          <a:off x="10426700" y="17940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104</xdr:row>
      <xdr:rowOff>147320</xdr:rowOff>
    </xdr:from>
    <xdr:to>
      <xdr:col>50</xdr:col>
      <xdr:colOff>165100</xdr:colOff>
      <xdr:row>105</xdr:row>
      <xdr:rowOff>77470</xdr:rowOff>
    </xdr:to>
    <xdr:sp macro="" textlink="">
      <xdr:nvSpPr>
        <xdr:cNvPr id="473" name="フローチャート: 判断 472">
          <a:extLst>
            <a:ext uri="{FF2B5EF4-FFF2-40B4-BE49-F238E27FC236}">
              <a16:creationId xmlns:a16="http://schemas.microsoft.com/office/drawing/2014/main" id="{4B28BE39-99C9-45C9-84B6-07233BE40113}"/>
            </a:ext>
          </a:extLst>
        </xdr:cNvPr>
        <xdr:cNvSpPr/>
      </xdr:nvSpPr>
      <xdr:spPr>
        <a:xfrm>
          <a:off x="9588500" y="17978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104</xdr:row>
      <xdr:rowOff>135889</xdr:rowOff>
    </xdr:from>
    <xdr:to>
      <xdr:col>46</xdr:col>
      <xdr:colOff>38100</xdr:colOff>
      <xdr:row>105</xdr:row>
      <xdr:rowOff>66039</xdr:rowOff>
    </xdr:to>
    <xdr:sp macro="" textlink="">
      <xdr:nvSpPr>
        <xdr:cNvPr id="474" name="フローチャート: 判断 473">
          <a:extLst>
            <a:ext uri="{FF2B5EF4-FFF2-40B4-BE49-F238E27FC236}">
              <a16:creationId xmlns:a16="http://schemas.microsoft.com/office/drawing/2014/main" id="{486059E1-91E6-43C8-8C40-3B02724D54E6}"/>
            </a:ext>
          </a:extLst>
        </xdr:cNvPr>
        <xdr:cNvSpPr/>
      </xdr:nvSpPr>
      <xdr:spPr>
        <a:xfrm>
          <a:off x="8699500" y="17966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105</xdr:row>
      <xdr:rowOff>74930</xdr:rowOff>
    </xdr:from>
    <xdr:to>
      <xdr:col>41</xdr:col>
      <xdr:colOff>101600</xdr:colOff>
      <xdr:row>106</xdr:row>
      <xdr:rowOff>5080</xdr:rowOff>
    </xdr:to>
    <xdr:sp macro="" textlink="">
      <xdr:nvSpPr>
        <xdr:cNvPr id="475" name="フローチャート: 判断 474">
          <a:extLst>
            <a:ext uri="{FF2B5EF4-FFF2-40B4-BE49-F238E27FC236}">
              <a16:creationId xmlns:a16="http://schemas.microsoft.com/office/drawing/2014/main" id="{FB8CBBE9-A3B3-4343-B9A5-E900F6E01163}"/>
            </a:ext>
          </a:extLst>
        </xdr:cNvPr>
        <xdr:cNvSpPr/>
      </xdr:nvSpPr>
      <xdr:spPr>
        <a:xfrm>
          <a:off x="7810500" y="18077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105</xdr:row>
      <xdr:rowOff>124461</xdr:rowOff>
    </xdr:from>
    <xdr:to>
      <xdr:col>36</xdr:col>
      <xdr:colOff>165100</xdr:colOff>
      <xdr:row>106</xdr:row>
      <xdr:rowOff>54611</xdr:rowOff>
    </xdr:to>
    <xdr:sp macro="" textlink="">
      <xdr:nvSpPr>
        <xdr:cNvPr id="476" name="フローチャート: 判断 475">
          <a:extLst>
            <a:ext uri="{FF2B5EF4-FFF2-40B4-BE49-F238E27FC236}">
              <a16:creationId xmlns:a16="http://schemas.microsoft.com/office/drawing/2014/main" id="{3B21CB49-53A8-4C19-B184-8AA059508CAB}"/>
            </a:ext>
          </a:extLst>
        </xdr:cNvPr>
        <xdr:cNvSpPr/>
      </xdr:nvSpPr>
      <xdr:spPr>
        <a:xfrm>
          <a:off x="6921500" y="18126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77" name="テキスト ボックス 476">
          <a:extLst>
            <a:ext uri="{FF2B5EF4-FFF2-40B4-BE49-F238E27FC236}">
              <a16:creationId xmlns:a16="http://schemas.microsoft.com/office/drawing/2014/main" id="{78A42850-92E9-46BA-ACDD-FD6BF31BBA77}"/>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78" name="テキスト ボックス 477">
          <a:extLst>
            <a:ext uri="{FF2B5EF4-FFF2-40B4-BE49-F238E27FC236}">
              <a16:creationId xmlns:a16="http://schemas.microsoft.com/office/drawing/2014/main" id="{5605AF7D-D209-4F28-AC72-39D422CB0BBF}"/>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9" name="テキスト ボックス 478">
          <a:extLst>
            <a:ext uri="{FF2B5EF4-FFF2-40B4-BE49-F238E27FC236}">
              <a16:creationId xmlns:a16="http://schemas.microsoft.com/office/drawing/2014/main" id="{3E18BE13-A1DB-47B7-9E32-88722634E415}"/>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80" name="テキスト ボックス 479">
          <a:extLst>
            <a:ext uri="{FF2B5EF4-FFF2-40B4-BE49-F238E27FC236}">
              <a16:creationId xmlns:a16="http://schemas.microsoft.com/office/drawing/2014/main" id="{9788215F-AC39-4F02-A0D6-CD8778A93618}"/>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81" name="テキスト ボックス 480">
          <a:extLst>
            <a:ext uri="{FF2B5EF4-FFF2-40B4-BE49-F238E27FC236}">
              <a16:creationId xmlns:a16="http://schemas.microsoft.com/office/drawing/2014/main" id="{2044AB81-2B0B-4E3A-95A4-38590A08106E}"/>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101</xdr:row>
      <xdr:rowOff>36830</xdr:rowOff>
    </xdr:from>
    <xdr:to>
      <xdr:col>55</xdr:col>
      <xdr:colOff>50800</xdr:colOff>
      <xdr:row>101</xdr:row>
      <xdr:rowOff>138430</xdr:rowOff>
    </xdr:to>
    <xdr:sp macro="" textlink="">
      <xdr:nvSpPr>
        <xdr:cNvPr id="482" name="楕円 481">
          <a:extLst>
            <a:ext uri="{FF2B5EF4-FFF2-40B4-BE49-F238E27FC236}">
              <a16:creationId xmlns:a16="http://schemas.microsoft.com/office/drawing/2014/main" id="{41A2C86E-8A5C-43AE-AA67-9F6B85BB8D16}"/>
            </a:ext>
          </a:extLst>
        </xdr:cNvPr>
        <xdr:cNvSpPr/>
      </xdr:nvSpPr>
      <xdr:spPr>
        <a:xfrm>
          <a:off x="10426700" y="17353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100</xdr:row>
      <xdr:rowOff>123207</xdr:rowOff>
    </xdr:from>
    <xdr:ext cx="469744" cy="259045"/>
    <xdr:sp macro="" textlink="">
      <xdr:nvSpPr>
        <xdr:cNvPr id="483" name="【市民会館】&#10;一人当たり面積該当値テキスト">
          <a:extLst>
            <a:ext uri="{FF2B5EF4-FFF2-40B4-BE49-F238E27FC236}">
              <a16:creationId xmlns:a16="http://schemas.microsoft.com/office/drawing/2014/main" id="{459CBE1E-613E-43DC-BFDB-4B42DC03F085}"/>
            </a:ext>
          </a:extLst>
        </xdr:cNvPr>
        <xdr:cNvSpPr txBox="1"/>
      </xdr:nvSpPr>
      <xdr:spPr>
        <a:xfrm>
          <a:off x="10515600" y="17268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101</xdr:row>
      <xdr:rowOff>74930</xdr:rowOff>
    </xdr:from>
    <xdr:to>
      <xdr:col>50</xdr:col>
      <xdr:colOff>165100</xdr:colOff>
      <xdr:row>102</xdr:row>
      <xdr:rowOff>5080</xdr:rowOff>
    </xdr:to>
    <xdr:sp macro="" textlink="">
      <xdr:nvSpPr>
        <xdr:cNvPr id="484" name="楕円 483">
          <a:extLst>
            <a:ext uri="{FF2B5EF4-FFF2-40B4-BE49-F238E27FC236}">
              <a16:creationId xmlns:a16="http://schemas.microsoft.com/office/drawing/2014/main" id="{EF1CE927-5EF8-4033-BBFF-C7AC775299F8}"/>
            </a:ext>
          </a:extLst>
        </xdr:cNvPr>
        <xdr:cNvSpPr/>
      </xdr:nvSpPr>
      <xdr:spPr>
        <a:xfrm>
          <a:off x="9588500" y="17391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101</xdr:row>
      <xdr:rowOff>87630</xdr:rowOff>
    </xdr:from>
    <xdr:to>
      <xdr:col>55</xdr:col>
      <xdr:colOff>0</xdr:colOff>
      <xdr:row>101</xdr:row>
      <xdr:rowOff>125730</xdr:rowOff>
    </xdr:to>
    <xdr:cxnSp macro="">
      <xdr:nvCxnSpPr>
        <xdr:cNvPr id="485" name="直線コネクタ 484">
          <a:extLst>
            <a:ext uri="{FF2B5EF4-FFF2-40B4-BE49-F238E27FC236}">
              <a16:creationId xmlns:a16="http://schemas.microsoft.com/office/drawing/2014/main" id="{56706FF0-C018-47CA-81B8-7B6F38133B15}"/>
            </a:ext>
          </a:extLst>
        </xdr:cNvPr>
        <xdr:cNvCxnSpPr/>
      </xdr:nvCxnSpPr>
      <xdr:spPr>
        <a:xfrm flipV="1">
          <a:off x="9639300" y="1740408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101</xdr:row>
      <xdr:rowOff>109220</xdr:rowOff>
    </xdr:from>
    <xdr:to>
      <xdr:col>46</xdr:col>
      <xdr:colOff>38100</xdr:colOff>
      <xdr:row>102</xdr:row>
      <xdr:rowOff>39370</xdr:rowOff>
    </xdr:to>
    <xdr:sp macro="" textlink="">
      <xdr:nvSpPr>
        <xdr:cNvPr id="486" name="楕円 485">
          <a:extLst>
            <a:ext uri="{FF2B5EF4-FFF2-40B4-BE49-F238E27FC236}">
              <a16:creationId xmlns:a16="http://schemas.microsoft.com/office/drawing/2014/main" id="{4D77789C-0108-4328-93E9-52998063157F}"/>
            </a:ext>
          </a:extLst>
        </xdr:cNvPr>
        <xdr:cNvSpPr/>
      </xdr:nvSpPr>
      <xdr:spPr>
        <a:xfrm>
          <a:off x="8699500" y="17425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101</xdr:row>
      <xdr:rowOff>125730</xdr:rowOff>
    </xdr:from>
    <xdr:to>
      <xdr:col>50</xdr:col>
      <xdr:colOff>114300</xdr:colOff>
      <xdr:row>101</xdr:row>
      <xdr:rowOff>160020</xdr:rowOff>
    </xdr:to>
    <xdr:cxnSp macro="">
      <xdr:nvCxnSpPr>
        <xdr:cNvPr id="487" name="直線コネクタ 486">
          <a:extLst>
            <a:ext uri="{FF2B5EF4-FFF2-40B4-BE49-F238E27FC236}">
              <a16:creationId xmlns:a16="http://schemas.microsoft.com/office/drawing/2014/main" id="{F947B488-69A4-4841-83DD-044C7B6AEFAD}"/>
            </a:ext>
          </a:extLst>
        </xdr:cNvPr>
        <xdr:cNvCxnSpPr/>
      </xdr:nvCxnSpPr>
      <xdr:spPr>
        <a:xfrm flipV="1">
          <a:off x="8750300" y="1744218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101</xdr:row>
      <xdr:rowOff>143511</xdr:rowOff>
    </xdr:from>
    <xdr:to>
      <xdr:col>41</xdr:col>
      <xdr:colOff>101600</xdr:colOff>
      <xdr:row>102</xdr:row>
      <xdr:rowOff>73661</xdr:rowOff>
    </xdr:to>
    <xdr:sp macro="" textlink="">
      <xdr:nvSpPr>
        <xdr:cNvPr id="488" name="楕円 487">
          <a:extLst>
            <a:ext uri="{FF2B5EF4-FFF2-40B4-BE49-F238E27FC236}">
              <a16:creationId xmlns:a16="http://schemas.microsoft.com/office/drawing/2014/main" id="{19649AC0-65A2-44F3-B93E-A4524FE33BEB}"/>
            </a:ext>
          </a:extLst>
        </xdr:cNvPr>
        <xdr:cNvSpPr/>
      </xdr:nvSpPr>
      <xdr:spPr>
        <a:xfrm>
          <a:off x="7810500" y="17459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101</xdr:row>
      <xdr:rowOff>160020</xdr:rowOff>
    </xdr:from>
    <xdr:to>
      <xdr:col>45</xdr:col>
      <xdr:colOff>177800</xdr:colOff>
      <xdr:row>102</xdr:row>
      <xdr:rowOff>22861</xdr:rowOff>
    </xdr:to>
    <xdr:cxnSp macro="">
      <xdr:nvCxnSpPr>
        <xdr:cNvPr id="489" name="直線コネクタ 488">
          <a:extLst>
            <a:ext uri="{FF2B5EF4-FFF2-40B4-BE49-F238E27FC236}">
              <a16:creationId xmlns:a16="http://schemas.microsoft.com/office/drawing/2014/main" id="{2A0274A7-F28B-4A9F-A173-3D074685E65B}"/>
            </a:ext>
          </a:extLst>
        </xdr:cNvPr>
        <xdr:cNvCxnSpPr/>
      </xdr:nvCxnSpPr>
      <xdr:spPr>
        <a:xfrm flipV="1">
          <a:off x="7861300" y="17476470"/>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102</xdr:row>
      <xdr:rowOff>2539</xdr:rowOff>
    </xdr:from>
    <xdr:to>
      <xdr:col>36</xdr:col>
      <xdr:colOff>165100</xdr:colOff>
      <xdr:row>102</xdr:row>
      <xdr:rowOff>104139</xdr:rowOff>
    </xdr:to>
    <xdr:sp macro="" textlink="">
      <xdr:nvSpPr>
        <xdr:cNvPr id="490" name="楕円 489">
          <a:extLst>
            <a:ext uri="{FF2B5EF4-FFF2-40B4-BE49-F238E27FC236}">
              <a16:creationId xmlns:a16="http://schemas.microsoft.com/office/drawing/2014/main" id="{83E5CF58-B0CF-460D-9034-6AB238B42EE2}"/>
            </a:ext>
          </a:extLst>
        </xdr:cNvPr>
        <xdr:cNvSpPr/>
      </xdr:nvSpPr>
      <xdr:spPr>
        <a:xfrm>
          <a:off x="6921500" y="17490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102</xdr:row>
      <xdr:rowOff>22861</xdr:rowOff>
    </xdr:from>
    <xdr:to>
      <xdr:col>41</xdr:col>
      <xdr:colOff>50800</xdr:colOff>
      <xdr:row>102</xdr:row>
      <xdr:rowOff>53339</xdr:rowOff>
    </xdr:to>
    <xdr:cxnSp macro="">
      <xdr:nvCxnSpPr>
        <xdr:cNvPr id="491" name="直線コネクタ 490">
          <a:extLst>
            <a:ext uri="{FF2B5EF4-FFF2-40B4-BE49-F238E27FC236}">
              <a16:creationId xmlns:a16="http://schemas.microsoft.com/office/drawing/2014/main" id="{1AFAE978-B27F-48F5-B0D4-534D0BF03347}"/>
            </a:ext>
          </a:extLst>
        </xdr:cNvPr>
        <xdr:cNvCxnSpPr/>
      </xdr:nvCxnSpPr>
      <xdr:spPr>
        <a:xfrm flipV="1">
          <a:off x="6972300" y="17510761"/>
          <a:ext cx="889000" cy="30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68597</xdr:rowOff>
    </xdr:from>
    <xdr:ext cx="469744" cy="259045"/>
    <xdr:sp macro="" textlink="">
      <xdr:nvSpPr>
        <xdr:cNvPr id="492" name="n_1aveValue【市民会館】&#10;一人当たり面積">
          <a:extLst>
            <a:ext uri="{FF2B5EF4-FFF2-40B4-BE49-F238E27FC236}">
              <a16:creationId xmlns:a16="http://schemas.microsoft.com/office/drawing/2014/main" id="{29FEDE29-74CA-4755-AB29-79BB827BEBD3}"/>
            </a:ext>
          </a:extLst>
        </xdr:cNvPr>
        <xdr:cNvSpPr txBox="1"/>
      </xdr:nvSpPr>
      <xdr:spPr>
        <a:xfrm>
          <a:off x="9391727" y="18070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57166</xdr:rowOff>
    </xdr:from>
    <xdr:ext cx="469744" cy="259045"/>
    <xdr:sp macro="" textlink="">
      <xdr:nvSpPr>
        <xdr:cNvPr id="493" name="n_2aveValue【市民会館】&#10;一人当たり面積">
          <a:extLst>
            <a:ext uri="{FF2B5EF4-FFF2-40B4-BE49-F238E27FC236}">
              <a16:creationId xmlns:a16="http://schemas.microsoft.com/office/drawing/2014/main" id="{93CA2857-3AAB-4FDB-B218-AE27CB75CDA9}"/>
            </a:ext>
          </a:extLst>
        </xdr:cNvPr>
        <xdr:cNvSpPr txBox="1"/>
      </xdr:nvSpPr>
      <xdr:spPr>
        <a:xfrm>
          <a:off x="8515427" y="180594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167657</xdr:rowOff>
    </xdr:from>
    <xdr:ext cx="469744" cy="259045"/>
    <xdr:sp macro="" textlink="">
      <xdr:nvSpPr>
        <xdr:cNvPr id="494" name="n_3aveValue【市民会館】&#10;一人当たり面積">
          <a:extLst>
            <a:ext uri="{FF2B5EF4-FFF2-40B4-BE49-F238E27FC236}">
              <a16:creationId xmlns:a16="http://schemas.microsoft.com/office/drawing/2014/main" id="{30560C58-6D71-495A-B75E-7F35998C0839}"/>
            </a:ext>
          </a:extLst>
        </xdr:cNvPr>
        <xdr:cNvSpPr txBox="1"/>
      </xdr:nvSpPr>
      <xdr:spPr>
        <a:xfrm>
          <a:off x="7626427" y="18169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106</xdr:row>
      <xdr:rowOff>45738</xdr:rowOff>
    </xdr:from>
    <xdr:ext cx="469744" cy="259045"/>
    <xdr:sp macro="" textlink="">
      <xdr:nvSpPr>
        <xdr:cNvPr id="495" name="n_4aveValue【市民会館】&#10;一人当たり面積">
          <a:extLst>
            <a:ext uri="{FF2B5EF4-FFF2-40B4-BE49-F238E27FC236}">
              <a16:creationId xmlns:a16="http://schemas.microsoft.com/office/drawing/2014/main" id="{BC532654-22E2-4639-86AC-C8FD2DC3C5CE}"/>
            </a:ext>
          </a:extLst>
        </xdr:cNvPr>
        <xdr:cNvSpPr txBox="1"/>
      </xdr:nvSpPr>
      <xdr:spPr>
        <a:xfrm>
          <a:off x="6737427" y="18219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100</xdr:row>
      <xdr:rowOff>21607</xdr:rowOff>
    </xdr:from>
    <xdr:ext cx="469744" cy="259045"/>
    <xdr:sp macro="" textlink="">
      <xdr:nvSpPr>
        <xdr:cNvPr id="496" name="n_1mainValue【市民会館】&#10;一人当たり面積">
          <a:extLst>
            <a:ext uri="{FF2B5EF4-FFF2-40B4-BE49-F238E27FC236}">
              <a16:creationId xmlns:a16="http://schemas.microsoft.com/office/drawing/2014/main" id="{856A65F1-8B5A-4B33-89BE-14F424FBF364}"/>
            </a:ext>
          </a:extLst>
        </xdr:cNvPr>
        <xdr:cNvSpPr txBox="1"/>
      </xdr:nvSpPr>
      <xdr:spPr>
        <a:xfrm>
          <a:off x="9391727" y="17166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100</xdr:row>
      <xdr:rowOff>55897</xdr:rowOff>
    </xdr:from>
    <xdr:ext cx="469744" cy="259045"/>
    <xdr:sp macro="" textlink="">
      <xdr:nvSpPr>
        <xdr:cNvPr id="497" name="n_2mainValue【市民会館】&#10;一人当たり面積">
          <a:extLst>
            <a:ext uri="{FF2B5EF4-FFF2-40B4-BE49-F238E27FC236}">
              <a16:creationId xmlns:a16="http://schemas.microsoft.com/office/drawing/2014/main" id="{FC8ECE49-D0FD-4B78-B212-379F97A095FF}"/>
            </a:ext>
          </a:extLst>
        </xdr:cNvPr>
        <xdr:cNvSpPr txBox="1"/>
      </xdr:nvSpPr>
      <xdr:spPr>
        <a:xfrm>
          <a:off x="8515427" y="172008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100</xdr:row>
      <xdr:rowOff>90188</xdr:rowOff>
    </xdr:from>
    <xdr:ext cx="469744" cy="259045"/>
    <xdr:sp macro="" textlink="">
      <xdr:nvSpPr>
        <xdr:cNvPr id="498" name="n_3mainValue【市民会館】&#10;一人当たり面積">
          <a:extLst>
            <a:ext uri="{FF2B5EF4-FFF2-40B4-BE49-F238E27FC236}">
              <a16:creationId xmlns:a16="http://schemas.microsoft.com/office/drawing/2014/main" id="{58FE1B68-E579-4EFF-9827-7B7E80D5716D}"/>
            </a:ext>
          </a:extLst>
        </xdr:cNvPr>
        <xdr:cNvSpPr txBox="1"/>
      </xdr:nvSpPr>
      <xdr:spPr>
        <a:xfrm>
          <a:off x="7626427" y="172351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100</xdr:row>
      <xdr:rowOff>120666</xdr:rowOff>
    </xdr:from>
    <xdr:ext cx="469744" cy="259045"/>
    <xdr:sp macro="" textlink="">
      <xdr:nvSpPr>
        <xdr:cNvPr id="499" name="n_4mainValue【市民会館】&#10;一人当たり面積">
          <a:extLst>
            <a:ext uri="{FF2B5EF4-FFF2-40B4-BE49-F238E27FC236}">
              <a16:creationId xmlns:a16="http://schemas.microsoft.com/office/drawing/2014/main" id="{89EE427E-D1BC-4A51-87DE-106365B1F191}"/>
            </a:ext>
          </a:extLst>
        </xdr:cNvPr>
        <xdr:cNvSpPr txBox="1"/>
      </xdr:nvSpPr>
      <xdr:spPr>
        <a:xfrm>
          <a:off x="6737427" y="17265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500" name="正方形/長方形 499">
          <a:extLst>
            <a:ext uri="{FF2B5EF4-FFF2-40B4-BE49-F238E27FC236}">
              <a16:creationId xmlns:a16="http://schemas.microsoft.com/office/drawing/2014/main" id="{67A8B6B4-AD6E-4BAC-8813-766B07327736}"/>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501" name="正方形/長方形 500">
          <a:extLst>
            <a:ext uri="{FF2B5EF4-FFF2-40B4-BE49-F238E27FC236}">
              <a16:creationId xmlns:a16="http://schemas.microsoft.com/office/drawing/2014/main" id="{F0070460-A6FA-4BE8-A323-02C24B066E8A}"/>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502" name="正方形/長方形 501">
          <a:extLst>
            <a:ext uri="{FF2B5EF4-FFF2-40B4-BE49-F238E27FC236}">
              <a16:creationId xmlns:a16="http://schemas.microsoft.com/office/drawing/2014/main" id="{92E87987-B5B8-4FE0-BB10-3B072E698063}"/>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503" name="正方形/長方形 502">
          <a:extLst>
            <a:ext uri="{FF2B5EF4-FFF2-40B4-BE49-F238E27FC236}">
              <a16:creationId xmlns:a16="http://schemas.microsoft.com/office/drawing/2014/main" id="{5FFE565B-FEF9-4A5C-AC00-5ABBD2C4BAAC}"/>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504" name="正方形/長方形 503">
          <a:extLst>
            <a:ext uri="{FF2B5EF4-FFF2-40B4-BE49-F238E27FC236}">
              <a16:creationId xmlns:a16="http://schemas.microsoft.com/office/drawing/2014/main" id="{C837956E-FB7A-45EB-AE57-9D996C21A7DF}"/>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505" name="正方形/長方形 504">
          <a:extLst>
            <a:ext uri="{FF2B5EF4-FFF2-40B4-BE49-F238E27FC236}">
              <a16:creationId xmlns:a16="http://schemas.microsoft.com/office/drawing/2014/main" id="{80C81211-3271-421F-B9D8-500F43E62F6C}"/>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506" name="正方形/長方形 505">
          <a:extLst>
            <a:ext uri="{FF2B5EF4-FFF2-40B4-BE49-F238E27FC236}">
              <a16:creationId xmlns:a16="http://schemas.microsoft.com/office/drawing/2014/main" id="{63E5F8CF-FFC0-4798-92DC-FC61C44641AB}"/>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507" name="正方形/長方形 506">
          <a:extLst>
            <a:ext uri="{FF2B5EF4-FFF2-40B4-BE49-F238E27FC236}">
              <a16:creationId xmlns:a16="http://schemas.microsoft.com/office/drawing/2014/main" id="{6BF56331-AC57-46AB-AB06-3ED295C99E1D}"/>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508" name="テキスト ボックス 507">
          <a:extLst>
            <a:ext uri="{FF2B5EF4-FFF2-40B4-BE49-F238E27FC236}">
              <a16:creationId xmlns:a16="http://schemas.microsoft.com/office/drawing/2014/main" id="{3803C2C3-17FB-49C4-A99D-C569BE238AA6}"/>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9" name="直線コネクタ 508">
          <a:extLst>
            <a:ext uri="{FF2B5EF4-FFF2-40B4-BE49-F238E27FC236}">
              <a16:creationId xmlns:a16="http://schemas.microsoft.com/office/drawing/2014/main" id="{A9381FBF-EDE9-4919-90EF-8F9C5C2DBB66}"/>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10" name="テキスト ボックス 509">
          <a:extLst>
            <a:ext uri="{FF2B5EF4-FFF2-40B4-BE49-F238E27FC236}">
              <a16:creationId xmlns:a16="http://schemas.microsoft.com/office/drawing/2014/main" id="{25DA1549-7DFB-4069-9159-2D1170964950}"/>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133350</xdr:rowOff>
    </xdr:from>
    <xdr:to>
      <xdr:col>89</xdr:col>
      <xdr:colOff>177800</xdr:colOff>
      <xdr:row>41</xdr:row>
      <xdr:rowOff>133350</xdr:rowOff>
    </xdr:to>
    <xdr:cxnSp macro="">
      <xdr:nvCxnSpPr>
        <xdr:cNvPr id="511" name="直線コネクタ 510">
          <a:extLst>
            <a:ext uri="{FF2B5EF4-FFF2-40B4-BE49-F238E27FC236}">
              <a16:creationId xmlns:a16="http://schemas.microsoft.com/office/drawing/2014/main" id="{0E0BE926-7017-4907-A614-AD07A5637E05}"/>
            </a:ext>
          </a:extLst>
        </xdr:cNvPr>
        <xdr:cNvCxnSpPr/>
      </xdr:nvCxnSpPr>
      <xdr:spPr>
        <a:xfrm>
          <a:off x="12446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40</xdr:row>
      <xdr:rowOff>162577</xdr:rowOff>
    </xdr:from>
    <xdr:ext cx="403059" cy="259045"/>
    <xdr:sp macro="" textlink="">
      <xdr:nvSpPr>
        <xdr:cNvPr id="512" name="テキスト ボックス 511">
          <a:extLst>
            <a:ext uri="{FF2B5EF4-FFF2-40B4-BE49-F238E27FC236}">
              <a16:creationId xmlns:a16="http://schemas.microsoft.com/office/drawing/2014/main" id="{CA9BA3E2-D461-4E3A-B4E3-8E24F009D119}"/>
            </a:ext>
          </a:extLst>
        </xdr:cNvPr>
        <xdr:cNvSpPr txBox="1"/>
      </xdr:nvSpPr>
      <xdr:spPr>
        <a:xfrm>
          <a:off x="12042941" y="702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19050</xdr:rowOff>
    </xdr:from>
    <xdr:to>
      <xdr:col>89</xdr:col>
      <xdr:colOff>177800</xdr:colOff>
      <xdr:row>39</xdr:row>
      <xdr:rowOff>19050</xdr:rowOff>
    </xdr:to>
    <xdr:cxnSp macro="">
      <xdr:nvCxnSpPr>
        <xdr:cNvPr id="513" name="直線コネクタ 512">
          <a:extLst>
            <a:ext uri="{FF2B5EF4-FFF2-40B4-BE49-F238E27FC236}">
              <a16:creationId xmlns:a16="http://schemas.microsoft.com/office/drawing/2014/main" id="{04CB2B7D-84A3-4A1D-BCD4-4505E0923663}"/>
            </a:ext>
          </a:extLst>
        </xdr:cNvPr>
        <xdr:cNvCxnSpPr/>
      </xdr:nvCxnSpPr>
      <xdr:spPr>
        <a:xfrm>
          <a:off x="12446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38</xdr:row>
      <xdr:rowOff>48277</xdr:rowOff>
    </xdr:from>
    <xdr:ext cx="403059" cy="259045"/>
    <xdr:sp macro="" textlink="">
      <xdr:nvSpPr>
        <xdr:cNvPr id="514" name="テキスト ボックス 513">
          <a:extLst>
            <a:ext uri="{FF2B5EF4-FFF2-40B4-BE49-F238E27FC236}">
              <a16:creationId xmlns:a16="http://schemas.microsoft.com/office/drawing/2014/main" id="{45F862B6-47D7-4493-8092-8BFAEE5CACDC}"/>
            </a:ext>
          </a:extLst>
        </xdr:cNvPr>
        <xdr:cNvSpPr txBox="1"/>
      </xdr:nvSpPr>
      <xdr:spPr>
        <a:xfrm>
          <a:off x="12042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76200</xdr:rowOff>
    </xdr:from>
    <xdr:to>
      <xdr:col>89</xdr:col>
      <xdr:colOff>177800</xdr:colOff>
      <xdr:row>36</xdr:row>
      <xdr:rowOff>76200</xdr:rowOff>
    </xdr:to>
    <xdr:cxnSp macro="">
      <xdr:nvCxnSpPr>
        <xdr:cNvPr id="515" name="直線コネクタ 514">
          <a:extLst>
            <a:ext uri="{FF2B5EF4-FFF2-40B4-BE49-F238E27FC236}">
              <a16:creationId xmlns:a16="http://schemas.microsoft.com/office/drawing/2014/main" id="{A0603392-3DDB-462B-8E86-A06B211D8D07}"/>
            </a:ext>
          </a:extLst>
        </xdr:cNvPr>
        <xdr:cNvCxnSpPr/>
      </xdr:nvCxnSpPr>
      <xdr:spPr>
        <a:xfrm>
          <a:off x="12446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105427</xdr:rowOff>
    </xdr:from>
    <xdr:ext cx="403059" cy="259045"/>
    <xdr:sp macro="" textlink="">
      <xdr:nvSpPr>
        <xdr:cNvPr id="516" name="テキスト ボックス 515">
          <a:extLst>
            <a:ext uri="{FF2B5EF4-FFF2-40B4-BE49-F238E27FC236}">
              <a16:creationId xmlns:a16="http://schemas.microsoft.com/office/drawing/2014/main" id="{C22E2F59-40C1-4A3C-996A-C64CA6A8F020}"/>
            </a:ext>
          </a:extLst>
        </xdr:cNvPr>
        <xdr:cNvSpPr txBox="1"/>
      </xdr:nvSpPr>
      <xdr:spPr>
        <a:xfrm>
          <a:off x="12042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133350</xdr:rowOff>
    </xdr:from>
    <xdr:to>
      <xdr:col>89</xdr:col>
      <xdr:colOff>177800</xdr:colOff>
      <xdr:row>33</xdr:row>
      <xdr:rowOff>133350</xdr:rowOff>
    </xdr:to>
    <xdr:cxnSp macro="">
      <xdr:nvCxnSpPr>
        <xdr:cNvPr id="517" name="直線コネクタ 516">
          <a:extLst>
            <a:ext uri="{FF2B5EF4-FFF2-40B4-BE49-F238E27FC236}">
              <a16:creationId xmlns:a16="http://schemas.microsoft.com/office/drawing/2014/main" id="{305CD719-C4D3-4344-BC31-D584D40E453A}"/>
            </a:ext>
          </a:extLst>
        </xdr:cNvPr>
        <xdr:cNvCxnSpPr/>
      </xdr:nvCxnSpPr>
      <xdr:spPr>
        <a:xfrm>
          <a:off x="12446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162577</xdr:rowOff>
    </xdr:from>
    <xdr:ext cx="403059" cy="259045"/>
    <xdr:sp macro="" textlink="">
      <xdr:nvSpPr>
        <xdr:cNvPr id="518" name="テキスト ボックス 517">
          <a:extLst>
            <a:ext uri="{FF2B5EF4-FFF2-40B4-BE49-F238E27FC236}">
              <a16:creationId xmlns:a16="http://schemas.microsoft.com/office/drawing/2014/main" id="{3A64F92B-CD05-4727-9AF1-861A4CB34EDD}"/>
            </a:ext>
          </a:extLst>
        </xdr:cNvPr>
        <xdr:cNvSpPr txBox="1"/>
      </xdr:nvSpPr>
      <xdr:spPr>
        <a:xfrm>
          <a:off x="12042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9" name="直線コネクタ 518">
          <a:extLst>
            <a:ext uri="{FF2B5EF4-FFF2-40B4-BE49-F238E27FC236}">
              <a16:creationId xmlns:a16="http://schemas.microsoft.com/office/drawing/2014/main" id="{C67A860B-44AA-47E4-9212-AD6CFAC47732}"/>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520" name="テキスト ボックス 519">
          <a:extLst>
            <a:ext uri="{FF2B5EF4-FFF2-40B4-BE49-F238E27FC236}">
              <a16:creationId xmlns:a16="http://schemas.microsoft.com/office/drawing/2014/main" id="{857CC186-EB59-4FB5-9F6D-7F5131C17213}"/>
            </a:ext>
          </a:extLst>
        </xdr:cNvPr>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521" name="【一般廃棄物処理施設】&#10;有形固定資産減価償却率グラフ枠">
          <a:extLst>
            <a:ext uri="{FF2B5EF4-FFF2-40B4-BE49-F238E27FC236}">
              <a16:creationId xmlns:a16="http://schemas.microsoft.com/office/drawing/2014/main" id="{59C05165-E7CB-422A-BA8B-58861CA96337}"/>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35</xdr:row>
      <xdr:rowOff>60198</xdr:rowOff>
    </xdr:from>
    <xdr:to>
      <xdr:col>85</xdr:col>
      <xdr:colOff>126364</xdr:colOff>
      <xdr:row>42</xdr:row>
      <xdr:rowOff>37338</xdr:rowOff>
    </xdr:to>
    <xdr:cxnSp macro="">
      <xdr:nvCxnSpPr>
        <xdr:cNvPr id="522" name="直線コネクタ 521">
          <a:extLst>
            <a:ext uri="{FF2B5EF4-FFF2-40B4-BE49-F238E27FC236}">
              <a16:creationId xmlns:a16="http://schemas.microsoft.com/office/drawing/2014/main" id="{A6F00026-12AB-4798-ACC9-B06329C49647}"/>
            </a:ext>
          </a:extLst>
        </xdr:cNvPr>
        <xdr:cNvCxnSpPr/>
      </xdr:nvCxnSpPr>
      <xdr:spPr>
        <a:xfrm flipV="1">
          <a:off x="16318864" y="6060948"/>
          <a:ext cx="0" cy="11772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41165</xdr:rowOff>
    </xdr:from>
    <xdr:ext cx="405111" cy="259045"/>
    <xdr:sp macro="" textlink="">
      <xdr:nvSpPr>
        <xdr:cNvPr id="523" name="【一般廃棄物処理施設】&#10;有形固定資産減価償却率最小値テキスト">
          <a:extLst>
            <a:ext uri="{FF2B5EF4-FFF2-40B4-BE49-F238E27FC236}">
              <a16:creationId xmlns:a16="http://schemas.microsoft.com/office/drawing/2014/main" id="{0F2D1FCA-B9AC-4CAD-A6A4-C151B888C125}"/>
            </a:ext>
          </a:extLst>
        </xdr:cNvPr>
        <xdr:cNvSpPr txBox="1"/>
      </xdr:nvSpPr>
      <xdr:spPr>
        <a:xfrm>
          <a:off x="16357600" y="72420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37338</xdr:rowOff>
    </xdr:from>
    <xdr:to>
      <xdr:col>86</xdr:col>
      <xdr:colOff>25400</xdr:colOff>
      <xdr:row>42</xdr:row>
      <xdr:rowOff>37338</xdr:rowOff>
    </xdr:to>
    <xdr:cxnSp macro="">
      <xdr:nvCxnSpPr>
        <xdr:cNvPr id="524" name="直線コネクタ 523">
          <a:extLst>
            <a:ext uri="{FF2B5EF4-FFF2-40B4-BE49-F238E27FC236}">
              <a16:creationId xmlns:a16="http://schemas.microsoft.com/office/drawing/2014/main" id="{7B3F76E1-A6B7-41F7-AB00-C6F6330D833D}"/>
            </a:ext>
          </a:extLst>
        </xdr:cNvPr>
        <xdr:cNvCxnSpPr/>
      </xdr:nvCxnSpPr>
      <xdr:spPr>
        <a:xfrm>
          <a:off x="16230600" y="72382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34</xdr:row>
      <xdr:rowOff>6875</xdr:rowOff>
    </xdr:from>
    <xdr:ext cx="405111" cy="259045"/>
    <xdr:sp macro="" textlink="">
      <xdr:nvSpPr>
        <xdr:cNvPr id="525" name="【一般廃棄物処理施設】&#10;有形固定資産減価償却率最大値テキスト">
          <a:extLst>
            <a:ext uri="{FF2B5EF4-FFF2-40B4-BE49-F238E27FC236}">
              <a16:creationId xmlns:a16="http://schemas.microsoft.com/office/drawing/2014/main" id="{58EE22A5-5FCB-448F-8F1B-F28CE4F77E4F}"/>
            </a:ext>
          </a:extLst>
        </xdr:cNvPr>
        <xdr:cNvSpPr txBox="1"/>
      </xdr:nvSpPr>
      <xdr:spPr>
        <a:xfrm>
          <a:off x="16357600" y="58361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35</xdr:row>
      <xdr:rowOff>60198</xdr:rowOff>
    </xdr:from>
    <xdr:to>
      <xdr:col>86</xdr:col>
      <xdr:colOff>25400</xdr:colOff>
      <xdr:row>35</xdr:row>
      <xdr:rowOff>60198</xdr:rowOff>
    </xdr:to>
    <xdr:cxnSp macro="">
      <xdr:nvCxnSpPr>
        <xdr:cNvPr id="526" name="直線コネクタ 525">
          <a:extLst>
            <a:ext uri="{FF2B5EF4-FFF2-40B4-BE49-F238E27FC236}">
              <a16:creationId xmlns:a16="http://schemas.microsoft.com/office/drawing/2014/main" id="{9D993814-9E63-4A44-BD56-F68EC72B1A87}"/>
            </a:ext>
          </a:extLst>
        </xdr:cNvPr>
        <xdr:cNvCxnSpPr/>
      </xdr:nvCxnSpPr>
      <xdr:spPr>
        <a:xfrm>
          <a:off x="16230600" y="60609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39</xdr:row>
      <xdr:rowOff>26687</xdr:rowOff>
    </xdr:from>
    <xdr:ext cx="405111" cy="259045"/>
    <xdr:sp macro="" textlink="">
      <xdr:nvSpPr>
        <xdr:cNvPr id="527" name="【一般廃棄物処理施設】&#10;有形固定資産減価償却率平均値テキスト">
          <a:extLst>
            <a:ext uri="{FF2B5EF4-FFF2-40B4-BE49-F238E27FC236}">
              <a16:creationId xmlns:a16="http://schemas.microsoft.com/office/drawing/2014/main" id="{466DEAD8-C944-407D-81A5-1E0E82968D1B}"/>
            </a:ext>
          </a:extLst>
        </xdr:cNvPr>
        <xdr:cNvSpPr txBox="1"/>
      </xdr:nvSpPr>
      <xdr:spPr>
        <a:xfrm>
          <a:off x="16357600" y="671323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48260</xdr:rowOff>
    </xdr:from>
    <xdr:to>
      <xdr:col>85</xdr:col>
      <xdr:colOff>177800</xdr:colOff>
      <xdr:row>39</xdr:row>
      <xdr:rowOff>149860</xdr:rowOff>
    </xdr:to>
    <xdr:sp macro="" textlink="">
      <xdr:nvSpPr>
        <xdr:cNvPr id="528" name="フローチャート: 判断 527">
          <a:extLst>
            <a:ext uri="{FF2B5EF4-FFF2-40B4-BE49-F238E27FC236}">
              <a16:creationId xmlns:a16="http://schemas.microsoft.com/office/drawing/2014/main" id="{BCA3CAA7-A87B-4BF9-9371-88165E6B99AD}"/>
            </a:ext>
          </a:extLst>
        </xdr:cNvPr>
        <xdr:cNvSpPr/>
      </xdr:nvSpPr>
      <xdr:spPr>
        <a:xfrm>
          <a:off x="16268700" y="6734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39</xdr:row>
      <xdr:rowOff>254</xdr:rowOff>
    </xdr:from>
    <xdr:to>
      <xdr:col>81</xdr:col>
      <xdr:colOff>101600</xdr:colOff>
      <xdr:row>39</xdr:row>
      <xdr:rowOff>101854</xdr:rowOff>
    </xdr:to>
    <xdr:sp macro="" textlink="">
      <xdr:nvSpPr>
        <xdr:cNvPr id="529" name="フローチャート: 判断 528">
          <a:extLst>
            <a:ext uri="{FF2B5EF4-FFF2-40B4-BE49-F238E27FC236}">
              <a16:creationId xmlns:a16="http://schemas.microsoft.com/office/drawing/2014/main" id="{7AB0DA3E-3FF5-4799-84AF-D3025F6820AA}"/>
            </a:ext>
          </a:extLst>
        </xdr:cNvPr>
        <xdr:cNvSpPr/>
      </xdr:nvSpPr>
      <xdr:spPr>
        <a:xfrm>
          <a:off x="15430500" y="6686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128270</xdr:rowOff>
    </xdr:from>
    <xdr:to>
      <xdr:col>76</xdr:col>
      <xdr:colOff>165100</xdr:colOff>
      <xdr:row>39</xdr:row>
      <xdr:rowOff>58420</xdr:rowOff>
    </xdr:to>
    <xdr:sp macro="" textlink="">
      <xdr:nvSpPr>
        <xdr:cNvPr id="530" name="フローチャート: 判断 529">
          <a:extLst>
            <a:ext uri="{FF2B5EF4-FFF2-40B4-BE49-F238E27FC236}">
              <a16:creationId xmlns:a16="http://schemas.microsoft.com/office/drawing/2014/main" id="{091CC34C-986A-4B64-A9AA-17EDE42E4D0E}"/>
            </a:ext>
          </a:extLst>
        </xdr:cNvPr>
        <xdr:cNvSpPr/>
      </xdr:nvSpPr>
      <xdr:spPr>
        <a:xfrm>
          <a:off x="14541500" y="6643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77978</xdr:rowOff>
    </xdr:from>
    <xdr:to>
      <xdr:col>72</xdr:col>
      <xdr:colOff>38100</xdr:colOff>
      <xdr:row>39</xdr:row>
      <xdr:rowOff>8128</xdr:rowOff>
    </xdr:to>
    <xdr:sp macro="" textlink="">
      <xdr:nvSpPr>
        <xdr:cNvPr id="531" name="フローチャート: 判断 530">
          <a:extLst>
            <a:ext uri="{FF2B5EF4-FFF2-40B4-BE49-F238E27FC236}">
              <a16:creationId xmlns:a16="http://schemas.microsoft.com/office/drawing/2014/main" id="{BB2978FF-03B5-4174-B739-E1C038D29B1F}"/>
            </a:ext>
          </a:extLst>
        </xdr:cNvPr>
        <xdr:cNvSpPr/>
      </xdr:nvSpPr>
      <xdr:spPr>
        <a:xfrm>
          <a:off x="13652500" y="6593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39</xdr:row>
      <xdr:rowOff>73406</xdr:rowOff>
    </xdr:from>
    <xdr:to>
      <xdr:col>67</xdr:col>
      <xdr:colOff>101600</xdr:colOff>
      <xdr:row>40</xdr:row>
      <xdr:rowOff>3556</xdr:rowOff>
    </xdr:to>
    <xdr:sp macro="" textlink="">
      <xdr:nvSpPr>
        <xdr:cNvPr id="532" name="フローチャート: 判断 531">
          <a:extLst>
            <a:ext uri="{FF2B5EF4-FFF2-40B4-BE49-F238E27FC236}">
              <a16:creationId xmlns:a16="http://schemas.microsoft.com/office/drawing/2014/main" id="{AD9DFDBA-C0BF-4FE7-A64C-A259B12FCA26}"/>
            </a:ext>
          </a:extLst>
        </xdr:cNvPr>
        <xdr:cNvSpPr/>
      </xdr:nvSpPr>
      <xdr:spPr>
        <a:xfrm>
          <a:off x="12763500" y="6759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33" name="テキスト ボックス 532">
          <a:extLst>
            <a:ext uri="{FF2B5EF4-FFF2-40B4-BE49-F238E27FC236}">
              <a16:creationId xmlns:a16="http://schemas.microsoft.com/office/drawing/2014/main" id="{18471C8E-8842-4519-8C15-BC084E73AA4F}"/>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34" name="テキスト ボックス 533">
          <a:extLst>
            <a:ext uri="{FF2B5EF4-FFF2-40B4-BE49-F238E27FC236}">
              <a16:creationId xmlns:a16="http://schemas.microsoft.com/office/drawing/2014/main" id="{5261879B-B05C-418E-AD7F-FA6DA83C2105}"/>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35" name="テキスト ボックス 534">
          <a:extLst>
            <a:ext uri="{FF2B5EF4-FFF2-40B4-BE49-F238E27FC236}">
              <a16:creationId xmlns:a16="http://schemas.microsoft.com/office/drawing/2014/main" id="{88EA0E75-E782-4D57-8B55-6AE878F61B13}"/>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6" name="テキスト ボックス 535">
          <a:extLst>
            <a:ext uri="{FF2B5EF4-FFF2-40B4-BE49-F238E27FC236}">
              <a16:creationId xmlns:a16="http://schemas.microsoft.com/office/drawing/2014/main" id="{588E8E55-303B-4C07-B6D3-352EA74AB40F}"/>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7" name="テキスト ボックス 536">
          <a:extLst>
            <a:ext uri="{FF2B5EF4-FFF2-40B4-BE49-F238E27FC236}">
              <a16:creationId xmlns:a16="http://schemas.microsoft.com/office/drawing/2014/main" id="{C370BB45-FCF4-4840-8E1A-BAD85711A76F}"/>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41402</xdr:rowOff>
    </xdr:from>
    <xdr:to>
      <xdr:col>85</xdr:col>
      <xdr:colOff>177800</xdr:colOff>
      <xdr:row>38</xdr:row>
      <xdr:rowOff>143002</xdr:rowOff>
    </xdr:to>
    <xdr:sp macro="" textlink="">
      <xdr:nvSpPr>
        <xdr:cNvPr id="538" name="楕円 537">
          <a:extLst>
            <a:ext uri="{FF2B5EF4-FFF2-40B4-BE49-F238E27FC236}">
              <a16:creationId xmlns:a16="http://schemas.microsoft.com/office/drawing/2014/main" id="{C124A94A-E5C8-4CB4-9BC9-43E97556502F}"/>
            </a:ext>
          </a:extLst>
        </xdr:cNvPr>
        <xdr:cNvSpPr/>
      </xdr:nvSpPr>
      <xdr:spPr>
        <a:xfrm>
          <a:off x="16268700" y="6556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37</xdr:row>
      <xdr:rowOff>64279</xdr:rowOff>
    </xdr:from>
    <xdr:ext cx="405111" cy="259045"/>
    <xdr:sp macro="" textlink="">
      <xdr:nvSpPr>
        <xdr:cNvPr id="539" name="【一般廃棄物処理施設】&#10;有形固定資産減価償却率該当値テキスト">
          <a:extLst>
            <a:ext uri="{FF2B5EF4-FFF2-40B4-BE49-F238E27FC236}">
              <a16:creationId xmlns:a16="http://schemas.microsoft.com/office/drawing/2014/main" id="{DB4AAD6D-CC6F-4C14-88BA-C2FDB2EC5341}"/>
            </a:ext>
          </a:extLst>
        </xdr:cNvPr>
        <xdr:cNvSpPr txBox="1"/>
      </xdr:nvSpPr>
      <xdr:spPr>
        <a:xfrm>
          <a:off x="16357600" y="64079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137414</xdr:rowOff>
    </xdr:from>
    <xdr:to>
      <xdr:col>81</xdr:col>
      <xdr:colOff>101600</xdr:colOff>
      <xdr:row>38</xdr:row>
      <xdr:rowOff>67564</xdr:rowOff>
    </xdr:to>
    <xdr:sp macro="" textlink="">
      <xdr:nvSpPr>
        <xdr:cNvPr id="540" name="楕円 539">
          <a:extLst>
            <a:ext uri="{FF2B5EF4-FFF2-40B4-BE49-F238E27FC236}">
              <a16:creationId xmlns:a16="http://schemas.microsoft.com/office/drawing/2014/main" id="{8AEC2A25-7156-4A52-9F58-FA11D2AEAF77}"/>
            </a:ext>
          </a:extLst>
        </xdr:cNvPr>
        <xdr:cNvSpPr/>
      </xdr:nvSpPr>
      <xdr:spPr>
        <a:xfrm>
          <a:off x="15430500" y="6481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38</xdr:row>
      <xdr:rowOff>16764</xdr:rowOff>
    </xdr:from>
    <xdr:to>
      <xdr:col>85</xdr:col>
      <xdr:colOff>127000</xdr:colOff>
      <xdr:row>38</xdr:row>
      <xdr:rowOff>92202</xdr:rowOff>
    </xdr:to>
    <xdr:cxnSp macro="">
      <xdr:nvCxnSpPr>
        <xdr:cNvPr id="541" name="直線コネクタ 540">
          <a:extLst>
            <a:ext uri="{FF2B5EF4-FFF2-40B4-BE49-F238E27FC236}">
              <a16:creationId xmlns:a16="http://schemas.microsoft.com/office/drawing/2014/main" id="{C86F62D9-E6A1-41CB-B638-85227689F052}"/>
            </a:ext>
          </a:extLst>
        </xdr:cNvPr>
        <xdr:cNvCxnSpPr/>
      </xdr:nvCxnSpPr>
      <xdr:spPr>
        <a:xfrm>
          <a:off x="15481300" y="6531864"/>
          <a:ext cx="838200" cy="754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64262</xdr:rowOff>
    </xdr:from>
    <xdr:to>
      <xdr:col>76</xdr:col>
      <xdr:colOff>165100</xdr:colOff>
      <xdr:row>37</xdr:row>
      <xdr:rowOff>165862</xdr:rowOff>
    </xdr:to>
    <xdr:sp macro="" textlink="">
      <xdr:nvSpPr>
        <xdr:cNvPr id="542" name="楕円 541">
          <a:extLst>
            <a:ext uri="{FF2B5EF4-FFF2-40B4-BE49-F238E27FC236}">
              <a16:creationId xmlns:a16="http://schemas.microsoft.com/office/drawing/2014/main" id="{F20346EC-341A-4EBA-9A0B-CDFA8565D4DD}"/>
            </a:ext>
          </a:extLst>
        </xdr:cNvPr>
        <xdr:cNvSpPr/>
      </xdr:nvSpPr>
      <xdr:spPr>
        <a:xfrm>
          <a:off x="14541500" y="6407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115062</xdr:rowOff>
    </xdr:from>
    <xdr:to>
      <xdr:col>81</xdr:col>
      <xdr:colOff>50800</xdr:colOff>
      <xdr:row>38</xdr:row>
      <xdr:rowOff>16764</xdr:rowOff>
    </xdr:to>
    <xdr:cxnSp macro="">
      <xdr:nvCxnSpPr>
        <xdr:cNvPr id="543" name="直線コネクタ 542">
          <a:extLst>
            <a:ext uri="{FF2B5EF4-FFF2-40B4-BE49-F238E27FC236}">
              <a16:creationId xmlns:a16="http://schemas.microsoft.com/office/drawing/2014/main" id="{2AC2B22F-8FA7-4A78-A2D3-4004149771EF}"/>
            </a:ext>
          </a:extLst>
        </xdr:cNvPr>
        <xdr:cNvCxnSpPr/>
      </xdr:nvCxnSpPr>
      <xdr:spPr>
        <a:xfrm>
          <a:off x="14592300" y="6458712"/>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160274</xdr:rowOff>
    </xdr:from>
    <xdr:to>
      <xdr:col>72</xdr:col>
      <xdr:colOff>38100</xdr:colOff>
      <xdr:row>37</xdr:row>
      <xdr:rowOff>90424</xdr:rowOff>
    </xdr:to>
    <xdr:sp macro="" textlink="">
      <xdr:nvSpPr>
        <xdr:cNvPr id="544" name="楕円 543">
          <a:extLst>
            <a:ext uri="{FF2B5EF4-FFF2-40B4-BE49-F238E27FC236}">
              <a16:creationId xmlns:a16="http://schemas.microsoft.com/office/drawing/2014/main" id="{975514A8-41C3-48E1-AFE2-503FF0F30A57}"/>
            </a:ext>
          </a:extLst>
        </xdr:cNvPr>
        <xdr:cNvSpPr/>
      </xdr:nvSpPr>
      <xdr:spPr>
        <a:xfrm>
          <a:off x="13652500" y="6332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37</xdr:row>
      <xdr:rowOff>39624</xdr:rowOff>
    </xdr:from>
    <xdr:to>
      <xdr:col>76</xdr:col>
      <xdr:colOff>114300</xdr:colOff>
      <xdr:row>37</xdr:row>
      <xdr:rowOff>115062</xdr:rowOff>
    </xdr:to>
    <xdr:cxnSp macro="">
      <xdr:nvCxnSpPr>
        <xdr:cNvPr id="545" name="直線コネクタ 544">
          <a:extLst>
            <a:ext uri="{FF2B5EF4-FFF2-40B4-BE49-F238E27FC236}">
              <a16:creationId xmlns:a16="http://schemas.microsoft.com/office/drawing/2014/main" id="{9DB6C536-C385-4CF1-BC0B-830E133DC369}"/>
            </a:ext>
          </a:extLst>
        </xdr:cNvPr>
        <xdr:cNvCxnSpPr/>
      </xdr:nvCxnSpPr>
      <xdr:spPr>
        <a:xfrm>
          <a:off x="13703300" y="6383274"/>
          <a:ext cx="889000" cy="754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36</xdr:row>
      <xdr:rowOff>87122</xdr:rowOff>
    </xdr:from>
    <xdr:to>
      <xdr:col>67</xdr:col>
      <xdr:colOff>101600</xdr:colOff>
      <xdr:row>37</xdr:row>
      <xdr:rowOff>17272</xdr:rowOff>
    </xdr:to>
    <xdr:sp macro="" textlink="">
      <xdr:nvSpPr>
        <xdr:cNvPr id="546" name="楕円 545">
          <a:extLst>
            <a:ext uri="{FF2B5EF4-FFF2-40B4-BE49-F238E27FC236}">
              <a16:creationId xmlns:a16="http://schemas.microsoft.com/office/drawing/2014/main" id="{06C6E93C-C545-4194-A4A5-C02691CF9CBB}"/>
            </a:ext>
          </a:extLst>
        </xdr:cNvPr>
        <xdr:cNvSpPr/>
      </xdr:nvSpPr>
      <xdr:spPr>
        <a:xfrm>
          <a:off x="12763500" y="62593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36</xdr:row>
      <xdr:rowOff>137922</xdr:rowOff>
    </xdr:from>
    <xdr:to>
      <xdr:col>71</xdr:col>
      <xdr:colOff>177800</xdr:colOff>
      <xdr:row>37</xdr:row>
      <xdr:rowOff>39624</xdr:rowOff>
    </xdr:to>
    <xdr:cxnSp macro="">
      <xdr:nvCxnSpPr>
        <xdr:cNvPr id="547" name="直線コネクタ 546">
          <a:extLst>
            <a:ext uri="{FF2B5EF4-FFF2-40B4-BE49-F238E27FC236}">
              <a16:creationId xmlns:a16="http://schemas.microsoft.com/office/drawing/2014/main" id="{C6D0949A-583A-40AB-AE22-C34ADE83F065}"/>
            </a:ext>
          </a:extLst>
        </xdr:cNvPr>
        <xdr:cNvCxnSpPr/>
      </xdr:nvCxnSpPr>
      <xdr:spPr>
        <a:xfrm>
          <a:off x="12814300" y="6310122"/>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39</xdr:row>
      <xdr:rowOff>92981</xdr:rowOff>
    </xdr:from>
    <xdr:ext cx="405111" cy="259045"/>
    <xdr:sp macro="" textlink="">
      <xdr:nvSpPr>
        <xdr:cNvPr id="548" name="n_1aveValue【一般廃棄物処理施設】&#10;有形固定資産減価償却率">
          <a:extLst>
            <a:ext uri="{FF2B5EF4-FFF2-40B4-BE49-F238E27FC236}">
              <a16:creationId xmlns:a16="http://schemas.microsoft.com/office/drawing/2014/main" id="{FAE2C1E8-1CF9-4BDD-A82F-4D83B1CBE2CC}"/>
            </a:ext>
          </a:extLst>
        </xdr:cNvPr>
        <xdr:cNvSpPr txBox="1"/>
      </xdr:nvSpPr>
      <xdr:spPr>
        <a:xfrm>
          <a:off x="15266044" y="67795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39</xdr:row>
      <xdr:rowOff>49547</xdr:rowOff>
    </xdr:from>
    <xdr:ext cx="405111" cy="259045"/>
    <xdr:sp macro="" textlink="">
      <xdr:nvSpPr>
        <xdr:cNvPr id="549" name="n_2aveValue【一般廃棄物処理施設】&#10;有形固定資産減価償却率">
          <a:extLst>
            <a:ext uri="{FF2B5EF4-FFF2-40B4-BE49-F238E27FC236}">
              <a16:creationId xmlns:a16="http://schemas.microsoft.com/office/drawing/2014/main" id="{62A3A639-7362-4FF4-8AD0-270758E08F72}"/>
            </a:ext>
          </a:extLst>
        </xdr:cNvPr>
        <xdr:cNvSpPr txBox="1"/>
      </xdr:nvSpPr>
      <xdr:spPr>
        <a:xfrm>
          <a:off x="14389744" y="6736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170705</xdr:rowOff>
    </xdr:from>
    <xdr:ext cx="405111" cy="259045"/>
    <xdr:sp macro="" textlink="">
      <xdr:nvSpPr>
        <xdr:cNvPr id="550" name="n_3aveValue【一般廃棄物処理施設】&#10;有形固定資産減価償却率">
          <a:extLst>
            <a:ext uri="{FF2B5EF4-FFF2-40B4-BE49-F238E27FC236}">
              <a16:creationId xmlns:a16="http://schemas.microsoft.com/office/drawing/2014/main" id="{B796F393-C746-477F-A08B-0B64C6AF6D00}"/>
            </a:ext>
          </a:extLst>
        </xdr:cNvPr>
        <xdr:cNvSpPr txBox="1"/>
      </xdr:nvSpPr>
      <xdr:spPr>
        <a:xfrm>
          <a:off x="13500744" y="66858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39</xdr:row>
      <xdr:rowOff>166133</xdr:rowOff>
    </xdr:from>
    <xdr:ext cx="405111" cy="259045"/>
    <xdr:sp macro="" textlink="">
      <xdr:nvSpPr>
        <xdr:cNvPr id="551" name="n_4aveValue【一般廃棄物処理施設】&#10;有形固定資産減価償却率">
          <a:extLst>
            <a:ext uri="{FF2B5EF4-FFF2-40B4-BE49-F238E27FC236}">
              <a16:creationId xmlns:a16="http://schemas.microsoft.com/office/drawing/2014/main" id="{CA97715A-D3A2-4DBB-9410-B751CB9FFD0C}"/>
            </a:ext>
          </a:extLst>
        </xdr:cNvPr>
        <xdr:cNvSpPr txBox="1"/>
      </xdr:nvSpPr>
      <xdr:spPr>
        <a:xfrm>
          <a:off x="12611744" y="68526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36</xdr:row>
      <xdr:rowOff>84091</xdr:rowOff>
    </xdr:from>
    <xdr:ext cx="405111" cy="259045"/>
    <xdr:sp macro="" textlink="">
      <xdr:nvSpPr>
        <xdr:cNvPr id="552" name="n_1mainValue【一般廃棄物処理施設】&#10;有形固定資産減価償却率">
          <a:extLst>
            <a:ext uri="{FF2B5EF4-FFF2-40B4-BE49-F238E27FC236}">
              <a16:creationId xmlns:a16="http://schemas.microsoft.com/office/drawing/2014/main" id="{68F5749B-0541-4B38-8604-821EBE3FD88D}"/>
            </a:ext>
          </a:extLst>
        </xdr:cNvPr>
        <xdr:cNvSpPr txBox="1"/>
      </xdr:nvSpPr>
      <xdr:spPr>
        <a:xfrm>
          <a:off x="15266044" y="62562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10939</xdr:rowOff>
    </xdr:from>
    <xdr:ext cx="405111" cy="259045"/>
    <xdr:sp macro="" textlink="">
      <xdr:nvSpPr>
        <xdr:cNvPr id="553" name="n_2mainValue【一般廃棄物処理施設】&#10;有形固定資産減価償却率">
          <a:extLst>
            <a:ext uri="{FF2B5EF4-FFF2-40B4-BE49-F238E27FC236}">
              <a16:creationId xmlns:a16="http://schemas.microsoft.com/office/drawing/2014/main" id="{D12A6934-3F99-4ED9-B7D6-C6A5A493FDB1}"/>
            </a:ext>
          </a:extLst>
        </xdr:cNvPr>
        <xdr:cNvSpPr txBox="1"/>
      </xdr:nvSpPr>
      <xdr:spPr>
        <a:xfrm>
          <a:off x="14389744" y="61831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106951</xdr:rowOff>
    </xdr:from>
    <xdr:ext cx="405111" cy="259045"/>
    <xdr:sp macro="" textlink="">
      <xdr:nvSpPr>
        <xdr:cNvPr id="554" name="n_3mainValue【一般廃棄物処理施設】&#10;有形固定資産減価償却率">
          <a:extLst>
            <a:ext uri="{FF2B5EF4-FFF2-40B4-BE49-F238E27FC236}">
              <a16:creationId xmlns:a16="http://schemas.microsoft.com/office/drawing/2014/main" id="{74CB08B2-5973-4586-B4C5-97FAC231D379}"/>
            </a:ext>
          </a:extLst>
        </xdr:cNvPr>
        <xdr:cNvSpPr txBox="1"/>
      </xdr:nvSpPr>
      <xdr:spPr>
        <a:xfrm>
          <a:off x="13500744" y="61077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33799</xdr:rowOff>
    </xdr:from>
    <xdr:ext cx="405111" cy="259045"/>
    <xdr:sp macro="" textlink="">
      <xdr:nvSpPr>
        <xdr:cNvPr id="555" name="n_4mainValue【一般廃棄物処理施設】&#10;有形固定資産減価償却率">
          <a:extLst>
            <a:ext uri="{FF2B5EF4-FFF2-40B4-BE49-F238E27FC236}">
              <a16:creationId xmlns:a16="http://schemas.microsoft.com/office/drawing/2014/main" id="{D24E6540-7AE8-46E0-BFCB-AD31B9CFC624}"/>
            </a:ext>
          </a:extLst>
        </xdr:cNvPr>
        <xdr:cNvSpPr txBox="1"/>
      </xdr:nvSpPr>
      <xdr:spPr>
        <a:xfrm>
          <a:off x="12611744" y="60345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6" name="正方形/長方形 555">
          <a:extLst>
            <a:ext uri="{FF2B5EF4-FFF2-40B4-BE49-F238E27FC236}">
              <a16:creationId xmlns:a16="http://schemas.microsoft.com/office/drawing/2014/main" id="{EE237320-B00B-4E51-846F-7137C2B92AB1}"/>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7" name="正方形/長方形 556">
          <a:extLst>
            <a:ext uri="{FF2B5EF4-FFF2-40B4-BE49-F238E27FC236}">
              <a16:creationId xmlns:a16="http://schemas.microsoft.com/office/drawing/2014/main" id="{D2A5EB73-EA79-413E-B7E3-4C229AFF6157}"/>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8" name="正方形/長方形 557">
          <a:extLst>
            <a:ext uri="{FF2B5EF4-FFF2-40B4-BE49-F238E27FC236}">
              <a16:creationId xmlns:a16="http://schemas.microsoft.com/office/drawing/2014/main" id="{2F468227-FDAF-4D8A-825A-4AFC2EAB38D7}"/>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9" name="正方形/長方形 558">
          <a:extLst>
            <a:ext uri="{FF2B5EF4-FFF2-40B4-BE49-F238E27FC236}">
              <a16:creationId xmlns:a16="http://schemas.microsoft.com/office/drawing/2014/main" id="{DD0BD777-039F-470C-9EEC-E41644BA8534}"/>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60" name="正方形/長方形 559">
          <a:extLst>
            <a:ext uri="{FF2B5EF4-FFF2-40B4-BE49-F238E27FC236}">
              <a16:creationId xmlns:a16="http://schemas.microsoft.com/office/drawing/2014/main" id="{825520A8-6D81-4EEC-B041-74D46ACAED11}"/>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61" name="正方形/長方形 560">
          <a:extLst>
            <a:ext uri="{FF2B5EF4-FFF2-40B4-BE49-F238E27FC236}">
              <a16:creationId xmlns:a16="http://schemas.microsoft.com/office/drawing/2014/main" id="{E2142172-221B-4BAC-AEF2-D49A38387960}"/>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62" name="正方形/長方形 561">
          <a:extLst>
            <a:ext uri="{FF2B5EF4-FFF2-40B4-BE49-F238E27FC236}">
              <a16:creationId xmlns:a16="http://schemas.microsoft.com/office/drawing/2014/main" id="{B747C2A4-D21E-4C8A-90D2-08FA288F7958}"/>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63" name="正方形/長方形 562">
          <a:extLst>
            <a:ext uri="{FF2B5EF4-FFF2-40B4-BE49-F238E27FC236}">
              <a16:creationId xmlns:a16="http://schemas.microsoft.com/office/drawing/2014/main" id="{E9917106-C248-4D64-899B-DBA67D0E9FE5}"/>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64" name="テキスト ボックス 563">
          <a:extLst>
            <a:ext uri="{FF2B5EF4-FFF2-40B4-BE49-F238E27FC236}">
              <a16:creationId xmlns:a16="http://schemas.microsoft.com/office/drawing/2014/main" id="{6DEBD585-83B2-4C32-9804-E967915C0D9E}"/>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65" name="直線コネクタ 564">
          <a:extLst>
            <a:ext uri="{FF2B5EF4-FFF2-40B4-BE49-F238E27FC236}">
              <a16:creationId xmlns:a16="http://schemas.microsoft.com/office/drawing/2014/main" id="{9D621BF6-3328-4496-8C24-D138B0D20A29}"/>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566" name="直線コネクタ 565">
          <a:extLst>
            <a:ext uri="{FF2B5EF4-FFF2-40B4-BE49-F238E27FC236}">
              <a16:creationId xmlns:a16="http://schemas.microsoft.com/office/drawing/2014/main" id="{A32AA006-6C93-43B6-AD40-6A6FC8CAB16B}"/>
            </a:ext>
          </a:extLst>
        </xdr:cNvPr>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567" name="テキスト ボックス 566">
          <a:extLst>
            <a:ext uri="{FF2B5EF4-FFF2-40B4-BE49-F238E27FC236}">
              <a16:creationId xmlns:a16="http://schemas.microsoft.com/office/drawing/2014/main" id="{8A6121E7-2B5F-43F7-8972-0140F757A1D8}"/>
            </a:ext>
          </a:extLst>
        </xdr:cNvPr>
        <xdr:cNvSpPr txBox="1"/>
      </xdr:nvSpPr>
      <xdr:spPr>
        <a:xfrm>
          <a:off x="18039214" y="709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568" name="直線コネクタ 567">
          <a:extLst>
            <a:ext uri="{FF2B5EF4-FFF2-40B4-BE49-F238E27FC236}">
              <a16:creationId xmlns:a16="http://schemas.microsoft.com/office/drawing/2014/main" id="{AE1138E8-7561-405F-B5F8-5BDF2624DFD1}"/>
            </a:ext>
          </a:extLst>
        </xdr:cNvPr>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569" name="テキスト ボックス 568">
          <a:extLst>
            <a:ext uri="{FF2B5EF4-FFF2-40B4-BE49-F238E27FC236}">
              <a16:creationId xmlns:a16="http://schemas.microsoft.com/office/drawing/2014/main" id="{5BFEF9AF-2485-4E42-978A-62118D34A238}"/>
            </a:ext>
          </a:extLst>
        </xdr:cNvPr>
        <xdr:cNvSpPr txBox="1"/>
      </xdr:nvSpPr>
      <xdr:spPr>
        <a:xfrm>
          <a:off x="17692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570" name="直線コネクタ 569">
          <a:extLst>
            <a:ext uri="{FF2B5EF4-FFF2-40B4-BE49-F238E27FC236}">
              <a16:creationId xmlns:a16="http://schemas.microsoft.com/office/drawing/2014/main" id="{A22BBBF1-68D7-4E9D-B51E-049B6E73BD99}"/>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571" name="テキスト ボックス 570">
          <a:extLst>
            <a:ext uri="{FF2B5EF4-FFF2-40B4-BE49-F238E27FC236}">
              <a16:creationId xmlns:a16="http://schemas.microsoft.com/office/drawing/2014/main" id="{95D87D85-CCDA-45AE-AAF8-73C4B8FD4736}"/>
            </a:ext>
          </a:extLst>
        </xdr:cNvPr>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572" name="直線コネクタ 571">
          <a:extLst>
            <a:ext uri="{FF2B5EF4-FFF2-40B4-BE49-F238E27FC236}">
              <a16:creationId xmlns:a16="http://schemas.microsoft.com/office/drawing/2014/main" id="{18E8A80B-65F4-4F49-B39C-68409B7DD34D}"/>
            </a:ext>
          </a:extLst>
        </xdr:cNvPr>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573" name="テキスト ボックス 572">
          <a:extLst>
            <a:ext uri="{FF2B5EF4-FFF2-40B4-BE49-F238E27FC236}">
              <a16:creationId xmlns:a16="http://schemas.microsoft.com/office/drawing/2014/main" id="{A49B4CC9-938B-4AF1-84BA-90A05CFCDD5D}"/>
            </a:ext>
          </a:extLst>
        </xdr:cNvPr>
        <xdr:cNvSpPr txBox="1"/>
      </xdr:nvSpPr>
      <xdr:spPr>
        <a:xfrm>
          <a:off x="17692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574" name="直線コネクタ 573">
          <a:extLst>
            <a:ext uri="{FF2B5EF4-FFF2-40B4-BE49-F238E27FC236}">
              <a16:creationId xmlns:a16="http://schemas.microsoft.com/office/drawing/2014/main" id="{7E825010-2ACC-4C58-95F2-9021E3F90D84}"/>
            </a:ext>
          </a:extLst>
        </xdr:cNvPr>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86377</xdr:rowOff>
    </xdr:from>
    <xdr:ext cx="595419" cy="259045"/>
    <xdr:sp macro="" textlink="">
      <xdr:nvSpPr>
        <xdr:cNvPr id="575" name="テキスト ボックス 574">
          <a:extLst>
            <a:ext uri="{FF2B5EF4-FFF2-40B4-BE49-F238E27FC236}">
              <a16:creationId xmlns:a16="http://schemas.microsoft.com/office/drawing/2014/main" id="{B94B5D19-CF37-4BC9-BE00-A4890B5672D7}"/>
            </a:ext>
          </a:extLst>
        </xdr:cNvPr>
        <xdr:cNvSpPr txBox="1"/>
      </xdr:nvSpPr>
      <xdr:spPr>
        <a:xfrm>
          <a:off x="17692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6" name="直線コネクタ 575">
          <a:extLst>
            <a:ext uri="{FF2B5EF4-FFF2-40B4-BE49-F238E27FC236}">
              <a16:creationId xmlns:a16="http://schemas.microsoft.com/office/drawing/2014/main" id="{689E958D-4C1B-440A-BE62-1800376C5100}"/>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577" name="テキスト ボックス 576">
          <a:extLst>
            <a:ext uri="{FF2B5EF4-FFF2-40B4-BE49-F238E27FC236}">
              <a16:creationId xmlns:a16="http://schemas.microsoft.com/office/drawing/2014/main" id="{C73406B3-789F-4A1F-95E5-2908E2C81497}"/>
            </a:ext>
          </a:extLst>
        </xdr:cNvPr>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8" name="【一般廃棄物処理施設】&#10;一人当たり有形固定資産（償却資産）額グラフ枠">
          <a:extLst>
            <a:ext uri="{FF2B5EF4-FFF2-40B4-BE49-F238E27FC236}">
              <a16:creationId xmlns:a16="http://schemas.microsoft.com/office/drawing/2014/main" id="{9987A4EA-DE67-49BA-926A-43B07BD6EBE7}"/>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140288</xdr:rowOff>
    </xdr:from>
    <xdr:to>
      <xdr:col>116</xdr:col>
      <xdr:colOff>62864</xdr:colOff>
      <xdr:row>42</xdr:row>
      <xdr:rowOff>22768</xdr:rowOff>
    </xdr:to>
    <xdr:cxnSp macro="">
      <xdr:nvCxnSpPr>
        <xdr:cNvPr id="579" name="直線コネクタ 578">
          <a:extLst>
            <a:ext uri="{FF2B5EF4-FFF2-40B4-BE49-F238E27FC236}">
              <a16:creationId xmlns:a16="http://schemas.microsoft.com/office/drawing/2014/main" id="{369F0BD5-333B-40D0-9ABF-30B6ED96A6EF}"/>
            </a:ext>
          </a:extLst>
        </xdr:cNvPr>
        <xdr:cNvCxnSpPr/>
      </xdr:nvCxnSpPr>
      <xdr:spPr>
        <a:xfrm flipV="1">
          <a:off x="22160864" y="5798138"/>
          <a:ext cx="0" cy="14255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26595</xdr:rowOff>
    </xdr:from>
    <xdr:ext cx="469744" cy="259045"/>
    <xdr:sp macro="" textlink="">
      <xdr:nvSpPr>
        <xdr:cNvPr id="580" name="【一般廃棄物処理施設】&#10;一人当たり有形固定資産（償却資産）額最小値テキスト">
          <a:extLst>
            <a:ext uri="{FF2B5EF4-FFF2-40B4-BE49-F238E27FC236}">
              <a16:creationId xmlns:a16="http://schemas.microsoft.com/office/drawing/2014/main" id="{906A3DF0-82D4-48F8-8A64-E976EEB053F8}"/>
            </a:ext>
          </a:extLst>
        </xdr:cNvPr>
        <xdr:cNvSpPr txBox="1"/>
      </xdr:nvSpPr>
      <xdr:spPr>
        <a:xfrm>
          <a:off x="22199600" y="72274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22768</xdr:rowOff>
    </xdr:from>
    <xdr:to>
      <xdr:col>116</xdr:col>
      <xdr:colOff>152400</xdr:colOff>
      <xdr:row>42</xdr:row>
      <xdr:rowOff>22768</xdr:rowOff>
    </xdr:to>
    <xdr:cxnSp macro="">
      <xdr:nvCxnSpPr>
        <xdr:cNvPr id="581" name="直線コネクタ 580">
          <a:extLst>
            <a:ext uri="{FF2B5EF4-FFF2-40B4-BE49-F238E27FC236}">
              <a16:creationId xmlns:a16="http://schemas.microsoft.com/office/drawing/2014/main" id="{9841BA0F-2F75-44F9-918C-EB137BABFA5D}"/>
            </a:ext>
          </a:extLst>
        </xdr:cNvPr>
        <xdr:cNvCxnSpPr/>
      </xdr:nvCxnSpPr>
      <xdr:spPr>
        <a:xfrm>
          <a:off x="22072600" y="72236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86965</xdr:rowOff>
    </xdr:from>
    <xdr:ext cx="599010" cy="259045"/>
    <xdr:sp macro="" textlink="">
      <xdr:nvSpPr>
        <xdr:cNvPr id="582" name="【一般廃棄物処理施設】&#10;一人当たり有形固定資産（償却資産）額最大値テキスト">
          <a:extLst>
            <a:ext uri="{FF2B5EF4-FFF2-40B4-BE49-F238E27FC236}">
              <a16:creationId xmlns:a16="http://schemas.microsoft.com/office/drawing/2014/main" id="{0109B1F9-285A-4C71-8536-8D0E88FFA814}"/>
            </a:ext>
          </a:extLst>
        </xdr:cNvPr>
        <xdr:cNvSpPr txBox="1"/>
      </xdr:nvSpPr>
      <xdr:spPr>
        <a:xfrm>
          <a:off x="22199600" y="55733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378,179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140288</xdr:rowOff>
    </xdr:from>
    <xdr:to>
      <xdr:col>116</xdr:col>
      <xdr:colOff>152400</xdr:colOff>
      <xdr:row>33</xdr:row>
      <xdr:rowOff>140288</xdr:rowOff>
    </xdr:to>
    <xdr:cxnSp macro="">
      <xdr:nvCxnSpPr>
        <xdr:cNvPr id="583" name="直線コネクタ 582">
          <a:extLst>
            <a:ext uri="{FF2B5EF4-FFF2-40B4-BE49-F238E27FC236}">
              <a16:creationId xmlns:a16="http://schemas.microsoft.com/office/drawing/2014/main" id="{E9661F86-354F-48FC-BC12-E8598643E4B7}"/>
            </a:ext>
          </a:extLst>
        </xdr:cNvPr>
        <xdr:cNvCxnSpPr/>
      </xdr:nvCxnSpPr>
      <xdr:spPr>
        <a:xfrm>
          <a:off x="22072600" y="5798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43276</xdr:rowOff>
    </xdr:from>
    <xdr:ext cx="599010" cy="259045"/>
    <xdr:sp macro="" textlink="">
      <xdr:nvSpPr>
        <xdr:cNvPr id="584" name="【一般廃棄物処理施設】&#10;一人当たり有形固定資産（償却資産）額平均値テキスト">
          <a:extLst>
            <a:ext uri="{FF2B5EF4-FFF2-40B4-BE49-F238E27FC236}">
              <a16:creationId xmlns:a16="http://schemas.microsoft.com/office/drawing/2014/main" id="{765DBD08-876D-4ACA-9CFF-D7E3634D4CB2}"/>
            </a:ext>
          </a:extLst>
        </xdr:cNvPr>
        <xdr:cNvSpPr txBox="1"/>
      </xdr:nvSpPr>
      <xdr:spPr>
        <a:xfrm>
          <a:off x="22199600" y="67298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114,646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64849</xdr:rowOff>
    </xdr:from>
    <xdr:to>
      <xdr:col>116</xdr:col>
      <xdr:colOff>114300</xdr:colOff>
      <xdr:row>39</xdr:row>
      <xdr:rowOff>166449</xdr:rowOff>
    </xdr:to>
    <xdr:sp macro="" textlink="">
      <xdr:nvSpPr>
        <xdr:cNvPr id="585" name="フローチャート: 判断 584">
          <a:extLst>
            <a:ext uri="{FF2B5EF4-FFF2-40B4-BE49-F238E27FC236}">
              <a16:creationId xmlns:a16="http://schemas.microsoft.com/office/drawing/2014/main" id="{44659C0E-42B3-403C-8168-F51735C1597B}"/>
            </a:ext>
          </a:extLst>
        </xdr:cNvPr>
        <xdr:cNvSpPr/>
      </xdr:nvSpPr>
      <xdr:spPr>
        <a:xfrm>
          <a:off x="22110700" y="6751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80062</xdr:rowOff>
    </xdr:from>
    <xdr:to>
      <xdr:col>112</xdr:col>
      <xdr:colOff>38100</xdr:colOff>
      <xdr:row>40</xdr:row>
      <xdr:rowOff>10212</xdr:rowOff>
    </xdr:to>
    <xdr:sp macro="" textlink="">
      <xdr:nvSpPr>
        <xdr:cNvPr id="586" name="フローチャート: 判断 585">
          <a:extLst>
            <a:ext uri="{FF2B5EF4-FFF2-40B4-BE49-F238E27FC236}">
              <a16:creationId xmlns:a16="http://schemas.microsoft.com/office/drawing/2014/main" id="{6409CC7C-70AB-4F69-A444-E33365143B5C}"/>
            </a:ext>
          </a:extLst>
        </xdr:cNvPr>
        <xdr:cNvSpPr/>
      </xdr:nvSpPr>
      <xdr:spPr>
        <a:xfrm>
          <a:off x="21272500" y="6766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111682</xdr:rowOff>
    </xdr:from>
    <xdr:to>
      <xdr:col>107</xdr:col>
      <xdr:colOff>101600</xdr:colOff>
      <xdr:row>40</xdr:row>
      <xdr:rowOff>41832</xdr:rowOff>
    </xdr:to>
    <xdr:sp macro="" textlink="">
      <xdr:nvSpPr>
        <xdr:cNvPr id="587" name="フローチャート: 判断 586">
          <a:extLst>
            <a:ext uri="{FF2B5EF4-FFF2-40B4-BE49-F238E27FC236}">
              <a16:creationId xmlns:a16="http://schemas.microsoft.com/office/drawing/2014/main" id="{C3324222-05AB-4B09-B067-37C0C861F873}"/>
            </a:ext>
          </a:extLst>
        </xdr:cNvPr>
        <xdr:cNvSpPr/>
      </xdr:nvSpPr>
      <xdr:spPr>
        <a:xfrm>
          <a:off x="20383500" y="6798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101622</xdr:rowOff>
    </xdr:from>
    <xdr:to>
      <xdr:col>102</xdr:col>
      <xdr:colOff>165100</xdr:colOff>
      <xdr:row>40</xdr:row>
      <xdr:rowOff>31772</xdr:rowOff>
    </xdr:to>
    <xdr:sp macro="" textlink="">
      <xdr:nvSpPr>
        <xdr:cNvPr id="588" name="フローチャート: 判断 587">
          <a:extLst>
            <a:ext uri="{FF2B5EF4-FFF2-40B4-BE49-F238E27FC236}">
              <a16:creationId xmlns:a16="http://schemas.microsoft.com/office/drawing/2014/main" id="{BE78EF4F-216E-4727-9AA4-C7A527C523F7}"/>
            </a:ext>
          </a:extLst>
        </xdr:cNvPr>
        <xdr:cNvSpPr/>
      </xdr:nvSpPr>
      <xdr:spPr>
        <a:xfrm>
          <a:off x="19494500" y="6788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93081</xdr:rowOff>
    </xdr:from>
    <xdr:to>
      <xdr:col>98</xdr:col>
      <xdr:colOff>38100</xdr:colOff>
      <xdr:row>40</xdr:row>
      <xdr:rowOff>23231</xdr:rowOff>
    </xdr:to>
    <xdr:sp macro="" textlink="">
      <xdr:nvSpPr>
        <xdr:cNvPr id="589" name="フローチャート: 判断 588">
          <a:extLst>
            <a:ext uri="{FF2B5EF4-FFF2-40B4-BE49-F238E27FC236}">
              <a16:creationId xmlns:a16="http://schemas.microsoft.com/office/drawing/2014/main" id="{B4657120-A87B-457B-AB30-2F44961B9944}"/>
            </a:ext>
          </a:extLst>
        </xdr:cNvPr>
        <xdr:cNvSpPr/>
      </xdr:nvSpPr>
      <xdr:spPr>
        <a:xfrm>
          <a:off x="18605500" y="6779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90" name="テキスト ボックス 589">
          <a:extLst>
            <a:ext uri="{FF2B5EF4-FFF2-40B4-BE49-F238E27FC236}">
              <a16:creationId xmlns:a16="http://schemas.microsoft.com/office/drawing/2014/main" id="{37A71B0F-6A8E-4198-8DC4-37EEEF19E7B0}"/>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91" name="テキスト ボックス 590">
          <a:extLst>
            <a:ext uri="{FF2B5EF4-FFF2-40B4-BE49-F238E27FC236}">
              <a16:creationId xmlns:a16="http://schemas.microsoft.com/office/drawing/2014/main" id="{23E72295-1C13-4E4E-904A-B9B02366A2A6}"/>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92" name="テキスト ボックス 591">
          <a:extLst>
            <a:ext uri="{FF2B5EF4-FFF2-40B4-BE49-F238E27FC236}">
              <a16:creationId xmlns:a16="http://schemas.microsoft.com/office/drawing/2014/main" id="{D6204544-AF96-4F7F-8FA1-2CF9503B32E9}"/>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93" name="テキスト ボックス 592">
          <a:extLst>
            <a:ext uri="{FF2B5EF4-FFF2-40B4-BE49-F238E27FC236}">
              <a16:creationId xmlns:a16="http://schemas.microsoft.com/office/drawing/2014/main" id="{6F5475D9-4CD3-49F5-BED4-C21CF98F888A}"/>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94" name="テキスト ボックス 593">
          <a:extLst>
            <a:ext uri="{FF2B5EF4-FFF2-40B4-BE49-F238E27FC236}">
              <a16:creationId xmlns:a16="http://schemas.microsoft.com/office/drawing/2014/main" id="{8AFF46BA-460E-4180-B78D-6175D9CF316A}"/>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33</xdr:row>
      <xdr:rowOff>89488</xdr:rowOff>
    </xdr:from>
    <xdr:to>
      <xdr:col>116</xdr:col>
      <xdr:colOff>114300</xdr:colOff>
      <xdr:row>34</xdr:row>
      <xdr:rowOff>19638</xdr:rowOff>
    </xdr:to>
    <xdr:sp macro="" textlink="">
      <xdr:nvSpPr>
        <xdr:cNvPr id="595" name="楕円 594">
          <a:extLst>
            <a:ext uri="{FF2B5EF4-FFF2-40B4-BE49-F238E27FC236}">
              <a16:creationId xmlns:a16="http://schemas.microsoft.com/office/drawing/2014/main" id="{9BE88B41-78FE-42A7-890F-55D56CA30156}"/>
            </a:ext>
          </a:extLst>
        </xdr:cNvPr>
        <xdr:cNvSpPr/>
      </xdr:nvSpPr>
      <xdr:spPr>
        <a:xfrm>
          <a:off x="22110700" y="5747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33</xdr:row>
      <xdr:rowOff>42515</xdr:rowOff>
    </xdr:from>
    <xdr:ext cx="599010" cy="259045"/>
    <xdr:sp macro="" textlink="">
      <xdr:nvSpPr>
        <xdr:cNvPr id="596" name="【一般廃棄物処理施設】&#10;一人当たり有形固定資産（償却資産）額該当値テキスト">
          <a:extLst>
            <a:ext uri="{FF2B5EF4-FFF2-40B4-BE49-F238E27FC236}">
              <a16:creationId xmlns:a16="http://schemas.microsoft.com/office/drawing/2014/main" id="{DBA8818D-54F7-4AA8-A318-735FFFC6CBE0}"/>
            </a:ext>
          </a:extLst>
        </xdr:cNvPr>
        <xdr:cNvSpPr txBox="1"/>
      </xdr:nvSpPr>
      <xdr:spPr>
        <a:xfrm>
          <a:off x="22199600" y="57003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378,179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33</xdr:row>
      <xdr:rowOff>122673</xdr:rowOff>
    </xdr:from>
    <xdr:to>
      <xdr:col>112</xdr:col>
      <xdr:colOff>38100</xdr:colOff>
      <xdr:row>34</xdr:row>
      <xdr:rowOff>52823</xdr:rowOff>
    </xdr:to>
    <xdr:sp macro="" textlink="">
      <xdr:nvSpPr>
        <xdr:cNvPr id="597" name="楕円 596">
          <a:extLst>
            <a:ext uri="{FF2B5EF4-FFF2-40B4-BE49-F238E27FC236}">
              <a16:creationId xmlns:a16="http://schemas.microsoft.com/office/drawing/2014/main" id="{58F35C2A-D7BC-4469-8ACD-AD304A7D2BCF}"/>
            </a:ext>
          </a:extLst>
        </xdr:cNvPr>
        <xdr:cNvSpPr/>
      </xdr:nvSpPr>
      <xdr:spPr>
        <a:xfrm>
          <a:off x="21272500" y="57805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33</xdr:row>
      <xdr:rowOff>140288</xdr:rowOff>
    </xdr:from>
    <xdr:to>
      <xdr:col>116</xdr:col>
      <xdr:colOff>63500</xdr:colOff>
      <xdr:row>34</xdr:row>
      <xdr:rowOff>2023</xdr:rowOff>
    </xdr:to>
    <xdr:cxnSp macro="">
      <xdr:nvCxnSpPr>
        <xdr:cNvPr id="598" name="直線コネクタ 597">
          <a:extLst>
            <a:ext uri="{FF2B5EF4-FFF2-40B4-BE49-F238E27FC236}">
              <a16:creationId xmlns:a16="http://schemas.microsoft.com/office/drawing/2014/main" id="{2426C068-678E-4DED-B892-F8E0E95C61C4}"/>
            </a:ext>
          </a:extLst>
        </xdr:cNvPr>
        <xdr:cNvCxnSpPr/>
      </xdr:nvCxnSpPr>
      <xdr:spPr>
        <a:xfrm flipV="1">
          <a:off x="21323300" y="5798138"/>
          <a:ext cx="838200" cy="331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33</xdr:row>
      <xdr:rowOff>152913</xdr:rowOff>
    </xdr:from>
    <xdr:to>
      <xdr:col>107</xdr:col>
      <xdr:colOff>101600</xdr:colOff>
      <xdr:row>34</xdr:row>
      <xdr:rowOff>83063</xdr:rowOff>
    </xdr:to>
    <xdr:sp macro="" textlink="">
      <xdr:nvSpPr>
        <xdr:cNvPr id="599" name="楕円 598">
          <a:extLst>
            <a:ext uri="{FF2B5EF4-FFF2-40B4-BE49-F238E27FC236}">
              <a16:creationId xmlns:a16="http://schemas.microsoft.com/office/drawing/2014/main" id="{E7ED0C22-87FB-4EC5-96C4-4D95FB061321}"/>
            </a:ext>
          </a:extLst>
        </xdr:cNvPr>
        <xdr:cNvSpPr/>
      </xdr:nvSpPr>
      <xdr:spPr>
        <a:xfrm>
          <a:off x="20383500" y="5810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34</xdr:row>
      <xdr:rowOff>2023</xdr:rowOff>
    </xdr:from>
    <xdr:to>
      <xdr:col>111</xdr:col>
      <xdr:colOff>177800</xdr:colOff>
      <xdr:row>34</xdr:row>
      <xdr:rowOff>32263</xdr:rowOff>
    </xdr:to>
    <xdr:cxnSp macro="">
      <xdr:nvCxnSpPr>
        <xdr:cNvPr id="600" name="直線コネクタ 599">
          <a:extLst>
            <a:ext uri="{FF2B5EF4-FFF2-40B4-BE49-F238E27FC236}">
              <a16:creationId xmlns:a16="http://schemas.microsoft.com/office/drawing/2014/main" id="{845878B2-BE07-47DD-83E3-67CE454D8178}"/>
            </a:ext>
          </a:extLst>
        </xdr:cNvPr>
        <xdr:cNvCxnSpPr/>
      </xdr:nvCxnSpPr>
      <xdr:spPr>
        <a:xfrm flipV="1">
          <a:off x="20434300" y="5831323"/>
          <a:ext cx="889000" cy="30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34</xdr:row>
      <xdr:rowOff>11414</xdr:rowOff>
    </xdr:from>
    <xdr:to>
      <xdr:col>102</xdr:col>
      <xdr:colOff>165100</xdr:colOff>
      <xdr:row>34</xdr:row>
      <xdr:rowOff>113014</xdr:rowOff>
    </xdr:to>
    <xdr:sp macro="" textlink="">
      <xdr:nvSpPr>
        <xdr:cNvPr id="601" name="楕円 600">
          <a:extLst>
            <a:ext uri="{FF2B5EF4-FFF2-40B4-BE49-F238E27FC236}">
              <a16:creationId xmlns:a16="http://schemas.microsoft.com/office/drawing/2014/main" id="{959E81DC-B7E4-4961-8451-463AF459EE43}"/>
            </a:ext>
          </a:extLst>
        </xdr:cNvPr>
        <xdr:cNvSpPr/>
      </xdr:nvSpPr>
      <xdr:spPr>
        <a:xfrm>
          <a:off x="19494500" y="5840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34</xdr:row>
      <xdr:rowOff>32263</xdr:rowOff>
    </xdr:from>
    <xdr:to>
      <xdr:col>107</xdr:col>
      <xdr:colOff>50800</xdr:colOff>
      <xdr:row>34</xdr:row>
      <xdr:rowOff>62214</xdr:rowOff>
    </xdr:to>
    <xdr:cxnSp macro="">
      <xdr:nvCxnSpPr>
        <xdr:cNvPr id="602" name="直線コネクタ 601">
          <a:extLst>
            <a:ext uri="{FF2B5EF4-FFF2-40B4-BE49-F238E27FC236}">
              <a16:creationId xmlns:a16="http://schemas.microsoft.com/office/drawing/2014/main" id="{C7168615-FAC2-466A-BFD7-346CF7999A1E}"/>
            </a:ext>
          </a:extLst>
        </xdr:cNvPr>
        <xdr:cNvCxnSpPr/>
      </xdr:nvCxnSpPr>
      <xdr:spPr>
        <a:xfrm flipV="1">
          <a:off x="19545300" y="5861563"/>
          <a:ext cx="889000" cy="299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34</xdr:row>
      <xdr:rowOff>38990</xdr:rowOff>
    </xdr:from>
    <xdr:to>
      <xdr:col>98</xdr:col>
      <xdr:colOff>38100</xdr:colOff>
      <xdr:row>34</xdr:row>
      <xdr:rowOff>140590</xdr:rowOff>
    </xdr:to>
    <xdr:sp macro="" textlink="">
      <xdr:nvSpPr>
        <xdr:cNvPr id="603" name="楕円 602">
          <a:extLst>
            <a:ext uri="{FF2B5EF4-FFF2-40B4-BE49-F238E27FC236}">
              <a16:creationId xmlns:a16="http://schemas.microsoft.com/office/drawing/2014/main" id="{743C0A2C-6554-4AE0-8265-B2B5E8E6E0F8}"/>
            </a:ext>
          </a:extLst>
        </xdr:cNvPr>
        <xdr:cNvSpPr/>
      </xdr:nvSpPr>
      <xdr:spPr>
        <a:xfrm>
          <a:off x="18605500" y="5868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34</xdr:row>
      <xdr:rowOff>62214</xdr:rowOff>
    </xdr:from>
    <xdr:to>
      <xdr:col>102</xdr:col>
      <xdr:colOff>114300</xdr:colOff>
      <xdr:row>34</xdr:row>
      <xdr:rowOff>89790</xdr:rowOff>
    </xdr:to>
    <xdr:cxnSp macro="">
      <xdr:nvCxnSpPr>
        <xdr:cNvPr id="604" name="直線コネクタ 603">
          <a:extLst>
            <a:ext uri="{FF2B5EF4-FFF2-40B4-BE49-F238E27FC236}">
              <a16:creationId xmlns:a16="http://schemas.microsoft.com/office/drawing/2014/main" id="{C8DA7B92-FE19-4155-B0B6-55D274C941F5}"/>
            </a:ext>
          </a:extLst>
        </xdr:cNvPr>
        <xdr:cNvCxnSpPr/>
      </xdr:nvCxnSpPr>
      <xdr:spPr>
        <a:xfrm flipV="1">
          <a:off x="18656300" y="5891514"/>
          <a:ext cx="889000" cy="27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40</xdr:row>
      <xdr:rowOff>1339</xdr:rowOff>
    </xdr:from>
    <xdr:ext cx="599010" cy="259045"/>
    <xdr:sp macro="" textlink="">
      <xdr:nvSpPr>
        <xdr:cNvPr id="605" name="n_1aveValue【一般廃棄物処理施設】&#10;一人当たり有形固定資産（償却資産）額">
          <a:extLst>
            <a:ext uri="{FF2B5EF4-FFF2-40B4-BE49-F238E27FC236}">
              <a16:creationId xmlns:a16="http://schemas.microsoft.com/office/drawing/2014/main" id="{CF383317-8B2A-48FF-BF1B-0083C102D22E}"/>
            </a:ext>
          </a:extLst>
        </xdr:cNvPr>
        <xdr:cNvSpPr txBox="1"/>
      </xdr:nvSpPr>
      <xdr:spPr>
        <a:xfrm>
          <a:off x="21011095" y="68593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40</xdr:row>
      <xdr:rowOff>32959</xdr:rowOff>
    </xdr:from>
    <xdr:ext cx="599010" cy="259045"/>
    <xdr:sp macro="" textlink="">
      <xdr:nvSpPr>
        <xdr:cNvPr id="606" name="n_2aveValue【一般廃棄物処理施設】&#10;一人当たり有形固定資産（償却資産）額">
          <a:extLst>
            <a:ext uri="{FF2B5EF4-FFF2-40B4-BE49-F238E27FC236}">
              <a16:creationId xmlns:a16="http://schemas.microsoft.com/office/drawing/2014/main" id="{3809984E-726D-4482-95F3-591FBA02B1AE}"/>
            </a:ext>
          </a:extLst>
        </xdr:cNvPr>
        <xdr:cNvSpPr txBox="1"/>
      </xdr:nvSpPr>
      <xdr:spPr>
        <a:xfrm>
          <a:off x="20134795" y="68909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102,354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40</xdr:row>
      <xdr:rowOff>22899</xdr:rowOff>
    </xdr:from>
    <xdr:ext cx="599010" cy="259045"/>
    <xdr:sp macro="" textlink="">
      <xdr:nvSpPr>
        <xdr:cNvPr id="607" name="n_3aveValue【一般廃棄物処理施設】&#10;一人当たり有形固定資産（償却資産）額">
          <a:extLst>
            <a:ext uri="{FF2B5EF4-FFF2-40B4-BE49-F238E27FC236}">
              <a16:creationId xmlns:a16="http://schemas.microsoft.com/office/drawing/2014/main" id="{70B14C7B-5129-40A2-8B45-0F8CAA21944F}"/>
            </a:ext>
          </a:extLst>
        </xdr:cNvPr>
        <xdr:cNvSpPr txBox="1"/>
      </xdr:nvSpPr>
      <xdr:spPr>
        <a:xfrm>
          <a:off x="19245795" y="68808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104,994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40</xdr:row>
      <xdr:rowOff>14358</xdr:rowOff>
    </xdr:from>
    <xdr:ext cx="599010" cy="259045"/>
    <xdr:sp macro="" textlink="">
      <xdr:nvSpPr>
        <xdr:cNvPr id="608" name="n_4aveValue【一般廃棄物処理施設】&#10;一人当たり有形固定資産（償却資産）額">
          <a:extLst>
            <a:ext uri="{FF2B5EF4-FFF2-40B4-BE49-F238E27FC236}">
              <a16:creationId xmlns:a16="http://schemas.microsoft.com/office/drawing/2014/main" id="{EE936332-BCC5-4751-90B3-ABA0C743AFAF}"/>
            </a:ext>
          </a:extLst>
        </xdr:cNvPr>
        <xdr:cNvSpPr txBox="1"/>
      </xdr:nvSpPr>
      <xdr:spPr>
        <a:xfrm>
          <a:off x="18356795" y="68723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32</xdr:row>
      <xdr:rowOff>69350</xdr:rowOff>
    </xdr:from>
    <xdr:ext cx="599010" cy="259045"/>
    <xdr:sp macro="" textlink="">
      <xdr:nvSpPr>
        <xdr:cNvPr id="609" name="n_1mainValue【一般廃棄物処理施設】&#10;一人当たり有形固定資産（償却資産）額">
          <a:extLst>
            <a:ext uri="{FF2B5EF4-FFF2-40B4-BE49-F238E27FC236}">
              <a16:creationId xmlns:a16="http://schemas.microsoft.com/office/drawing/2014/main" id="{8E50F38F-76E2-4AC8-905A-7D8C8F0A2657}"/>
            </a:ext>
          </a:extLst>
        </xdr:cNvPr>
        <xdr:cNvSpPr txBox="1"/>
      </xdr:nvSpPr>
      <xdr:spPr>
        <a:xfrm>
          <a:off x="21011095" y="55557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369,469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32</xdr:row>
      <xdr:rowOff>99590</xdr:rowOff>
    </xdr:from>
    <xdr:ext cx="599010" cy="259045"/>
    <xdr:sp macro="" textlink="">
      <xdr:nvSpPr>
        <xdr:cNvPr id="610" name="n_2mainValue【一般廃棄物処理施設】&#10;一人当たり有形固定資産（償却資産）額">
          <a:extLst>
            <a:ext uri="{FF2B5EF4-FFF2-40B4-BE49-F238E27FC236}">
              <a16:creationId xmlns:a16="http://schemas.microsoft.com/office/drawing/2014/main" id="{24269B32-1B15-41C7-9F46-566DBD8A4452}"/>
            </a:ext>
          </a:extLst>
        </xdr:cNvPr>
        <xdr:cNvSpPr txBox="1"/>
      </xdr:nvSpPr>
      <xdr:spPr>
        <a:xfrm>
          <a:off x="20134795" y="55859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32</xdr:row>
      <xdr:rowOff>129541</xdr:rowOff>
    </xdr:from>
    <xdr:ext cx="599010" cy="259045"/>
    <xdr:sp macro="" textlink="">
      <xdr:nvSpPr>
        <xdr:cNvPr id="611" name="n_3mainValue【一般廃棄物処理施設】&#10;一人当たり有形固定資産（償却資産）額">
          <a:extLst>
            <a:ext uri="{FF2B5EF4-FFF2-40B4-BE49-F238E27FC236}">
              <a16:creationId xmlns:a16="http://schemas.microsoft.com/office/drawing/2014/main" id="{8B76940B-06A5-4AAB-BEEB-0D7175F25191}"/>
            </a:ext>
          </a:extLst>
        </xdr:cNvPr>
        <xdr:cNvSpPr txBox="1"/>
      </xdr:nvSpPr>
      <xdr:spPr>
        <a:xfrm>
          <a:off x="19245795" y="56159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353,671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32</xdr:row>
      <xdr:rowOff>157117</xdr:rowOff>
    </xdr:from>
    <xdr:ext cx="599010" cy="259045"/>
    <xdr:sp macro="" textlink="">
      <xdr:nvSpPr>
        <xdr:cNvPr id="612" name="n_4mainValue【一般廃棄物処理施設】&#10;一人当たり有形固定資産（償却資産）額">
          <a:extLst>
            <a:ext uri="{FF2B5EF4-FFF2-40B4-BE49-F238E27FC236}">
              <a16:creationId xmlns:a16="http://schemas.microsoft.com/office/drawing/2014/main" id="{E43C0710-B664-495E-8309-F007F06899D7}"/>
            </a:ext>
          </a:extLst>
        </xdr:cNvPr>
        <xdr:cNvSpPr txBox="1"/>
      </xdr:nvSpPr>
      <xdr:spPr>
        <a:xfrm>
          <a:off x="18356795" y="56435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346,433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13" name="正方形/長方形 612">
          <a:extLst>
            <a:ext uri="{FF2B5EF4-FFF2-40B4-BE49-F238E27FC236}">
              <a16:creationId xmlns:a16="http://schemas.microsoft.com/office/drawing/2014/main" id="{5A274BEA-6388-41B4-9E81-EC45F300EF6C}"/>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14" name="正方形/長方形 613">
          <a:extLst>
            <a:ext uri="{FF2B5EF4-FFF2-40B4-BE49-F238E27FC236}">
              <a16:creationId xmlns:a16="http://schemas.microsoft.com/office/drawing/2014/main" id="{5DC86EE8-06BA-484B-A0CB-FF63A87D53E0}"/>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15" name="正方形/長方形 614">
          <a:extLst>
            <a:ext uri="{FF2B5EF4-FFF2-40B4-BE49-F238E27FC236}">
              <a16:creationId xmlns:a16="http://schemas.microsoft.com/office/drawing/2014/main" id="{EB0F73D2-AAFB-45C3-85AA-1F6EE1B110F1}"/>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16" name="正方形/長方形 615">
          <a:extLst>
            <a:ext uri="{FF2B5EF4-FFF2-40B4-BE49-F238E27FC236}">
              <a16:creationId xmlns:a16="http://schemas.microsoft.com/office/drawing/2014/main" id="{232A1A28-091E-4F43-B72B-FAE62C469DAC}"/>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17" name="正方形/長方形 616">
          <a:extLst>
            <a:ext uri="{FF2B5EF4-FFF2-40B4-BE49-F238E27FC236}">
              <a16:creationId xmlns:a16="http://schemas.microsoft.com/office/drawing/2014/main" id="{1975AAF0-2276-4B7D-984E-F7DB3B95B0A8}"/>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8" name="正方形/長方形 617">
          <a:extLst>
            <a:ext uri="{FF2B5EF4-FFF2-40B4-BE49-F238E27FC236}">
              <a16:creationId xmlns:a16="http://schemas.microsoft.com/office/drawing/2014/main" id="{954B094E-55AA-487A-A166-95766D6A0A7B}"/>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9" name="正方形/長方形 618">
          <a:extLst>
            <a:ext uri="{FF2B5EF4-FFF2-40B4-BE49-F238E27FC236}">
              <a16:creationId xmlns:a16="http://schemas.microsoft.com/office/drawing/2014/main" id="{97891A76-E301-4779-9C62-8303F8FC1866}"/>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20" name="正方形/長方形 619">
          <a:extLst>
            <a:ext uri="{FF2B5EF4-FFF2-40B4-BE49-F238E27FC236}">
              <a16:creationId xmlns:a16="http://schemas.microsoft.com/office/drawing/2014/main" id="{5ED162B7-C0B3-4CB4-A842-045DFC74A1BA}"/>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21" name="テキスト ボックス 620">
          <a:extLst>
            <a:ext uri="{FF2B5EF4-FFF2-40B4-BE49-F238E27FC236}">
              <a16:creationId xmlns:a16="http://schemas.microsoft.com/office/drawing/2014/main" id="{67212F6E-0676-4838-8ED3-8527EA1A2CB9}"/>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22" name="直線コネクタ 621">
          <a:extLst>
            <a:ext uri="{FF2B5EF4-FFF2-40B4-BE49-F238E27FC236}">
              <a16:creationId xmlns:a16="http://schemas.microsoft.com/office/drawing/2014/main" id="{8A4B560B-130D-46CA-88B5-C9A231B5C5D3}"/>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23" name="テキスト ボックス 622">
          <a:extLst>
            <a:ext uri="{FF2B5EF4-FFF2-40B4-BE49-F238E27FC236}">
              <a16:creationId xmlns:a16="http://schemas.microsoft.com/office/drawing/2014/main" id="{3F63BC3F-1161-412A-B463-2D22F2B00F95}"/>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624" name="直線コネクタ 623">
          <a:extLst>
            <a:ext uri="{FF2B5EF4-FFF2-40B4-BE49-F238E27FC236}">
              <a16:creationId xmlns:a16="http://schemas.microsoft.com/office/drawing/2014/main" id="{4D3ABB83-B690-4041-A9E4-2EB937A8D160}"/>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625" name="テキスト ボックス 624">
          <a:extLst>
            <a:ext uri="{FF2B5EF4-FFF2-40B4-BE49-F238E27FC236}">
              <a16:creationId xmlns:a16="http://schemas.microsoft.com/office/drawing/2014/main" id="{C75B8C7C-375F-466A-81BC-EC12853B38F4}"/>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626" name="直線コネクタ 625">
          <a:extLst>
            <a:ext uri="{FF2B5EF4-FFF2-40B4-BE49-F238E27FC236}">
              <a16:creationId xmlns:a16="http://schemas.microsoft.com/office/drawing/2014/main" id="{B72A87B2-8CF7-43B5-94BC-E40CC5A9BEA7}"/>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627" name="テキスト ボックス 626">
          <a:extLst>
            <a:ext uri="{FF2B5EF4-FFF2-40B4-BE49-F238E27FC236}">
              <a16:creationId xmlns:a16="http://schemas.microsoft.com/office/drawing/2014/main" id="{EA81F94F-5EF3-441C-823D-BB20061A51B3}"/>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628" name="直線コネクタ 627">
          <a:extLst>
            <a:ext uri="{FF2B5EF4-FFF2-40B4-BE49-F238E27FC236}">
              <a16:creationId xmlns:a16="http://schemas.microsoft.com/office/drawing/2014/main" id="{CF701194-2A13-49AC-B407-AF4E2325B4B7}"/>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629" name="テキスト ボックス 628">
          <a:extLst>
            <a:ext uri="{FF2B5EF4-FFF2-40B4-BE49-F238E27FC236}">
              <a16:creationId xmlns:a16="http://schemas.microsoft.com/office/drawing/2014/main" id="{2B1B4763-11EE-484C-9768-FE6A15407BAF}"/>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630" name="直線コネクタ 629">
          <a:extLst>
            <a:ext uri="{FF2B5EF4-FFF2-40B4-BE49-F238E27FC236}">
              <a16:creationId xmlns:a16="http://schemas.microsoft.com/office/drawing/2014/main" id="{3B99BC33-0C87-4E86-9D10-7BEAFD5D6F1B}"/>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631" name="テキスト ボックス 630">
          <a:extLst>
            <a:ext uri="{FF2B5EF4-FFF2-40B4-BE49-F238E27FC236}">
              <a16:creationId xmlns:a16="http://schemas.microsoft.com/office/drawing/2014/main" id="{189E4622-0745-4F3D-A956-16250746147A}"/>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632" name="直線コネクタ 631">
          <a:extLst>
            <a:ext uri="{FF2B5EF4-FFF2-40B4-BE49-F238E27FC236}">
              <a16:creationId xmlns:a16="http://schemas.microsoft.com/office/drawing/2014/main" id="{1A9C3F6C-200D-4065-A5C9-CBBB3ED1CF78}"/>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633" name="テキスト ボックス 632">
          <a:extLst>
            <a:ext uri="{FF2B5EF4-FFF2-40B4-BE49-F238E27FC236}">
              <a16:creationId xmlns:a16="http://schemas.microsoft.com/office/drawing/2014/main" id="{E8781375-A95C-4E16-8BCC-CDD719BD98E3}"/>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34" name="直線コネクタ 633">
          <a:extLst>
            <a:ext uri="{FF2B5EF4-FFF2-40B4-BE49-F238E27FC236}">
              <a16:creationId xmlns:a16="http://schemas.microsoft.com/office/drawing/2014/main" id="{19A628B2-D61C-4884-AD52-D755B2B6B998}"/>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635" name="テキスト ボックス 634">
          <a:extLst>
            <a:ext uri="{FF2B5EF4-FFF2-40B4-BE49-F238E27FC236}">
              <a16:creationId xmlns:a16="http://schemas.microsoft.com/office/drawing/2014/main" id="{BC996FAA-FC1F-4D21-9159-B576BD590DC1}"/>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36" name="【保健センター・保健所】&#10;有形固定資産減価償却率グラフ枠">
          <a:extLst>
            <a:ext uri="{FF2B5EF4-FFF2-40B4-BE49-F238E27FC236}">
              <a16:creationId xmlns:a16="http://schemas.microsoft.com/office/drawing/2014/main" id="{65950BDE-1079-4C8B-A943-188D1A24AAA7}"/>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54</xdr:row>
      <xdr:rowOff>165735</xdr:rowOff>
    </xdr:from>
    <xdr:to>
      <xdr:col>85</xdr:col>
      <xdr:colOff>126364</xdr:colOff>
      <xdr:row>63</xdr:row>
      <xdr:rowOff>19050</xdr:rowOff>
    </xdr:to>
    <xdr:cxnSp macro="">
      <xdr:nvCxnSpPr>
        <xdr:cNvPr id="637" name="直線コネクタ 636">
          <a:extLst>
            <a:ext uri="{FF2B5EF4-FFF2-40B4-BE49-F238E27FC236}">
              <a16:creationId xmlns:a16="http://schemas.microsoft.com/office/drawing/2014/main" id="{6D032106-1C86-4D05-A49F-EF3CB64F52AF}"/>
            </a:ext>
          </a:extLst>
        </xdr:cNvPr>
        <xdr:cNvCxnSpPr/>
      </xdr:nvCxnSpPr>
      <xdr:spPr>
        <a:xfrm flipV="1">
          <a:off x="16318864" y="9424035"/>
          <a:ext cx="0" cy="13963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22877</xdr:rowOff>
    </xdr:from>
    <xdr:ext cx="405111" cy="259045"/>
    <xdr:sp macro="" textlink="">
      <xdr:nvSpPr>
        <xdr:cNvPr id="638" name="【保健センター・保健所】&#10;有形固定資産減価償却率最小値テキスト">
          <a:extLst>
            <a:ext uri="{FF2B5EF4-FFF2-40B4-BE49-F238E27FC236}">
              <a16:creationId xmlns:a16="http://schemas.microsoft.com/office/drawing/2014/main" id="{410EC316-1596-4211-A79B-B1A377CA96AC}"/>
            </a:ext>
          </a:extLst>
        </xdr:cNvPr>
        <xdr:cNvSpPr txBox="1"/>
      </xdr:nvSpPr>
      <xdr:spPr>
        <a:xfrm>
          <a:off x="16357600" y="10824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19050</xdr:rowOff>
    </xdr:from>
    <xdr:to>
      <xdr:col>86</xdr:col>
      <xdr:colOff>25400</xdr:colOff>
      <xdr:row>63</xdr:row>
      <xdr:rowOff>19050</xdr:rowOff>
    </xdr:to>
    <xdr:cxnSp macro="">
      <xdr:nvCxnSpPr>
        <xdr:cNvPr id="639" name="直線コネクタ 638">
          <a:extLst>
            <a:ext uri="{FF2B5EF4-FFF2-40B4-BE49-F238E27FC236}">
              <a16:creationId xmlns:a16="http://schemas.microsoft.com/office/drawing/2014/main" id="{C0B7F621-3B6F-4C05-BDB1-45393BF25DEB}"/>
            </a:ext>
          </a:extLst>
        </xdr:cNvPr>
        <xdr:cNvCxnSpPr/>
      </xdr:nvCxnSpPr>
      <xdr:spPr>
        <a:xfrm>
          <a:off x="16230600" y="10820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112412</xdr:rowOff>
    </xdr:from>
    <xdr:ext cx="405111" cy="259045"/>
    <xdr:sp macro="" textlink="">
      <xdr:nvSpPr>
        <xdr:cNvPr id="640" name="【保健センター・保健所】&#10;有形固定資産減価償却率最大値テキスト">
          <a:extLst>
            <a:ext uri="{FF2B5EF4-FFF2-40B4-BE49-F238E27FC236}">
              <a16:creationId xmlns:a16="http://schemas.microsoft.com/office/drawing/2014/main" id="{4E8DA6E0-5AA4-4B0B-9EF9-2B1BEB0B2519}"/>
            </a:ext>
          </a:extLst>
        </xdr:cNvPr>
        <xdr:cNvSpPr txBox="1"/>
      </xdr:nvSpPr>
      <xdr:spPr>
        <a:xfrm>
          <a:off x="16357600" y="91992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165735</xdr:rowOff>
    </xdr:from>
    <xdr:to>
      <xdr:col>86</xdr:col>
      <xdr:colOff>25400</xdr:colOff>
      <xdr:row>54</xdr:row>
      <xdr:rowOff>165735</xdr:rowOff>
    </xdr:to>
    <xdr:cxnSp macro="">
      <xdr:nvCxnSpPr>
        <xdr:cNvPr id="641" name="直線コネクタ 640">
          <a:extLst>
            <a:ext uri="{FF2B5EF4-FFF2-40B4-BE49-F238E27FC236}">
              <a16:creationId xmlns:a16="http://schemas.microsoft.com/office/drawing/2014/main" id="{E6A5B7F3-BDF1-496A-8F49-14B29AEC59AC}"/>
            </a:ext>
          </a:extLst>
        </xdr:cNvPr>
        <xdr:cNvCxnSpPr/>
      </xdr:nvCxnSpPr>
      <xdr:spPr>
        <a:xfrm>
          <a:off x="16230600" y="94240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25417</xdr:rowOff>
    </xdr:from>
    <xdr:ext cx="405111" cy="259045"/>
    <xdr:sp macro="" textlink="">
      <xdr:nvSpPr>
        <xdr:cNvPr id="642" name="【保健センター・保健所】&#10;有形固定資産減価償却率平均値テキスト">
          <a:extLst>
            <a:ext uri="{FF2B5EF4-FFF2-40B4-BE49-F238E27FC236}">
              <a16:creationId xmlns:a16="http://schemas.microsoft.com/office/drawing/2014/main" id="{BB3BA4BE-99DF-41C9-B0A6-E001B8FE766F}"/>
            </a:ext>
          </a:extLst>
        </xdr:cNvPr>
        <xdr:cNvSpPr txBox="1"/>
      </xdr:nvSpPr>
      <xdr:spPr>
        <a:xfrm>
          <a:off x="16357600" y="101409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2540</xdr:rowOff>
    </xdr:from>
    <xdr:to>
      <xdr:col>85</xdr:col>
      <xdr:colOff>177800</xdr:colOff>
      <xdr:row>60</xdr:row>
      <xdr:rowOff>104140</xdr:rowOff>
    </xdr:to>
    <xdr:sp macro="" textlink="">
      <xdr:nvSpPr>
        <xdr:cNvPr id="643" name="フローチャート: 判断 642">
          <a:extLst>
            <a:ext uri="{FF2B5EF4-FFF2-40B4-BE49-F238E27FC236}">
              <a16:creationId xmlns:a16="http://schemas.microsoft.com/office/drawing/2014/main" id="{8C428A4B-B802-404D-9C8D-DE66D5016980}"/>
            </a:ext>
          </a:extLst>
        </xdr:cNvPr>
        <xdr:cNvSpPr/>
      </xdr:nvSpPr>
      <xdr:spPr>
        <a:xfrm>
          <a:off x="16268700" y="1028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76835</xdr:rowOff>
    </xdr:from>
    <xdr:to>
      <xdr:col>81</xdr:col>
      <xdr:colOff>101600</xdr:colOff>
      <xdr:row>60</xdr:row>
      <xdr:rowOff>6985</xdr:rowOff>
    </xdr:to>
    <xdr:sp macro="" textlink="">
      <xdr:nvSpPr>
        <xdr:cNvPr id="644" name="フローチャート: 判断 643">
          <a:extLst>
            <a:ext uri="{FF2B5EF4-FFF2-40B4-BE49-F238E27FC236}">
              <a16:creationId xmlns:a16="http://schemas.microsoft.com/office/drawing/2014/main" id="{C9B620F7-F47C-4308-AF44-32AD289BBB5B}"/>
            </a:ext>
          </a:extLst>
        </xdr:cNvPr>
        <xdr:cNvSpPr/>
      </xdr:nvSpPr>
      <xdr:spPr>
        <a:xfrm>
          <a:off x="15430500" y="10192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40640</xdr:rowOff>
    </xdr:from>
    <xdr:to>
      <xdr:col>76</xdr:col>
      <xdr:colOff>165100</xdr:colOff>
      <xdr:row>59</xdr:row>
      <xdr:rowOff>142240</xdr:rowOff>
    </xdr:to>
    <xdr:sp macro="" textlink="">
      <xdr:nvSpPr>
        <xdr:cNvPr id="645" name="フローチャート: 判断 644">
          <a:extLst>
            <a:ext uri="{FF2B5EF4-FFF2-40B4-BE49-F238E27FC236}">
              <a16:creationId xmlns:a16="http://schemas.microsoft.com/office/drawing/2014/main" id="{773A343B-6FE9-49C2-9E8B-95F8F4B668A7}"/>
            </a:ext>
          </a:extLst>
        </xdr:cNvPr>
        <xdr:cNvSpPr/>
      </xdr:nvSpPr>
      <xdr:spPr>
        <a:xfrm>
          <a:off x="14541500" y="10156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42545</xdr:rowOff>
    </xdr:from>
    <xdr:to>
      <xdr:col>72</xdr:col>
      <xdr:colOff>38100</xdr:colOff>
      <xdr:row>59</xdr:row>
      <xdr:rowOff>144145</xdr:rowOff>
    </xdr:to>
    <xdr:sp macro="" textlink="">
      <xdr:nvSpPr>
        <xdr:cNvPr id="646" name="フローチャート: 判断 645">
          <a:extLst>
            <a:ext uri="{FF2B5EF4-FFF2-40B4-BE49-F238E27FC236}">
              <a16:creationId xmlns:a16="http://schemas.microsoft.com/office/drawing/2014/main" id="{B6E0E0AE-FBCF-48D7-897D-7F12A7D931E9}"/>
            </a:ext>
          </a:extLst>
        </xdr:cNvPr>
        <xdr:cNvSpPr/>
      </xdr:nvSpPr>
      <xdr:spPr>
        <a:xfrm>
          <a:off x="13652500" y="10158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124460</xdr:rowOff>
    </xdr:from>
    <xdr:to>
      <xdr:col>67</xdr:col>
      <xdr:colOff>101600</xdr:colOff>
      <xdr:row>60</xdr:row>
      <xdr:rowOff>54610</xdr:rowOff>
    </xdr:to>
    <xdr:sp macro="" textlink="">
      <xdr:nvSpPr>
        <xdr:cNvPr id="647" name="フローチャート: 判断 646">
          <a:extLst>
            <a:ext uri="{FF2B5EF4-FFF2-40B4-BE49-F238E27FC236}">
              <a16:creationId xmlns:a16="http://schemas.microsoft.com/office/drawing/2014/main" id="{5A88F6BA-434E-4E7E-BCE0-F7940CB5C285}"/>
            </a:ext>
          </a:extLst>
        </xdr:cNvPr>
        <xdr:cNvSpPr/>
      </xdr:nvSpPr>
      <xdr:spPr>
        <a:xfrm>
          <a:off x="12763500" y="10240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48" name="テキスト ボックス 647">
          <a:extLst>
            <a:ext uri="{FF2B5EF4-FFF2-40B4-BE49-F238E27FC236}">
              <a16:creationId xmlns:a16="http://schemas.microsoft.com/office/drawing/2014/main" id="{9A53C0C5-3604-43B5-87B6-89647289AFBA}"/>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49" name="テキスト ボックス 648">
          <a:extLst>
            <a:ext uri="{FF2B5EF4-FFF2-40B4-BE49-F238E27FC236}">
              <a16:creationId xmlns:a16="http://schemas.microsoft.com/office/drawing/2014/main" id="{960E6254-B567-4EC5-9608-6191C595C69A}"/>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50" name="テキスト ボックス 649">
          <a:extLst>
            <a:ext uri="{FF2B5EF4-FFF2-40B4-BE49-F238E27FC236}">
              <a16:creationId xmlns:a16="http://schemas.microsoft.com/office/drawing/2014/main" id="{2D280031-8284-4D80-B6FE-D5B5C7111E4E}"/>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51" name="テキスト ボックス 650">
          <a:extLst>
            <a:ext uri="{FF2B5EF4-FFF2-40B4-BE49-F238E27FC236}">
              <a16:creationId xmlns:a16="http://schemas.microsoft.com/office/drawing/2014/main" id="{B17B4DE5-53AB-45FA-B0FA-D0E677922289}"/>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52" name="テキスト ボックス 651">
          <a:extLst>
            <a:ext uri="{FF2B5EF4-FFF2-40B4-BE49-F238E27FC236}">
              <a16:creationId xmlns:a16="http://schemas.microsoft.com/office/drawing/2014/main" id="{19715945-DF1F-426F-B601-529EF9BC6588}"/>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80645</xdr:rowOff>
    </xdr:from>
    <xdr:to>
      <xdr:col>85</xdr:col>
      <xdr:colOff>177800</xdr:colOff>
      <xdr:row>62</xdr:row>
      <xdr:rowOff>10795</xdr:rowOff>
    </xdr:to>
    <xdr:sp macro="" textlink="">
      <xdr:nvSpPr>
        <xdr:cNvPr id="653" name="楕円 652">
          <a:extLst>
            <a:ext uri="{FF2B5EF4-FFF2-40B4-BE49-F238E27FC236}">
              <a16:creationId xmlns:a16="http://schemas.microsoft.com/office/drawing/2014/main" id="{C27AD021-34C8-4125-A5CF-E25347276AEF}"/>
            </a:ext>
          </a:extLst>
        </xdr:cNvPr>
        <xdr:cNvSpPr/>
      </xdr:nvSpPr>
      <xdr:spPr>
        <a:xfrm>
          <a:off x="16268700" y="10539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59072</xdr:rowOff>
    </xdr:from>
    <xdr:ext cx="405111" cy="259045"/>
    <xdr:sp macro="" textlink="">
      <xdr:nvSpPr>
        <xdr:cNvPr id="654" name="【保健センター・保健所】&#10;有形固定資産減価償却率該当値テキスト">
          <a:extLst>
            <a:ext uri="{FF2B5EF4-FFF2-40B4-BE49-F238E27FC236}">
              <a16:creationId xmlns:a16="http://schemas.microsoft.com/office/drawing/2014/main" id="{2194C8A7-93C6-474C-9AEF-7CC719479626}"/>
            </a:ext>
          </a:extLst>
        </xdr:cNvPr>
        <xdr:cNvSpPr txBox="1"/>
      </xdr:nvSpPr>
      <xdr:spPr>
        <a:xfrm>
          <a:off x="16357600" y="10517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36830</xdr:rowOff>
    </xdr:from>
    <xdr:to>
      <xdr:col>81</xdr:col>
      <xdr:colOff>101600</xdr:colOff>
      <xdr:row>61</xdr:row>
      <xdr:rowOff>138430</xdr:rowOff>
    </xdr:to>
    <xdr:sp macro="" textlink="">
      <xdr:nvSpPr>
        <xdr:cNvPr id="655" name="楕円 654">
          <a:extLst>
            <a:ext uri="{FF2B5EF4-FFF2-40B4-BE49-F238E27FC236}">
              <a16:creationId xmlns:a16="http://schemas.microsoft.com/office/drawing/2014/main" id="{32F0585F-F554-4E80-8855-6FA83909CDBF}"/>
            </a:ext>
          </a:extLst>
        </xdr:cNvPr>
        <xdr:cNvSpPr/>
      </xdr:nvSpPr>
      <xdr:spPr>
        <a:xfrm>
          <a:off x="15430500" y="10495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87630</xdr:rowOff>
    </xdr:from>
    <xdr:to>
      <xdr:col>85</xdr:col>
      <xdr:colOff>127000</xdr:colOff>
      <xdr:row>61</xdr:row>
      <xdr:rowOff>131445</xdr:rowOff>
    </xdr:to>
    <xdr:cxnSp macro="">
      <xdr:nvCxnSpPr>
        <xdr:cNvPr id="656" name="直線コネクタ 655">
          <a:extLst>
            <a:ext uri="{FF2B5EF4-FFF2-40B4-BE49-F238E27FC236}">
              <a16:creationId xmlns:a16="http://schemas.microsoft.com/office/drawing/2014/main" id="{D82EFE2D-06BA-4DA6-AA59-8BF6053098F5}"/>
            </a:ext>
          </a:extLst>
        </xdr:cNvPr>
        <xdr:cNvCxnSpPr/>
      </xdr:nvCxnSpPr>
      <xdr:spPr>
        <a:xfrm>
          <a:off x="15481300" y="10546080"/>
          <a:ext cx="83820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60</xdr:row>
      <xdr:rowOff>160655</xdr:rowOff>
    </xdr:from>
    <xdr:to>
      <xdr:col>76</xdr:col>
      <xdr:colOff>165100</xdr:colOff>
      <xdr:row>61</xdr:row>
      <xdr:rowOff>90805</xdr:rowOff>
    </xdr:to>
    <xdr:sp macro="" textlink="">
      <xdr:nvSpPr>
        <xdr:cNvPr id="657" name="楕円 656">
          <a:extLst>
            <a:ext uri="{FF2B5EF4-FFF2-40B4-BE49-F238E27FC236}">
              <a16:creationId xmlns:a16="http://schemas.microsoft.com/office/drawing/2014/main" id="{F1AE7027-BA44-4C6F-85FA-89CB3C819F84}"/>
            </a:ext>
          </a:extLst>
        </xdr:cNvPr>
        <xdr:cNvSpPr/>
      </xdr:nvSpPr>
      <xdr:spPr>
        <a:xfrm>
          <a:off x="14541500" y="10447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40005</xdr:rowOff>
    </xdr:from>
    <xdr:to>
      <xdr:col>81</xdr:col>
      <xdr:colOff>50800</xdr:colOff>
      <xdr:row>61</xdr:row>
      <xdr:rowOff>87630</xdr:rowOff>
    </xdr:to>
    <xdr:cxnSp macro="">
      <xdr:nvCxnSpPr>
        <xdr:cNvPr id="658" name="直線コネクタ 657">
          <a:extLst>
            <a:ext uri="{FF2B5EF4-FFF2-40B4-BE49-F238E27FC236}">
              <a16:creationId xmlns:a16="http://schemas.microsoft.com/office/drawing/2014/main" id="{D913083A-1AF3-4A6D-A2DC-B60B1FEF2575}"/>
            </a:ext>
          </a:extLst>
        </xdr:cNvPr>
        <xdr:cNvCxnSpPr/>
      </xdr:nvCxnSpPr>
      <xdr:spPr>
        <a:xfrm>
          <a:off x="14592300" y="10498455"/>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60</xdr:row>
      <xdr:rowOff>120650</xdr:rowOff>
    </xdr:from>
    <xdr:to>
      <xdr:col>72</xdr:col>
      <xdr:colOff>38100</xdr:colOff>
      <xdr:row>61</xdr:row>
      <xdr:rowOff>50800</xdr:rowOff>
    </xdr:to>
    <xdr:sp macro="" textlink="">
      <xdr:nvSpPr>
        <xdr:cNvPr id="659" name="楕円 658">
          <a:extLst>
            <a:ext uri="{FF2B5EF4-FFF2-40B4-BE49-F238E27FC236}">
              <a16:creationId xmlns:a16="http://schemas.microsoft.com/office/drawing/2014/main" id="{85800642-D837-47E5-97B6-EE5E5ABDDC72}"/>
            </a:ext>
          </a:extLst>
        </xdr:cNvPr>
        <xdr:cNvSpPr/>
      </xdr:nvSpPr>
      <xdr:spPr>
        <a:xfrm>
          <a:off x="13652500" y="1040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0</xdr:rowOff>
    </xdr:from>
    <xdr:to>
      <xdr:col>76</xdr:col>
      <xdr:colOff>114300</xdr:colOff>
      <xdr:row>61</xdr:row>
      <xdr:rowOff>40005</xdr:rowOff>
    </xdr:to>
    <xdr:cxnSp macro="">
      <xdr:nvCxnSpPr>
        <xdr:cNvPr id="660" name="直線コネクタ 659">
          <a:extLst>
            <a:ext uri="{FF2B5EF4-FFF2-40B4-BE49-F238E27FC236}">
              <a16:creationId xmlns:a16="http://schemas.microsoft.com/office/drawing/2014/main" id="{FC0081EC-6D40-40CE-B819-7FA688533C30}"/>
            </a:ext>
          </a:extLst>
        </xdr:cNvPr>
        <xdr:cNvCxnSpPr/>
      </xdr:nvCxnSpPr>
      <xdr:spPr>
        <a:xfrm>
          <a:off x="13703300" y="10458450"/>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60</xdr:row>
      <xdr:rowOff>73025</xdr:rowOff>
    </xdr:from>
    <xdr:to>
      <xdr:col>67</xdr:col>
      <xdr:colOff>101600</xdr:colOff>
      <xdr:row>61</xdr:row>
      <xdr:rowOff>3175</xdr:rowOff>
    </xdr:to>
    <xdr:sp macro="" textlink="">
      <xdr:nvSpPr>
        <xdr:cNvPr id="661" name="楕円 660">
          <a:extLst>
            <a:ext uri="{FF2B5EF4-FFF2-40B4-BE49-F238E27FC236}">
              <a16:creationId xmlns:a16="http://schemas.microsoft.com/office/drawing/2014/main" id="{C96802A1-714F-4ABE-BBA5-3F26E7A4F2F2}"/>
            </a:ext>
          </a:extLst>
        </xdr:cNvPr>
        <xdr:cNvSpPr/>
      </xdr:nvSpPr>
      <xdr:spPr>
        <a:xfrm>
          <a:off x="12763500" y="10360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60</xdr:row>
      <xdr:rowOff>123825</xdr:rowOff>
    </xdr:from>
    <xdr:to>
      <xdr:col>71</xdr:col>
      <xdr:colOff>177800</xdr:colOff>
      <xdr:row>61</xdr:row>
      <xdr:rowOff>0</xdr:rowOff>
    </xdr:to>
    <xdr:cxnSp macro="">
      <xdr:nvCxnSpPr>
        <xdr:cNvPr id="662" name="直線コネクタ 661">
          <a:extLst>
            <a:ext uri="{FF2B5EF4-FFF2-40B4-BE49-F238E27FC236}">
              <a16:creationId xmlns:a16="http://schemas.microsoft.com/office/drawing/2014/main" id="{A49CC456-9152-4C4F-8A47-38CA0579000C}"/>
            </a:ext>
          </a:extLst>
        </xdr:cNvPr>
        <xdr:cNvCxnSpPr/>
      </xdr:nvCxnSpPr>
      <xdr:spPr>
        <a:xfrm>
          <a:off x="12814300" y="10410825"/>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23512</xdr:rowOff>
    </xdr:from>
    <xdr:ext cx="405111" cy="259045"/>
    <xdr:sp macro="" textlink="">
      <xdr:nvSpPr>
        <xdr:cNvPr id="663" name="n_1aveValue【保健センター・保健所】&#10;有形固定資産減価償却率">
          <a:extLst>
            <a:ext uri="{FF2B5EF4-FFF2-40B4-BE49-F238E27FC236}">
              <a16:creationId xmlns:a16="http://schemas.microsoft.com/office/drawing/2014/main" id="{4BCB64B9-2CC3-4755-9783-62E495DAB71B}"/>
            </a:ext>
          </a:extLst>
        </xdr:cNvPr>
        <xdr:cNvSpPr txBox="1"/>
      </xdr:nvSpPr>
      <xdr:spPr>
        <a:xfrm>
          <a:off x="15266044" y="99676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158767</xdr:rowOff>
    </xdr:from>
    <xdr:ext cx="405111" cy="259045"/>
    <xdr:sp macro="" textlink="">
      <xdr:nvSpPr>
        <xdr:cNvPr id="664" name="n_2aveValue【保健センター・保健所】&#10;有形固定資産減価償却率">
          <a:extLst>
            <a:ext uri="{FF2B5EF4-FFF2-40B4-BE49-F238E27FC236}">
              <a16:creationId xmlns:a16="http://schemas.microsoft.com/office/drawing/2014/main" id="{2A644C19-D02F-41D3-A32D-4B19C32B7221}"/>
            </a:ext>
          </a:extLst>
        </xdr:cNvPr>
        <xdr:cNvSpPr txBox="1"/>
      </xdr:nvSpPr>
      <xdr:spPr>
        <a:xfrm>
          <a:off x="14389744" y="99314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160672</xdr:rowOff>
    </xdr:from>
    <xdr:ext cx="405111" cy="259045"/>
    <xdr:sp macro="" textlink="">
      <xdr:nvSpPr>
        <xdr:cNvPr id="665" name="n_3aveValue【保健センター・保健所】&#10;有形固定資産減価償却率">
          <a:extLst>
            <a:ext uri="{FF2B5EF4-FFF2-40B4-BE49-F238E27FC236}">
              <a16:creationId xmlns:a16="http://schemas.microsoft.com/office/drawing/2014/main" id="{FFEC053B-60E9-4550-9963-4E094CDB7FDE}"/>
            </a:ext>
          </a:extLst>
        </xdr:cNvPr>
        <xdr:cNvSpPr txBox="1"/>
      </xdr:nvSpPr>
      <xdr:spPr>
        <a:xfrm>
          <a:off x="13500744" y="99333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71137</xdr:rowOff>
    </xdr:from>
    <xdr:ext cx="405111" cy="259045"/>
    <xdr:sp macro="" textlink="">
      <xdr:nvSpPr>
        <xdr:cNvPr id="666" name="n_4aveValue【保健センター・保健所】&#10;有形固定資産減価償却率">
          <a:extLst>
            <a:ext uri="{FF2B5EF4-FFF2-40B4-BE49-F238E27FC236}">
              <a16:creationId xmlns:a16="http://schemas.microsoft.com/office/drawing/2014/main" id="{BB860335-DD2E-419E-8F7C-C6D82648A8D1}"/>
            </a:ext>
          </a:extLst>
        </xdr:cNvPr>
        <xdr:cNvSpPr txBox="1"/>
      </xdr:nvSpPr>
      <xdr:spPr>
        <a:xfrm>
          <a:off x="12611744" y="10015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61</xdr:row>
      <xdr:rowOff>129557</xdr:rowOff>
    </xdr:from>
    <xdr:ext cx="405111" cy="259045"/>
    <xdr:sp macro="" textlink="">
      <xdr:nvSpPr>
        <xdr:cNvPr id="667" name="n_1mainValue【保健センター・保健所】&#10;有形固定資産減価償却率">
          <a:extLst>
            <a:ext uri="{FF2B5EF4-FFF2-40B4-BE49-F238E27FC236}">
              <a16:creationId xmlns:a16="http://schemas.microsoft.com/office/drawing/2014/main" id="{9BD633A4-10B4-47A2-B7B2-E2AE69CA1CFC}"/>
            </a:ext>
          </a:extLst>
        </xdr:cNvPr>
        <xdr:cNvSpPr txBox="1"/>
      </xdr:nvSpPr>
      <xdr:spPr>
        <a:xfrm>
          <a:off x="15266044" y="10588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81932</xdr:rowOff>
    </xdr:from>
    <xdr:ext cx="405111" cy="259045"/>
    <xdr:sp macro="" textlink="">
      <xdr:nvSpPr>
        <xdr:cNvPr id="668" name="n_2mainValue【保健センター・保健所】&#10;有形固定資産減価償却率">
          <a:extLst>
            <a:ext uri="{FF2B5EF4-FFF2-40B4-BE49-F238E27FC236}">
              <a16:creationId xmlns:a16="http://schemas.microsoft.com/office/drawing/2014/main" id="{587DD0EB-BD79-4DAA-BFB5-5BF284BFBB36}"/>
            </a:ext>
          </a:extLst>
        </xdr:cNvPr>
        <xdr:cNvSpPr txBox="1"/>
      </xdr:nvSpPr>
      <xdr:spPr>
        <a:xfrm>
          <a:off x="14389744" y="105403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41927</xdr:rowOff>
    </xdr:from>
    <xdr:ext cx="405111" cy="259045"/>
    <xdr:sp macro="" textlink="">
      <xdr:nvSpPr>
        <xdr:cNvPr id="669" name="n_3mainValue【保健センター・保健所】&#10;有形固定資産減価償却率">
          <a:extLst>
            <a:ext uri="{FF2B5EF4-FFF2-40B4-BE49-F238E27FC236}">
              <a16:creationId xmlns:a16="http://schemas.microsoft.com/office/drawing/2014/main" id="{33432D25-9762-475F-B3F6-A1BD439C9B30}"/>
            </a:ext>
          </a:extLst>
        </xdr:cNvPr>
        <xdr:cNvSpPr txBox="1"/>
      </xdr:nvSpPr>
      <xdr:spPr>
        <a:xfrm>
          <a:off x="13500744" y="10500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165752</xdr:rowOff>
    </xdr:from>
    <xdr:ext cx="405111" cy="259045"/>
    <xdr:sp macro="" textlink="">
      <xdr:nvSpPr>
        <xdr:cNvPr id="670" name="n_4mainValue【保健センター・保健所】&#10;有形固定資産減価償却率">
          <a:extLst>
            <a:ext uri="{FF2B5EF4-FFF2-40B4-BE49-F238E27FC236}">
              <a16:creationId xmlns:a16="http://schemas.microsoft.com/office/drawing/2014/main" id="{C2024833-1887-4A85-9D41-EA81334292C7}"/>
            </a:ext>
          </a:extLst>
        </xdr:cNvPr>
        <xdr:cNvSpPr txBox="1"/>
      </xdr:nvSpPr>
      <xdr:spPr>
        <a:xfrm>
          <a:off x="12611744" y="104527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71" name="正方形/長方形 670">
          <a:extLst>
            <a:ext uri="{FF2B5EF4-FFF2-40B4-BE49-F238E27FC236}">
              <a16:creationId xmlns:a16="http://schemas.microsoft.com/office/drawing/2014/main" id="{91F0CC13-57EE-4589-B471-3EDCCB4D266F}"/>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72" name="正方形/長方形 671">
          <a:extLst>
            <a:ext uri="{FF2B5EF4-FFF2-40B4-BE49-F238E27FC236}">
              <a16:creationId xmlns:a16="http://schemas.microsoft.com/office/drawing/2014/main" id="{1EB7E5B0-A0BF-4E05-B345-2FC667A8E97D}"/>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73" name="正方形/長方形 672">
          <a:extLst>
            <a:ext uri="{FF2B5EF4-FFF2-40B4-BE49-F238E27FC236}">
              <a16:creationId xmlns:a16="http://schemas.microsoft.com/office/drawing/2014/main" id="{ECCEEA7A-3840-46D0-A174-5124ECA36419}"/>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74" name="正方形/長方形 673">
          <a:extLst>
            <a:ext uri="{FF2B5EF4-FFF2-40B4-BE49-F238E27FC236}">
              <a16:creationId xmlns:a16="http://schemas.microsoft.com/office/drawing/2014/main" id="{EF1837D1-CE5E-42BB-B13F-7F370E42D0B8}"/>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75" name="正方形/長方形 674">
          <a:extLst>
            <a:ext uri="{FF2B5EF4-FFF2-40B4-BE49-F238E27FC236}">
              <a16:creationId xmlns:a16="http://schemas.microsoft.com/office/drawing/2014/main" id="{ED4ACC4D-6861-4ECE-B839-4BF49B38A10A}"/>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76" name="正方形/長方形 675">
          <a:extLst>
            <a:ext uri="{FF2B5EF4-FFF2-40B4-BE49-F238E27FC236}">
              <a16:creationId xmlns:a16="http://schemas.microsoft.com/office/drawing/2014/main" id="{1CC0BDB8-8EB0-4DA7-9CF9-AD00BF3A1735}"/>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7" name="正方形/長方形 676">
          <a:extLst>
            <a:ext uri="{FF2B5EF4-FFF2-40B4-BE49-F238E27FC236}">
              <a16:creationId xmlns:a16="http://schemas.microsoft.com/office/drawing/2014/main" id="{46E9B011-2CD1-471B-88A2-F5C28BEF221F}"/>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8" name="正方形/長方形 677">
          <a:extLst>
            <a:ext uri="{FF2B5EF4-FFF2-40B4-BE49-F238E27FC236}">
              <a16:creationId xmlns:a16="http://schemas.microsoft.com/office/drawing/2014/main" id="{5CD699BF-85EA-4EE8-9CB9-899C0741C907}"/>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79" name="テキスト ボックス 678">
          <a:extLst>
            <a:ext uri="{FF2B5EF4-FFF2-40B4-BE49-F238E27FC236}">
              <a16:creationId xmlns:a16="http://schemas.microsoft.com/office/drawing/2014/main" id="{696635EC-9467-46D7-85FE-6E3F9B5A2048}"/>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80" name="直線コネクタ 679">
          <a:extLst>
            <a:ext uri="{FF2B5EF4-FFF2-40B4-BE49-F238E27FC236}">
              <a16:creationId xmlns:a16="http://schemas.microsoft.com/office/drawing/2014/main" id="{6FFE612D-E34E-4AC4-9901-41B0ACA2D341}"/>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681" name="直線コネクタ 680">
          <a:extLst>
            <a:ext uri="{FF2B5EF4-FFF2-40B4-BE49-F238E27FC236}">
              <a16:creationId xmlns:a16="http://schemas.microsoft.com/office/drawing/2014/main" id="{64A9B044-D528-47D5-B01F-9531A453C056}"/>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682" name="テキスト ボックス 681">
          <a:extLst>
            <a:ext uri="{FF2B5EF4-FFF2-40B4-BE49-F238E27FC236}">
              <a16:creationId xmlns:a16="http://schemas.microsoft.com/office/drawing/2014/main" id="{D1DE77F7-F20D-423D-A87D-A9699B348168}"/>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683" name="直線コネクタ 682">
          <a:extLst>
            <a:ext uri="{FF2B5EF4-FFF2-40B4-BE49-F238E27FC236}">
              <a16:creationId xmlns:a16="http://schemas.microsoft.com/office/drawing/2014/main" id="{EBAFFA05-A2BC-450D-970E-941DA3E26FF1}"/>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684" name="テキスト ボックス 683">
          <a:extLst>
            <a:ext uri="{FF2B5EF4-FFF2-40B4-BE49-F238E27FC236}">
              <a16:creationId xmlns:a16="http://schemas.microsoft.com/office/drawing/2014/main" id="{6C11BF9D-EC66-4240-A1C6-01D623C18256}"/>
            </a:ext>
          </a:extLst>
        </xdr:cNvPr>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685" name="直線コネクタ 684">
          <a:extLst>
            <a:ext uri="{FF2B5EF4-FFF2-40B4-BE49-F238E27FC236}">
              <a16:creationId xmlns:a16="http://schemas.microsoft.com/office/drawing/2014/main" id="{7C890513-5DFC-4CE6-8AC1-E4E355E98756}"/>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686" name="テキスト ボックス 685">
          <a:extLst>
            <a:ext uri="{FF2B5EF4-FFF2-40B4-BE49-F238E27FC236}">
              <a16:creationId xmlns:a16="http://schemas.microsoft.com/office/drawing/2014/main" id="{E1397F98-1E6D-4BFD-A3DB-111E5E63766D}"/>
            </a:ext>
          </a:extLst>
        </xdr:cNvPr>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687" name="直線コネクタ 686">
          <a:extLst>
            <a:ext uri="{FF2B5EF4-FFF2-40B4-BE49-F238E27FC236}">
              <a16:creationId xmlns:a16="http://schemas.microsoft.com/office/drawing/2014/main" id="{362587C3-E66D-45C8-A3C7-CF0CDE041106}"/>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688" name="テキスト ボックス 687">
          <a:extLst>
            <a:ext uri="{FF2B5EF4-FFF2-40B4-BE49-F238E27FC236}">
              <a16:creationId xmlns:a16="http://schemas.microsoft.com/office/drawing/2014/main" id="{8B296618-093C-49D9-807B-560DC41F4403}"/>
            </a:ext>
          </a:extLst>
        </xdr:cNvPr>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9" name="直線コネクタ 688">
          <a:extLst>
            <a:ext uri="{FF2B5EF4-FFF2-40B4-BE49-F238E27FC236}">
              <a16:creationId xmlns:a16="http://schemas.microsoft.com/office/drawing/2014/main" id="{090F6A43-CED1-46BB-BB23-D535DD9EC4F9}"/>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690" name="テキスト ボックス 689">
          <a:extLst>
            <a:ext uri="{FF2B5EF4-FFF2-40B4-BE49-F238E27FC236}">
              <a16:creationId xmlns:a16="http://schemas.microsoft.com/office/drawing/2014/main" id="{1D8E8DCC-6A66-460B-A071-D48580ECB9A0}"/>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91" name="【保健センター・保健所】&#10;一人当たり面積グラフ枠">
          <a:extLst>
            <a:ext uri="{FF2B5EF4-FFF2-40B4-BE49-F238E27FC236}">
              <a16:creationId xmlns:a16="http://schemas.microsoft.com/office/drawing/2014/main" id="{97466FEB-1296-4DB7-A421-36BFB1548B10}"/>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52578</xdr:rowOff>
    </xdr:from>
    <xdr:to>
      <xdr:col>116</xdr:col>
      <xdr:colOff>62864</xdr:colOff>
      <xdr:row>63</xdr:row>
      <xdr:rowOff>102870</xdr:rowOff>
    </xdr:to>
    <xdr:cxnSp macro="">
      <xdr:nvCxnSpPr>
        <xdr:cNvPr id="692" name="直線コネクタ 691">
          <a:extLst>
            <a:ext uri="{FF2B5EF4-FFF2-40B4-BE49-F238E27FC236}">
              <a16:creationId xmlns:a16="http://schemas.microsoft.com/office/drawing/2014/main" id="{83485248-4600-4FA4-BC32-0CDEE04AF97F}"/>
            </a:ext>
          </a:extLst>
        </xdr:cNvPr>
        <xdr:cNvCxnSpPr/>
      </xdr:nvCxnSpPr>
      <xdr:spPr>
        <a:xfrm flipV="1">
          <a:off x="22160864" y="9482328"/>
          <a:ext cx="0" cy="14218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106697</xdr:rowOff>
    </xdr:from>
    <xdr:ext cx="469744" cy="259045"/>
    <xdr:sp macro="" textlink="">
      <xdr:nvSpPr>
        <xdr:cNvPr id="693" name="【保健センター・保健所】&#10;一人当たり面積最小値テキスト">
          <a:extLst>
            <a:ext uri="{FF2B5EF4-FFF2-40B4-BE49-F238E27FC236}">
              <a16:creationId xmlns:a16="http://schemas.microsoft.com/office/drawing/2014/main" id="{B565820C-387F-4EC7-B64D-C7DBE0D658F6}"/>
            </a:ext>
          </a:extLst>
        </xdr:cNvPr>
        <xdr:cNvSpPr txBox="1"/>
      </xdr:nvSpPr>
      <xdr:spPr>
        <a:xfrm>
          <a:off x="22199600" y="109080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102870</xdr:rowOff>
    </xdr:from>
    <xdr:to>
      <xdr:col>116</xdr:col>
      <xdr:colOff>152400</xdr:colOff>
      <xdr:row>63</xdr:row>
      <xdr:rowOff>102870</xdr:rowOff>
    </xdr:to>
    <xdr:cxnSp macro="">
      <xdr:nvCxnSpPr>
        <xdr:cNvPr id="694" name="直線コネクタ 693">
          <a:extLst>
            <a:ext uri="{FF2B5EF4-FFF2-40B4-BE49-F238E27FC236}">
              <a16:creationId xmlns:a16="http://schemas.microsoft.com/office/drawing/2014/main" id="{8AF3F092-CF18-4BD9-A78E-7EA52C3786A9}"/>
            </a:ext>
          </a:extLst>
        </xdr:cNvPr>
        <xdr:cNvCxnSpPr/>
      </xdr:nvCxnSpPr>
      <xdr:spPr>
        <a:xfrm>
          <a:off x="22072600" y="10904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53</xdr:row>
      <xdr:rowOff>170705</xdr:rowOff>
    </xdr:from>
    <xdr:ext cx="469744" cy="259045"/>
    <xdr:sp macro="" textlink="">
      <xdr:nvSpPr>
        <xdr:cNvPr id="695" name="【保健センター・保健所】&#10;一人当たり面積最大値テキスト">
          <a:extLst>
            <a:ext uri="{FF2B5EF4-FFF2-40B4-BE49-F238E27FC236}">
              <a16:creationId xmlns:a16="http://schemas.microsoft.com/office/drawing/2014/main" id="{1EDC3FE4-2E9A-4FD0-AEF0-2D877E70A551}"/>
            </a:ext>
          </a:extLst>
        </xdr:cNvPr>
        <xdr:cNvSpPr txBox="1"/>
      </xdr:nvSpPr>
      <xdr:spPr>
        <a:xfrm>
          <a:off x="22199600" y="92575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52578</xdr:rowOff>
    </xdr:from>
    <xdr:to>
      <xdr:col>116</xdr:col>
      <xdr:colOff>152400</xdr:colOff>
      <xdr:row>55</xdr:row>
      <xdr:rowOff>52578</xdr:rowOff>
    </xdr:to>
    <xdr:cxnSp macro="">
      <xdr:nvCxnSpPr>
        <xdr:cNvPr id="696" name="直線コネクタ 695">
          <a:extLst>
            <a:ext uri="{FF2B5EF4-FFF2-40B4-BE49-F238E27FC236}">
              <a16:creationId xmlns:a16="http://schemas.microsoft.com/office/drawing/2014/main" id="{A296131D-0715-482C-894E-DBACDE84CF2E}"/>
            </a:ext>
          </a:extLst>
        </xdr:cNvPr>
        <xdr:cNvCxnSpPr/>
      </xdr:nvCxnSpPr>
      <xdr:spPr>
        <a:xfrm>
          <a:off x="22072600" y="9482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143527</xdr:rowOff>
    </xdr:from>
    <xdr:ext cx="469744" cy="259045"/>
    <xdr:sp macro="" textlink="">
      <xdr:nvSpPr>
        <xdr:cNvPr id="697" name="【保健センター・保健所】&#10;一人当たり面積平均値テキスト">
          <a:extLst>
            <a:ext uri="{FF2B5EF4-FFF2-40B4-BE49-F238E27FC236}">
              <a16:creationId xmlns:a16="http://schemas.microsoft.com/office/drawing/2014/main" id="{EE6E9FED-1CE0-4DD4-BAD3-7E5C52769FA9}"/>
            </a:ext>
          </a:extLst>
        </xdr:cNvPr>
        <xdr:cNvSpPr txBox="1"/>
      </xdr:nvSpPr>
      <xdr:spPr>
        <a:xfrm>
          <a:off x="22199600" y="104305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120650</xdr:rowOff>
    </xdr:from>
    <xdr:to>
      <xdr:col>116</xdr:col>
      <xdr:colOff>114300</xdr:colOff>
      <xdr:row>62</xdr:row>
      <xdr:rowOff>50800</xdr:rowOff>
    </xdr:to>
    <xdr:sp macro="" textlink="">
      <xdr:nvSpPr>
        <xdr:cNvPr id="698" name="フローチャート: 判断 697">
          <a:extLst>
            <a:ext uri="{FF2B5EF4-FFF2-40B4-BE49-F238E27FC236}">
              <a16:creationId xmlns:a16="http://schemas.microsoft.com/office/drawing/2014/main" id="{C719031A-8F6E-4D70-8D9C-7C7E563E3CF7}"/>
            </a:ext>
          </a:extLst>
        </xdr:cNvPr>
        <xdr:cNvSpPr/>
      </xdr:nvSpPr>
      <xdr:spPr>
        <a:xfrm>
          <a:off x="22110700" y="1057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102362</xdr:rowOff>
    </xdr:from>
    <xdr:to>
      <xdr:col>112</xdr:col>
      <xdr:colOff>38100</xdr:colOff>
      <xdr:row>62</xdr:row>
      <xdr:rowOff>32512</xdr:rowOff>
    </xdr:to>
    <xdr:sp macro="" textlink="">
      <xdr:nvSpPr>
        <xdr:cNvPr id="699" name="フローチャート: 判断 698">
          <a:extLst>
            <a:ext uri="{FF2B5EF4-FFF2-40B4-BE49-F238E27FC236}">
              <a16:creationId xmlns:a16="http://schemas.microsoft.com/office/drawing/2014/main" id="{81B7EBDA-7D14-4A8E-B5D7-97C0A36B717B}"/>
            </a:ext>
          </a:extLst>
        </xdr:cNvPr>
        <xdr:cNvSpPr/>
      </xdr:nvSpPr>
      <xdr:spPr>
        <a:xfrm>
          <a:off x="21272500" y="10560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109220</xdr:rowOff>
    </xdr:from>
    <xdr:to>
      <xdr:col>107</xdr:col>
      <xdr:colOff>101600</xdr:colOff>
      <xdr:row>62</xdr:row>
      <xdr:rowOff>39370</xdr:rowOff>
    </xdr:to>
    <xdr:sp macro="" textlink="">
      <xdr:nvSpPr>
        <xdr:cNvPr id="700" name="フローチャート: 判断 699">
          <a:extLst>
            <a:ext uri="{FF2B5EF4-FFF2-40B4-BE49-F238E27FC236}">
              <a16:creationId xmlns:a16="http://schemas.microsoft.com/office/drawing/2014/main" id="{EF7BCC24-4E95-4234-A563-BFF28DCB7003}"/>
            </a:ext>
          </a:extLst>
        </xdr:cNvPr>
        <xdr:cNvSpPr/>
      </xdr:nvSpPr>
      <xdr:spPr>
        <a:xfrm>
          <a:off x="20383500" y="10567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138938</xdr:rowOff>
    </xdr:from>
    <xdr:to>
      <xdr:col>102</xdr:col>
      <xdr:colOff>165100</xdr:colOff>
      <xdr:row>62</xdr:row>
      <xdr:rowOff>69088</xdr:rowOff>
    </xdr:to>
    <xdr:sp macro="" textlink="">
      <xdr:nvSpPr>
        <xdr:cNvPr id="701" name="フローチャート: 判断 700">
          <a:extLst>
            <a:ext uri="{FF2B5EF4-FFF2-40B4-BE49-F238E27FC236}">
              <a16:creationId xmlns:a16="http://schemas.microsoft.com/office/drawing/2014/main" id="{9805E662-B54D-4810-B3E7-D059531318D9}"/>
            </a:ext>
          </a:extLst>
        </xdr:cNvPr>
        <xdr:cNvSpPr/>
      </xdr:nvSpPr>
      <xdr:spPr>
        <a:xfrm>
          <a:off x="19494500" y="10597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54356</xdr:rowOff>
    </xdr:from>
    <xdr:to>
      <xdr:col>98</xdr:col>
      <xdr:colOff>38100</xdr:colOff>
      <xdr:row>62</xdr:row>
      <xdr:rowOff>155956</xdr:rowOff>
    </xdr:to>
    <xdr:sp macro="" textlink="">
      <xdr:nvSpPr>
        <xdr:cNvPr id="702" name="フローチャート: 判断 701">
          <a:extLst>
            <a:ext uri="{FF2B5EF4-FFF2-40B4-BE49-F238E27FC236}">
              <a16:creationId xmlns:a16="http://schemas.microsoft.com/office/drawing/2014/main" id="{53CAC0CC-53A8-4A1B-AA67-7D43D9BB4997}"/>
            </a:ext>
          </a:extLst>
        </xdr:cNvPr>
        <xdr:cNvSpPr/>
      </xdr:nvSpPr>
      <xdr:spPr>
        <a:xfrm>
          <a:off x="18605500" y="10684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703" name="テキスト ボックス 702">
          <a:extLst>
            <a:ext uri="{FF2B5EF4-FFF2-40B4-BE49-F238E27FC236}">
              <a16:creationId xmlns:a16="http://schemas.microsoft.com/office/drawing/2014/main" id="{FC8F2995-C4F8-49F6-8B69-339FB697326C}"/>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704" name="テキスト ボックス 703">
          <a:extLst>
            <a:ext uri="{FF2B5EF4-FFF2-40B4-BE49-F238E27FC236}">
              <a16:creationId xmlns:a16="http://schemas.microsoft.com/office/drawing/2014/main" id="{B2DE3413-4B91-4F49-9504-759AE1FD7E27}"/>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705" name="テキスト ボックス 704">
          <a:extLst>
            <a:ext uri="{FF2B5EF4-FFF2-40B4-BE49-F238E27FC236}">
              <a16:creationId xmlns:a16="http://schemas.microsoft.com/office/drawing/2014/main" id="{E83C2105-7259-49DE-AB7B-5183FBE765DE}"/>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706" name="テキスト ボックス 705">
          <a:extLst>
            <a:ext uri="{FF2B5EF4-FFF2-40B4-BE49-F238E27FC236}">
              <a16:creationId xmlns:a16="http://schemas.microsoft.com/office/drawing/2014/main" id="{6A1841AA-7A54-46EF-A035-952F64311570}"/>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07" name="テキスト ボックス 706">
          <a:extLst>
            <a:ext uri="{FF2B5EF4-FFF2-40B4-BE49-F238E27FC236}">
              <a16:creationId xmlns:a16="http://schemas.microsoft.com/office/drawing/2014/main" id="{874C305D-822C-42EF-995C-8C5C264F5E27}"/>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116078</xdr:rowOff>
    </xdr:from>
    <xdr:to>
      <xdr:col>116</xdr:col>
      <xdr:colOff>114300</xdr:colOff>
      <xdr:row>63</xdr:row>
      <xdr:rowOff>46228</xdr:rowOff>
    </xdr:to>
    <xdr:sp macro="" textlink="">
      <xdr:nvSpPr>
        <xdr:cNvPr id="708" name="楕円 707">
          <a:extLst>
            <a:ext uri="{FF2B5EF4-FFF2-40B4-BE49-F238E27FC236}">
              <a16:creationId xmlns:a16="http://schemas.microsoft.com/office/drawing/2014/main" id="{735124F8-87BE-48BA-A092-078F587A2613}"/>
            </a:ext>
          </a:extLst>
        </xdr:cNvPr>
        <xdr:cNvSpPr/>
      </xdr:nvSpPr>
      <xdr:spPr>
        <a:xfrm>
          <a:off x="22110700" y="10745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31005</xdr:rowOff>
    </xdr:from>
    <xdr:ext cx="469744" cy="259045"/>
    <xdr:sp macro="" textlink="">
      <xdr:nvSpPr>
        <xdr:cNvPr id="709" name="【保健センター・保健所】&#10;一人当たり面積該当値テキスト">
          <a:extLst>
            <a:ext uri="{FF2B5EF4-FFF2-40B4-BE49-F238E27FC236}">
              <a16:creationId xmlns:a16="http://schemas.microsoft.com/office/drawing/2014/main" id="{F1693570-456E-4151-890D-23338042A79E}"/>
            </a:ext>
          </a:extLst>
        </xdr:cNvPr>
        <xdr:cNvSpPr txBox="1"/>
      </xdr:nvSpPr>
      <xdr:spPr>
        <a:xfrm>
          <a:off x="22199600" y="106609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120650</xdr:rowOff>
    </xdr:from>
    <xdr:to>
      <xdr:col>112</xdr:col>
      <xdr:colOff>38100</xdr:colOff>
      <xdr:row>63</xdr:row>
      <xdr:rowOff>50800</xdr:rowOff>
    </xdr:to>
    <xdr:sp macro="" textlink="">
      <xdr:nvSpPr>
        <xdr:cNvPr id="710" name="楕円 709">
          <a:extLst>
            <a:ext uri="{FF2B5EF4-FFF2-40B4-BE49-F238E27FC236}">
              <a16:creationId xmlns:a16="http://schemas.microsoft.com/office/drawing/2014/main" id="{26F9A649-6318-4823-8FB3-81EE2285E3DE}"/>
            </a:ext>
          </a:extLst>
        </xdr:cNvPr>
        <xdr:cNvSpPr/>
      </xdr:nvSpPr>
      <xdr:spPr>
        <a:xfrm>
          <a:off x="21272500" y="10750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166878</xdr:rowOff>
    </xdr:from>
    <xdr:to>
      <xdr:col>116</xdr:col>
      <xdr:colOff>63500</xdr:colOff>
      <xdr:row>63</xdr:row>
      <xdr:rowOff>0</xdr:rowOff>
    </xdr:to>
    <xdr:cxnSp macro="">
      <xdr:nvCxnSpPr>
        <xdr:cNvPr id="711" name="直線コネクタ 710">
          <a:extLst>
            <a:ext uri="{FF2B5EF4-FFF2-40B4-BE49-F238E27FC236}">
              <a16:creationId xmlns:a16="http://schemas.microsoft.com/office/drawing/2014/main" id="{E719A94E-F808-421D-B478-7DB9924BF370}"/>
            </a:ext>
          </a:extLst>
        </xdr:cNvPr>
        <xdr:cNvCxnSpPr/>
      </xdr:nvCxnSpPr>
      <xdr:spPr>
        <a:xfrm flipV="1">
          <a:off x="21323300" y="10796778"/>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122936</xdr:rowOff>
    </xdr:from>
    <xdr:to>
      <xdr:col>107</xdr:col>
      <xdr:colOff>101600</xdr:colOff>
      <xdr:row>63</xdr:row>
      <xdr:rowOff>53086</xdr:rowOff>
    </xdr:to>
    <xdr:sp macro="" textlink="">
      <xdr:nvSpPr>
        <xdr:cNvPr id="712" name="楕円 711">
          <a:extLst>
            <a:ext uri="{FF2B5EF4-FFF2-40B4-BE49-F238E27FC236}">
              <a16:creationId xmlns:a16="http://schemas.microsoft.com/office/drawing/2014/main" id="{8DDA0A8B-3793-452D-B5F8-7D64DE6709EC}"/>
            </a:ext>
          </a:extLst>
        </xdr:cNvPr>
        <xdr:cNvSpPr/>
      </xdr:nvSpPr>
      <xdr:spPr>
        <a:xfrm>
          <a:off x="20383500" y="10752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0</xdr:rowOff>
    </xdr:from>
    <xdr:to>
      <xdr:col>111</xdr:col>
      <xdr:colOff>177800</xdr:colOff>
      <xdr:row>63</xdr:row>
      <xdr:rowOff>2286</xdr:rowOff>
    </xdr:to>
    <xdr:cxnSp macro="">
      <xdr:nvCxnSpPr>
        <xdr:cNvPr id="713" name="直線コネクタ 712">
          <a:extLst>
            <a:ext uri="{FF2B5EF4-FFF2-40B4-BE49-F238E27FC236}">
              <a16:creationId xmlns:a16="http://schemas.microsoft.com/office/drawing/2014/main" id="{2AF0608F-3965-425E-B0C7-7D2861FE9D49}"/>
            </a:ext>
          </a:extLst>
        </xdr:cNvPr>
        <xdr:cNvCxnSpPr/>
      </xdr:nvCxnSpPr>
      <xdr:spPr>
        <a:xfrm flipV="1">
          <a:off x="20434300" y="10801350"/>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127508</xdr:rowOff>
    </xdr:from>
    <xdr:to>
      <xdr:col>102</xdr:col>
      <xdr:colOff>165100</xdr:colOff>
      <xdr:row>63</xdr:row>
      <xdr:rowOff>57658</xdr:rowOff>
    </xdr:to>
    <xdr:sp macro="" textlink="">
      <xdr:nvSpPr>
        <xdr:cNvPr id="714" name="楕円 713">
          <a:extLst>
            <a:ext uri="{FF2B5EF4-FFF2-40B4-BE49-F238E27FC236}">
              <a16:creationId xmlns:a16="http://schemas.microsoft.com/office/drawing/2014/main" id="{DF4AA456-1D4C-4D44-A35E-EBAF4B0EB896}"/>
            </a:ext>
          </a:extLst>
        </xdr:cNvPr>
        <xdr:cNvSpPr/>
      </xdr:nvSpPr>
      <xdr:spPr>
        <a:xfrm>
          <a:off x="19494500" y="10757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2286</xdr:rowOff>
    </xdr:from>
    <xdr:to>
      <xdr:col>107</xdr:col>
      <xdr:colOff>50800</xdr:colOff>
      <xdr:row>63</xdr:row>
      <xdr:rowOff>6858</xdr:rowOff>
    </xdr:to>
    <xdr:cxnSp macro="">
      <xdr:nvCxnSpPr>
        <xdr:cNvPr id="715" name="直線コネクタ 714">
          <a:extLst>
            <a:ext uri="{FF2B5EF4-FFF2-40B4-BE49-F238E27FC236}">
              <a16:creationId xmlns:a16="http://schemas.microsoft.com/office/drawing/2014/main" id="{42CEF956-349D-4290-8B07-7C9FF21AA724}"/>
            </a:ext>
          </a:extLst>
        </xdr:cNvPr>
        <xdr:cNvCxnSpPr/>
      </xdr:nvCxnSpPr>
      <xdr:spPr>
        <a:xfrm flipV="1">
          <a:off x="19545300" y="10803636"/>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132080</xdr:rowOff>
    </xdr:from>
    <xdr:to>
      <xdr:col>98</xdr:col>
      <xdr:colOff>38100</xdr:colOff>
      <xdr:row>63</xdr:row>
      <xdr:rowOff>62230</xdr:rowOff>
    </xdr:to>
    <xdr:sp macro="" textlink="">
      <xdr:nvSpPr>
        <xdr:cNvPr id="716" name="楕円 715">
          <a:extLst>
            <a:ext uri="{FF2B5EF4-FFF2-40B4-BE49-F238E27FC236}">
              <a16:creationId xmlns:a16="http://schemas.microsoft.com/office/drawing/2014/main" id="{AC858081-D760-49B0-88F8-DED8F6DD5A7E}"/>
            </a:ext>
          </a:extLst>
        </xdr:cNvPr>
        <xdr:cNvSpPr/>
      </xdr:nvSpPr>
      <xdr:spPr>
        <a:xfrm>
          <a:off x="18605500" y="10761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6858</xdr:rowOff>
    </xdr:from>
    <xdr:to>
      <xdr:col>102</xdr:col>
      <xdr:colOff>114300</xdr:colOff>
      <xdr:row>63</xdr:row>
      <xdr:rowOff>11430</xdr:rowOff>
    </xdr:to>
    <xdr:cxnSp macro="">
      <xdr:nvCxnSpPr>
        <xdr:cNvPr id="717" name="直線コネクタ 716">
          <a:extLst>
            <a:ext uri="{FF2B5EF4-FFF2-40B4-BE49-F238E27FC236}">
              <a16:creationId xmlns:a16="http://schemas.microsoft.com/office/drawing/2014/main" id="{0ECFA714-99B4-4377-91D1-1C27D7C927AF}"/>
            </a:ext>
          </a:extLst>
        </xdr:cNvPr>
        <xdr:cNvCxnSpPr/>
      </xdr:nvCxnSpPr>
      <xdr:spPr>
        <a:xfrm flipV="1">
          <a:off x="18656300" y="1080820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49039</xdr:rowOff>
    </xdr:from>
    <xdr:ext cx="469744" cy="259045"/>
    <xdr:sp macro="" textlink="">
      <xdr:nvSpPr>
        <xdr:cNvPr id="718" name="n_1aveValue【保健センター・保健所】&#10;一人当たり面積">
          <a:extLst>
            <a:ext uri="{FF2B5EF4-FFF2-40B4-BE49-F238E27FC236}">
              <a16:creationId xmlns:a16="http://schemas.microsoft.com/office/drawing/2014/main" id="{B69E8D35-039B-40BD-B50C-6873CC34073B}"/>
            </a:ext>
          </a:extLst>
        </xdr:cNvPr>
        <xdr:cNvSpPr txBox="1"/>
      </xdr:nvSpPr>
      <xdr:spPr>
        <a:xfrm>
          <a:off x="21075727" y="103360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55897</xdr:rowOff>
    </xdr:from>
    <xdr:ext cx="469744" cy="259045"/>
    <xdr:sp macro="" textlink="">
      <xdr:nvSpPr>
        <xdr:cNvPr id="719" name="n_2aveValue【保健センター・保健所】&#10;一人当たり面積">
          <a:extLst>
            <a:ext uri="{FF2B5EF4-FFF2-40B4-BE49-F238E27FC236}">
              <a16:creationId xmlns:a16="http://schemas.microsoft.com/office/drawing/2014/main" id="{DA88155C-F701-400E-8E7A-3F5374EAEE42}"/>
            </a:ext>
          </a:extLst>
        </xdr:cNvPr>
        <xdr:cNvSpPr txBox="1"/>
      </xdr:nvSpPr>
      <xdr:spPr>
        <a:xfrm>
          <a:off x="20199427" y="103428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85615</xdr:rowOff>
    </xdr:from>
    <xdr:ext cx="469744" cy="259045"/>
    <xdr:sp macro="" textlink="">
      <xdr:nvSpPr>
        <xdr:cNvPr id="720" name="n_3aveValue【保健センター・保健所】&#10;一人当たり面積">
          <a:extLst>
            <a:ext uri="{FF2B5EF4-FFF2-40B4-BE49-F238E27FC236}">
              <a16:creationId xmlns:a16="http://schemas.microsoft.com/office/drawing/2014/main" id="{08E1DFDA-0865-403E-B69B-5721FE37AFAD}"/>
            </a:ext>
          </a:extLst>
        </xdr:cNvPr>
        <xdr:cNvSpPr txBox="1"/>
      </xdr:nvSpPr>
      <xdr:spPr>
        <a:xfrm>
          <a:off x="19310427" y="103726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1033</xdr:rowOff>
    </xdr:from>
    <xdr:ext cx="469744" cy="259045"/>
    <xdr:sp macro="" textlink="">
      <xdr:nvSpPr>
        <xdr:cNvPr id="721" name="n_4aveValue【保健センター・保健所】&#10;一人当たり面積">
          <a:extLst>
            <a:ext uri="{FF2B5EF4-FFF2-40B4-BE49-F238E27FC236}">
              <a16:creationId xmlns:a16="http://schemas.microsoft.com/office/drawing/2014/main" id="{6FA380BB-2B48-4B91-BA07-CD71C0F6ED0F}"/>
            </a:ext>
          </a:extLst>
        </xdr:cNvPr>
        <xdr:cNvSpPr txBox="1"/>
      </xdr:nvSpPr>
      <xdr:spPr>
        <a:xfrm>
          <a:off x="18421427" y="104594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41927</xdr:rowOff>
    </xdr:from>
    <xdr:ext cx="469744" cy="259045"/>
    <xdr:sp macro="" textlink="">
      <xdr:nvSpPr>
        <xdr:cNvPr id="722" name="n_1mainValue【保健センター・保健所】&#10;一人当たり面積">
          <a:extLst>
            <a:ext uri="{FF2B5EF4-FFF2-40B4-BE49-F238E27FC236}">
              <a16:creationId xmlns:a16="http://schemas.microsoft.com/office/drawing/2014/main" id="{B88FCBE9-9E45-4C27-86FB-12BF77605DD6}"/>
            </a:ext>
          </a:extLst>
        </xdr:cNvPr>
        <xdr:cNvSpPr txBox="1"/>
      </xdr:nvSpPr>
      <xdr:spPr>
        <a:xfrm>
          <a:off x="21075727" y="108432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44213</xdr:rowOff>
    </xdr:from>
    <xdr:ext cx="469744" cy="259045"/>
    <xdr:sp macro="" textlink="">
      <xdr:nvSpPr>
        <xdr:cNvPr id="723" name="n_2mainValue【保健センター・保健所】&#10;一人当たり面積">
          <a:extLst>
            <a:ext uri="{FF2B5EF4-FFF2-40B4-BE49-F238E27FC236}">
              <a16:creationId xmlns:a16="http://schemas.microsoft.com/office/drawing/2014/main" id="{8A08491D-23CE-4889-96BE-2BB3165C7F16}"/>
            </a:ext>
          </a:extLst>
        </xdr:cNvPr>
        <xdr:cNvSpPr txBox="1"/>
      </xdr:nvSpPr>
      <xdr:spPr>
        <a:xfrm>
          <a:off x="20199427" y="108455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48785</xdr:rowOff>
    </xdr:from>
    <xdr:ext cx="469744" cy="259045"/>
    <xdr:sp macro="" textlink="">
      <xdr:nvSpPr>
        <xdr:cNvPr id="724" name="n_3mainValue【保健センター・保健所】&#10;一人当たり面積">
          <a:extLst>
            <a:ext uri="{FF2B5EF4-FFF2-40B4-BE49-F238E27FC236}">
              <a16:creationId xmlns:a16="http://schemas.microsoft.com/office/drawing/2014/main" id="{06241C5F-956D-4ACD-97AF-04B968587DE8}"/>
            </a:ext>
          </a:extLst>
        </xdr:cNvPr>
        <xdr:cNvSpPr txBox="1"/>
      </xdr:nvSpPr>
      <xdr:spPr>
        <a:xfrm>
          <a:off x="19310427" y="108501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53357</xdr:rowOff>
    </xdr:from>
    <xdr:ext cx="469744" cy="259045"/>
    <xdr:sp macro="" textlink="">
      <xdr:nvSpPr>
        <xdr:cNvPr id="725" name="n_4mainValue【保健センター・保健所】&#10;一人当たり面積">
          <a:extLst>
            <a:ext uri="{FF2B5EF4-FFF2-40B4-BE49-F238E27FC236}">
              <a16:creationId xmlns:a16="http://schemas.microsoft.com/office/drawing/2014/main" id="{30D235AA-554D-40D2-AAB3-E5F19F986F3E}"/>
            </a:ext>
          </a:extLst>
        </xdr:cNvPr>
        <xdr:cNvSpPr txBox="1"/>
      </xdr:nvSpPr>
      <xdr:spPr>
        <a:xfrm>
          <a:off x="18421427" y="10854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6" name="正方形/長方形 725">
          <a:extLst>
            <a:ext uri="{FF2B5EF4-FFF2-40B4-BE49-F238E27FC236}">
              <a16:creationId xmlns:a16="http://schemas.microsoft.com/office/drawing/2014/main" id="{EADF8730-8C86-4FAD-B96C-9F8317B9C0C7}"/>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7" name="正方形/長方形 726">
          <a:extLst>
            <a:ext uri="{FF2B5EF4-FFF2-40B4-BE49-F238E27FC236}">
              <a16:creationId xmlns:a16="http://schemas.microsoft.com/office/drawing/2014/main" id="{50E28FBE-7EF8-4334-9096-D81C60152493}"/>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8" name="正方形/長方形 727">
          <a:extLst>
            <a:ext uri="{FF2B5EF4-FFF2-40B4-BE49-F238E27FC236}">
              <a16:creationId xmlns:a16="http://schemas.microsoft.com/office/drawing/2014/main" id="{4352277F-FDB4-4BDD-9746-4E0E36850944}"/>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29" name="正方形/長方形 728">
          <a:extLst>
            <a:ext uri="{FF2B5EF4-FFF2-40B4-BE49-F238E27FC236}">
              <a16:creationId xmlns:a16="http://schemas.microsoft.com/office/drawing/2014/main" id="{8093D115-EED5-480C-9471-8D9A3D7DE811}"/>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30" name="正方形/長方形 729">
          <a:extLst>
            <a:ext uri="{FF2B5EF4-FFF2-40B4-BE49-F238E27FC236}">
              <a16:creationId xmlns:a16="http://schemas.microsoft.com/office/drawing/2014/main" id="{C2C4C66F-E6E8-44A2-9BB2-7A4D32A2E7D0}"/>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31" name="正方形/長方形 730">
          <a:extLst>
            <a:ext uri="{FF2B5EF4-FFF2-40B4-BE49-F238E27FC236}">
              <a16:creationId xmlns:a16="http://schemas.microsoft.com/office/drawing/2014/main" id="{646F44D5-A649-4ECE-84DB-2DD397A9E8A5}"/>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32" name="正方形/長方形 731">
          <a:extLst>
            <a:ext uri="{FF2B5EF4-FFF2-40B4-BE49-F238E27FC236}">
              <a16:creationId xmlns:a16="http://schemas.microsoft.com/office/drawing/2014/main" id="{8B3DAA6F-EF08-4966-8B47-F0D0EEBB0D19}"/>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33" name="正方形/長方形 732">
          <a:extLst>
            <a:ext uri="{FF2B5EF4-FFF2-40B4-BE49-F238E27FC236}">
              <a16:creationId xmlns:a16="http://schemas.microsoft.com/office/drawing/2014/main" id="{B7089E86-5BBE-4B0A-A7F8-BADF093C7FD6}"/>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34" name="テキスト ボックス 733">
          <a:extLst>
            <a:ext uri="{FF2B5EF4-FFF2-40B4-BE49-F238E27FC236}">
              <a16:creationId xmlns:a16="http://schemas.microsoft.com/office/drawing/2014/main" id="{681D600D-0F1E-42EE-AD9C-3E6AABDC1A68}"/>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35" name="直線コネクタ 734">
          <a:extLst>
            <a:ext uri="{FF2B5EF4-FFF2-40B4-BE49-F238E27FC236}">
              <a16:creationId xmlns:a16="http://schemas.microsoft.com/office/drawing/2014/main" id="{B66F9BF8-CE93-4AE6-8B71-23389D8BCD0B}"/>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36" name="テキスト ボックス 735">
          <a:extLst>
            <a:ext uri="{FF2B5EF4-FFF2-40B4-BE49-F238E27FC236}">
              <a16:creationId xmlns:a16="http://schemas.microsoft.com/office/drawing/2014/main" id="{63FEF75C-EAC6-456F-8D01-39131D6263C6}"/>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38100</xdr:rowOff>
    </xdr:from>
    <xdr:to>
      <xdr:col>89</xdr:col>
      <xdr:colOff>177800</xdr:colOff>
      <xdr:row>86</xdr:row>
      <xdr:rowOff>38100</xdr:rowOff>
    </xdr:to>
    <xdr:cxnSp macro="">
      <xdr:nvCxnSpPr>
        <xdr:cNvPr id="737" name="直線コネクタ 736">
          <a:extLst>
            <a:ext uri="{FF2B5EF4-FFF2-40B4-BE49-F238E27FC236}">
              <a16:creationId xmlns:a16="http://schemas.microsoft.com/office/drawing/2014/main" id="{F14B9097-4541-4E10-9685-EA0D09432AE4}"/>
            </a:ext>
          </a:extLst>
        </xdr:cNvPr>
        <xdr:cNvCxnSpPr/>
      </xdr:nvCxnSpPr>
      <xdr:spPr>
        <a:xfrm>
          <a:off x="12446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85</xdr:row>
      <xdr:rowOff>67327</xdr:rowOff>
    </xdr:from>
    <xdr:ext cx="403059" cy="259045"/>
    <xdr:sp macro="" textlink="">
      <xdr:nvSpPr>
        <xdr:cNvPr id="738" name="テキスト ボックス 737">
          <a:extLst>
            <a:ext uri="{FF2B5EF4-FFF2-40B4-BE49-F238E27FC236}">
              <a16:creationId xmlns:a16="http://schemas.microsoft.com/office/drawing/2014/main" id="{2580BC86-86DF-4E56-8F42-D9A855D2C9F0}"/>
            </a:ext>
          </a:extLst>
        </xdr:cNvPr>
        <xdr:cNvSpPr txBox="1"/>
      </xdr:nvSpPr>
      <xdr:spPr>
        <a:xfrm>
          <a:off x="12042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95250</xdr:rowOff>
    </xdr:from>
    <xdr:to>
      <xdr:col>89</xdr:col>
      <xdr:colOff>177800</xdr:colOff>
      <xdr:row>83</xdr:row>
      <xdr:rowOff>95250</xdr:rowOff>
    </xdr:to>
    <xdr:cxnSp macro="">
      <xdr:nvCxnSpPr>
        <xdr:cNvPr id="739" name="直線コネクタ 738">
          <a:extLst>
            <a:ext uri="{FF2B5EF4-FFF2-40B4-BE49-F238E27FC236}">
              <a16:creationId xmlns:a16="http://schemas.microsoft.com/office/drawing/2014/main" id="{84F5A71E-37B6-4B6D-B0E1-8C77560B4921}"/>
            </a:ext>
          </a:extLst>
        </xdr:cNvPr>
        <xdr:cNvCxnSpPr/>
      </xdr:nvCxnSpPr>
      <xdr:spPr>
        <a:xfrm>
          <a:off x="12446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124477</xdr:rowOff>
    </xdr:from>
    <xdr:ext cx="403059" cy="259045"/>
    <xdr:sp macro="" textlink="">
      <xdr:nvSpPr>
        <xdr:cNvPr id="740" name="テキスト ボックス 739">
          <a:extLst>
            <a:ext uri="{FF2B5EF4-FFF2-40B4-BE49-F238E27FC236}">
              <a16:creationId xmlns:a16="http://schemas.microsoft.com/office/drawing/2014/main" id="{04CA9883-324E-4BD7-BB6E-14EF2594ED0A}"/>
            </a:ext>
          </a:extLst>
        </xdr:cNvPr>
        <xdr:cNvSpPr txBox="1"/>
      </xdr:nvSpPr>
      <xdr:spPr>
        <a:xfrm>
          <a:off x="12042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152400</xdr:rowOff>
    </xdr:from>
    <xdr:to>
      <xdr:col>89</xdr:col>
      <xdr:colOff>177800</xdr:colOff>
      <xdr:row>80</xdr:row>
      <xdr:rowOff>152400</xdr:rowOff>
    </xdr:to>
    <xdr:cxnSp macro="">
      <xdr:nvCxnSpPr>
        <xdr:cNvPr id="741" name="直線コネクタ 740">
          <a:extLst>
            <a:ext uri="{FF2B5EF4-FFF2-40B4-BE49-F238E27FC236}">
              <a16:creationId xmlns:a16="http://schemas.microsoft.com/office/drawing/2014/main" id="{0DA60C4F-6B2C-49BF-842B-BFA7FABD053E}"/>
            </a:ext>
          </a:extLst>
        </xdr:cNvPr>
        <xdr:cNvCxnSpPr/>
      </xdr:nvCxnSpPr>
      <xdr:spPr>
        <a:xfrm>
          <a:off x="12446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10177</xdr:rowOff>
    </xdr:from>
    <xdr:ext cx="403059" cy="259045"/>
    <xdr:sp macro="" textlink="">
      <xdr:nvSpPr>
        <xdr:cNvPr id="742" name="テキスト ボックス 741">
          <a:extLst>
            <a:ext uri="{FF2B5EF4-FFF2-40B4-BE49-F238E27FC236}">
              <a16:creationId xmlns:a16="http://schemas.microsoft.com/office/drawing/2014/main" id="{5DCB42FF-E863-4E41-861C-31FA87B8C734}"/>
            </a:ext>
          </a:extLst>
        </xdr:cNvPr>
        <xdr:cNvSpPr txBox="1"/>
      </xdr:nvSpPr>
      <xdr:spPr>
        <a:xfrm>
          <a:off x="12042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78</xdr:row>
      <xdr:rowOff>38100</xdr:rowOff>
    </xdr:from>
    <xdr:to>
      <xdr:col>89</xdr:col>
      <xdr:colOff>177800</xdr:colOff>
      <xdr:row>78</xdr:row>
      <xdr:rowOff>38100</xdr:rowOff>
    </xdr:to>
    <xdr:cxnSp macro="">
      <xdr:nvCxnSpPr>
        <xdr:cNvPr id="743" name="直線コネクタ 742">
          <a:extLst>
            <a:ext uri="{FF2B5EF4-FFF2-40B4-BE49-F238E27FC236}">
              <a16:creationId xmlns:a16="http://schemas.microsoft.com/office/drawing/2014/main" id="{76ECA4EE-DF1F-4DF8-BC3E-2A6E1C734029}"/>
            </a:ext>
          </a:extLst>
        </xdr:cNvPr>
        <xdr:cNvCxnSpPr/>
      </xdr:nvCxnSpPr>
      <xdr:spPr>
        <a:xfrm>
          <a:off x="12446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77</xdr:row>
      <xdr:rowOff>67327</xdr:rowOff>
    </xdr:from>
    <xdr:ext cx="403059" cy="259045"/>
    <xdr:sp macro="" textlink="">
      <xdr:nvSpPr>
        <xdr:cNvPr id="744" name="テキスト ボックス 743">
          <a:extLst>
            <a:ext uri="{FF2B5EF4-FFF2-40B4-BE49-F238E27FC236}">
              <a16:creationId xmlns:a16="http://schemas.microsoft.com/office/drawing/2014/main" id="{242DA4E7-05AF-4714-86A0-D7F99AF1CACE}"/>
            </a:ext>
          </a:extLst>
        </xdr:cNvPr>
        <xdr:cNvSpPr txBox="1"/>
      </xdr:nvSpPr>
      <xdr:spPr>
        <a:xfrm>
          <a:off x="12042941" y="1326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45" name="直線コネクタ 744">
          <a:extLst>
            <a:ext uri="{FF2B5EF4-FFF2-40B4-BE49-F238E27FC236}">
              <a16:creationId xmlns:a16="http://schemas.microsoft.com/office/drawing/2014/main" id="{D6BB2D80-0D91-4196-8E66-5781AB264BAB}"/>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macro="" textlink="">
      <xdr:nvSpPr>
        <xdr:cNvPr id="746" name="テキスト ボックス 745">
          <a:extLst>
            <a:ext uri="{FF2B5EF4-FFF2-40B4-BE49-F238E27FC236}">
              <a16:creationId xmlns:a16="http://schemas.microsoft.com/office/drawing/2014/main" id="{A5B8AB7F-3279-47AD-880B-6DEC319FFB9C}"/>
            </a:ext>
          </a:extLst>
        </xdr:cNvPr>
        <xdr:cNvSpPr txBox="1"/>
      </xdr:nvSpPr>
      <xdr:spPr>
        <a:xfrm>
          <a:off x="12107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747" name="【消防施設】&#10;有形固定資産減価償却率グラフ枠">
          <a:extLst>
            <a:ext uri="{FF2B5EF4-FFF2-40B4-BE49-F238E27FC236}">
              <a16:creationId xmlns:a16="http://schemas.microsoft.com/office/drawing/2014/main" id="{697B7394-10A0-4BBD-B145-7B516A941296}"/>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80</xdr:row>
      <xdr:rowOff>40387</xdr:rowOff>
    </xdr:from>
    <xdr:to>
      <xdr:col>85</xdr:col>
      <xdr:colOff>126364</xdr:colOff>
      <xdr:row>86</xdr:row>
      <xdr:rowOff>120396</xdr:rowOff>
    </xdr:to>
    <xdr:cxnSp macro="">
      <xdr:nvCxnSpPr>
        <xdr:cNvPr id="748" name="直線コネクタ 747">
          <a:extLst>
            <a:ext uri="{FF2B5EF4-FFF2-40B4-BE49-F238E27FC236}">
              <a16:creationId xmlns:a16="http://schemas.microsoft.com/office/drawing/2014/main" id="{B0F3A74E-A4E6-4979-8755-CC401F301C12}"/>
            </a:ext>
          </a:extLst>
        </xdr:cNvPr>
        <xdr:cNvCxnSpPr/>
      </xdr:nvCxnSpPr>
      <xdr:spPr>
        <a:xfrm flipV="1">
          <a:off x="16318864" y="13756387"/>
          <a:ext cx="0" cy="11087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124223</xdr:rowOff>
    </xdr:from>
    <xdr:ext cx="405111" cy="259045"/>
    <xdr:sp macro="" textlink="">
      <xdr:nvSpPr>
        <xdr:cNvPr id="749" name="【消防施設】&#10;有形固定資産減価償却率最小値テキスト">
          <a:extLst>
            <a:ext uri="{FF2B5EF4-FFF2-40B4-BE49-F238E27FC236}">
              <a16:creationId xmlns:a16="http://schemas.microsoft.com/office/drawing/2014/main" id="{BB56BEAA-62E5-44A0-8ED5-38203A30C1AB}"/>
            </a:ext>
          </a:extLst>
        </xdr:cNvPr>
        <xdr:cNvSpPr txBox="1"/>
      </xdr:nvSpPr>
      <xdr:spPr>
        <a:xfrm>
          <a:off x="16357600" y="148689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120396</xdr:rowOff>
    </xdr:from>
    <xdr:to>
      <xdr:col>86</xdr:col>
      <xdr:colOff>25400</xdr:colOff>
      <xdr:row>86</xdr:row>
      <xdr:rowOff>120396</xdr:rowOff>
    </xdr:to>
    <xdr:cxnSp macro="">
      <xdr:nvCxnSpPr>
        <xdr:cNvPr id="750" name="直線コネクタ 749">
          <a:extLst>
            <a:ext uri="{FF2B5EF4-FFF2-40B4-BE49-F238E27FC236}">
              <a16:creationId xmlns:a16="http://schemas.microsoft.com/office/drawing/2014/main" id="{DC1F5DC3-77FB-4540-B670-998EDF06EB57}"/>
            </a:ext>
          </a:extLst>
        </xdr:cNvPr>
        <xdr:cNvCxnSpPr/>
      </xdr:nvCxnSpPr>
      <xdr:spPr>
        <a:xfrm>
          <a:off x="16230600" y="148650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78</xdr:row>
      <xdr:rowOff>158514</xdr:rowOff>
    </xdr:from>
    <xdr:ext cx="405111" cy="259045"/>
    <xdr:sp macro="" textlink="">
      <xdr:nvSpPr>
        <xdr:cNvPr id="751" name="【消防施設】&#10;有形固定資産減価償却率最大値テキスト">
          <a:extLst>
            <a:ext uri="{FF2B5EF4-FFF2-40B4-BE49-F238E27FC236}">
              <a16:creationId xmlns:a16="http://schemas.microsoft.com/office/drawing/2014/main" id="{93F89609-709A-47C2-B040-1EA9E259C9D3}"/>
            </a:ext>
          </a:extLst>
        </xdr:cNvPr>
        <xdr:cNvSpPr txBox="1"/>
      </xdr:nvSpPr>
      <xdr:spPr>
        <a:xfrm>
          <a:off x="16357600" y="135316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80</xdr:row>
      <xdr:rowOff>40387</xdr:rowOff>
    </xdr:from>
    <xdr:to>
      <xdr:col>86</xdr:col>
      <xdr:colOff>25400</xdr:colOff>
      <xdr:row>80</xdr:row>
      <xdr:rowOff>40387</xdr:rowOff>
    </xdr:to>
    <xdr:cxnSp macro="">
      <xdr:nvCxnSpPr>
        <xdr:cNvPr id="752" name="直線コネクタ 751">
          <a:extLst>
            <a:ext uri="{FF2B5EF4-FFF2-40B4-BE49-F238E27FC236}">
              <a16:creationId xmlns:a16="http://schemas.microsoft.com/office/drawing/2014/main" id="{F91F264C-E8AB-4F4E-808A-F4D62784B288}"/>
            </a:ext>
          </a:extLst>
        </xdr:cNvPr>
        <xdr:cNvCxnSpPr/>
      </xdr:nvCxnSpPr>
      <xdr:spPr>
        <a:xfrm>
          <a:off x="16230600" y="137563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83</xdr:row>
      <xdr:rowOff>29735</xdr:rowOff>
    </xdr:from>
    <xdr:ext cx="405111" cy="259045"/>
    <xdr:sp macro="" textlink="">
      <xdr:nvSpPr>
        <xdr:cNvPr id="753" name="【消防施設】&#10;有形固定資産減価償却率平均値テキスト">
          <a:extLst>
            <a:ext uri="{FF2B5EF4-FFF2-40B4-BE49-F238E27FC236}">
              <a16:creationId xmlns:a16="http://schemas.microsoft.com/office/drawing/2014/main" id="{CFDF0E76-7E7E-4CD1-89A0-6DB8B38A9135}"/>
            </a:ext>
          </a:extLst>
        </xdr:cNvPr>
        <xdr:cNvSpPr txBox="1"/>
      </xdr:nvSpPr>
      <xdr:spPr>
        <a:xfrm>
          <a:off x="16357600" y="1426008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51308</xdr:rowOff>
    </xdr:from>
    <xdr:to>
      <xdr:col>85</xdr:col>
      <xdr:colOff>177800</xdr:colOff>
      <xdr:row>83</xdr:row>
      <xdr:rowOff>152908</xdr:rowOff>
    </xdr:to>
    <xdr:sp macro="" textlink="">
      <xdr:nvSpPr>
        <xdr:cNvPr id="754" name="フローチャート: 判断 753">
          <a:extLst>
            <a:ext uri="{FF2B5EF4-FFF2-40B4-BE49-F238E27FC236}">
              <a16:creationId xmlns:a16="http://schemas.microsoft.com/office/drawing/2014/main" id="{4968D5B7-BC3F-4838-8535-5A84B4A2210C}"/>
            </a:ext>
          </a:extLst>
        </xdr:cNvPr>
        <xdr:cNvSpPr/>
      </xdr:nvSpPr>
      <xdr:spPr>
        <a:xfrm>
          <a:off x="16268700" y="14281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83</xdr:row>
      <xdr:rowOff>28448</xdr:rowOff>
    </xdr:from>
    <xdr:to>
      <xdr:col>81</xdr:col>
      <xdr:colOff>101600</xdr:colOff>
      <xdr:row>83</xdr:row>
      <xdr:rowOff>130048</xdr:rowOff>
    </xdr:to>
    <xdr:sp macro="" textlink="">
      <xdr:nvSpPr>
        <xdr:cNvPr id="755" name="フローチャート: 判断 754">
          <a:extLst>
            <a:ext uri="{FF2B5EF4-FFF2-40B4-BE49-F238E27FC236}">
              <a16:creationId xmlns:a16="http://schemas.microsoft.com/office/drawing/2014/main" id="{4643FCDA-DDFC-475A-9338-255E30DFED0F}"/>
            </a:ext>
          </a:extLst>
        </xdr:cNvPr>
        <xdr:cNvSpPr/>
      </xdr:nvSpPr>
      <xdr:spPr>
        <a:xfrm>
          <a:off x="15430500" y="142587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83</xdr:row>
      <xdr:rowOff>5587</xdr:rowOff>
    </xdr:from>
    <xdr:to>
      <xdr:col>76</xdr:col>
      <xdr:colOff>165100</xdr:colOff>
      <xdr:row>83</xdr:row>
      <xdr:rowOff>107187</xdr:rowOff>
    </xdr:to>
    <xdr:sp macro="" textlink="">
      <xdr:nvSpPr>
        <xdr:cNvPr id="756" name="フローチャート: 判断 755">
          <a:extLst>
            <a:ext uri="{FF2B5EF4-FFF2-40B4-BE49-F238E27FC236}">
              <a16:creationId xmlns:a16="http://schemas.microsoft.com/office/drawing/2014/main" id="{75046715-D504-4EF3-A7E7-460AB266A6C5}"/>
            </a:ext>
          </a:extLst>
        </xdr:cNvPr>
        <xdr:cNvSpPr/>
      </xdr:nvSpPr>
      <xdr:spPr>
        <a:xfrm>
          <a:off x="14541500" y="14235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83</xdr:row>
      <xdr:rowOff>39878</xdr:rowOff>
    </xdr:from>
    <xdr:to>
      <xdr:col>72</xdr:col>
      <xdr:colOff>38100</xdr:colOff>
      <xdr:row>83</xdr:row>
      <xdr:rowOff>141478</xdr:rowOff>
    </xdr:to>
    <xdr:sp macro="" textlink="">
      <xdr:nvSpPr>
        <xdr:cNvPr id="757" name="フローチャート: 判断 756">
          <a:extLst>
            <a:ext uri="{FF2B5EF4-FFF2-40B4-BE49-F238E27FC236}">
              <a16:creationId xmlns:a16="http://schemas.microsoft.com/office/drawing/2014/main" id="{EF0D1112-63D4-4EF2-9297-530A69AAB1E9}"/>
            </a:ext>
          </a:extLst>
        </xdr:cNvPr>
        <xdr:cNvSpPr/>
      </xdr:nvSpPr>
      <xdr:spPr>
        <a:xfrm>
          <a:off x="13652500" y="14270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115315</xdr:rowOff>
    </xdr:from>
    <xdr:to>
      <xdr:col>67</xdr:col>
      <xdr:colOff>101600</xdr:colOff>
      <xdr:row>83</xdr:row>
      <xdr:rowOff>45465</xdr:rowOff>
    </xdr:to>
    <xdr:sp macro="" textlink="">
      <xdr:nvSpPr>
        <xdr:cNvPr id="758" name="フローチャート: 判断 757">
          <a:extLst>
            <a:ext uri="{FF2B5EF4-FFF2-40B4-BE49-F238E27FC236}">
              <a16:creationId xmlns:a16="http://schemas.microsoft.com/office/drawing/2014/main" id="{F31553A0-D437-4922-BBAA-E4AED6EA391D}"/>
            </a:ext>
          </a:extLst>
        </xdr:cNvPr>
        <xdr:cNvSpPr/>
      </xdr:nvSpPr>
      <xdr:spPr>
        <a:xfrm>
          <a:off x="12763500" y="14174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59" name="テキスト ボックス 758">
          <a:extLst>
            <a:ext uri="{FF2B5EF4-FFF2-40B4-BE49-F238E27FC236}">
              <a16:creationId xmlns:a16="http://schemas.microsoft.com/office/drawing/2014/main" id="{CFE6F7C7-1CAD-4180-8563-451B2F0BBEB1}"/>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60" name="テキスト ボックス 759">
          <a:extLst>
            <a:ext uri="{FF2B5EF4-FFF2-40B4-BE49-F238E27FC236}">
              <a16:creationId xmlns:a16="http://schemas.microsoft.com/office/drawing/2014/main" id="{58E7A9F9-F2D0-4D92-9743-4CE589662A6F}"/>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61" name="テキスト ボックス 760">
          <a:extLst>
            <a:ext uri="{FF2B5EF4-FFF2-40B4-BE49-F238E27FC236}">
              <a16:creationId xmlns:a16="http://schemas.microsoft.com/office/drawing/2014/main" id="{44F16E28-07A0-47C3-A6A3-12BCA63E7B88}"/>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62" name="テキスト ボックス 761">
          <a:extLst>
            <a:ext uri="{FF2B5EF4-FFF2-40B4-BE49-F238E27FC236}">
              <a16:creationId xmlns:a16="http://schemas.microsoft.com/office/drawing/2014/main" id="{6730EFB0-0591-4370-9FAB-8B8B9ED478F5}"/>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63" name="テキスト ボックス 762">
          <a:extLst>
            <a:ext uri="{FF2B5EF4-FFF2-40B4-BE49-F238E27FC236}">
              <a16:creationId xmlns:a16="http://schemas.microsoft.com/office/drawing/2014/main" id="{CC8D82CB-50C1-4049-B347-4BDA352D69EC}"/>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161037</xdr:rowOff>
    </xdr:from>
    <xdr:to>
      <xdr:col>85</xdr:col>
      <xdr:colOff>177800</xdr:colOff>
      <xdr:row>80</xdr:row>
      <xdr:rowOff>91187</xdr:rowOff>
    </xdr:to>
    <xdr:sp macro="" textlink="">
      <xdr:nvSpPr>
        <xdr:cNvPr id="764" name="楕円 763">
          <a:extLst>
            <a:ext uri="{FF2B5EF4-FFF2-40B4-BE49-F238E27FC236}">
              <a16:creationId xmlns:a16="http://schemas.microsoft.com/office/drawing/2014/main" id="{7DD4DC63-6D3D-4DDD-B6C0-EFEB9E112233}"/>
            </a:ext>
          </a:extLst>
        </xdr:cNvPr>
        <xdr:cNvSpPr/>
      </xdr:nvSpPr>
      <xdr:spPr>
        <a:xfrm>
          <a:off x="16268700" y="13705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79</xdr:row>
      <xdr:rowOff>114064</xdr:rowOff>
    </xdr:from>
    <xdr:ext cx="405111" cy="259045"/>
    <xdr:sp macro="" textlink="">
      <xdr:nvSpPr>
        <xdr:cNvPr id="765" name="【消防施設】&#10;有形固定資産減価償却率該当値テキスト">
          <a:extLst>
            <a:ext uri="{FF2B5EF4-FFF2-40B4-BE49-F238E27FC236}">
              <a16:creationId xmlns:a16="http://schemas.microsoft.com/office/drawing/2014/main" id="{FB0F721F-E424-4C64-A701-644C3AEDE75A}"/>
            </a:ext>
          </a:extLst>
        </xdr:cNvPr>
        <xdr:cNvSpPr txBox="1"/>
      </xdr:nvSpPr>
      <xdr:spPr>
        <a:xfrm>
          <a:off x="16357600" y="136586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74168</xdr:rowOff>
    </xdr:from>
    <xdr:to>
      <xdr:col>81</xdr:col>
      <xdr:colOff>101600</xdr:colOff>
      <xdr:row>80</xdr:row>
      <xdr:rowOff>4318</xdr:rowOff>
    </xdr:to>
    <xdr:sp macro="" textlink="">
      <xdr:nvSpPr>
        <xdr:cNvPr id="766" name="楕円 765">
          <a:extLst>
            <a:ext uri="{FF2B5EF4-FFF2-40B4-BE49-F238E27FC236}">
              <a16:creationId xmlns:a16="http://schemas.microsoft.com/office/drawing/2014/main" id="{0BC6079C-444E-4152-B9EB-5351C74B3CA3}"/>
            </a:ext>
          </a:extLst>
        </xdr:cNvPr>
        <xdr:cNvSpPr/>
      </xdr:nvSpPr>
      <xdr:spPr>
        <a:xfrm>
          <a:off x="15430500" y="136187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79</xdr:row>
      <xdr:rowOff>124968</xdr:rowOff>
    </xdr:from>
    <xdr:to>
      <xdr:col>85</xdr:col>
      <xdr:colOff>127000</xdr:colOff>
      <xdr:row>80</xdr:row>
      <xdr:rowOff>40387</xdr:rowOff>
    </xdr:to>
    <xdr:cxnSp macro="">
      <xdr:nvCxnSpPr>
        <xdr:cNvPr id="767" name="直線コネクタ 766">
          <a:extLst>
            <a:ext uri="{FF2B5EF4-FFF2-40B4-BE49-F238E27FC236}">
              <a16:creationId xmlns:a16="http://schemas.microsoft.com/office/drawing/2014/main" id="{41F70C2C-4C39-4947-8D9C-89D77612D0D5}"/>
            </a:ext>
          </a:extLst>
        </xdr:cNvPr>
        <xdr:cNvCxnSpPr/>
      </xdr:nvCxnSpPr>
      <xdr:spPr>
        <a:xfrm>
          <a:off x="15481300" y="13669518"/>
          <a:ext cx="838200" cy="868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80</xdr:row>
      <xdr:rowOff>5587</xdr:rowOff>
    </xdr:from>
    <xdr:to>
      <xdr:col>76</xdr:col>
      <xdr:colOff>165100</xdr:colOff>
      <xdr:row>80</xdr:row>
      <xdr:rowOff>107187</xdr:rowOff>
    </xdr:to>
    <xdr:sp macro="" textlink="">
      <xdr:nvSpPr>
        <xdr:cNvPr id="768" name="楕円 767">
          <a:extLst>
            <a:ext uri="{FF2B5EF4-FFF2-40B4-BE49-F238E27FC236}">
              <a16:creationId xmlns:a16="http://schemas.microsoft.com/office/drawing/2014/main" id="{774F2CE9-E277-469D-8CEA-2FA344298536}"/>
            </a:ext>
          </a:extLst>
        </xdr:cNvPr>
        <xdr:cNvSpPr/>
      </xdr:nvSpPr>
      <xdr:spPr>
        <a:xfrm>
          <a:off x="14541500" y="13721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124968</xdr:rowOff>
    </xdr:from>
    <xdr:to>
      <xdr:col>81</xdr:col>
      <xdr:colOff>50800</xdr:colOff>
      <xdr:row>80</xdr:row>
      <xdr:rowOff>56387</xdr:rowOff>
    </xdr:to>
    <xdr:cxnSp macro="">
      <xdr:nvCxnSpPr>
        <xdr:cNvPr id="769" name="直線コネクタ 768">
          <a:extLst>
            <a:ext uri="{FF2B5EF4-FFF2-40B4-BE49-F238E27FC236}">
              <a16:creationId xmlns:a16="http://schemas.microsoft.com/office/drawing/2014/main" id="{AC892258-6AD9-463B-8763-6DF60225CA64}"/>
            </a:ext>
          </a:extLst>
        </xdr:cNvPr>
        <xdr:cNvCxnSpPr/>
      </xdr:nvCxnSpPr>
      <xdr:spPr>
        <a:xfrm flipV="1">
          <a:off x="14592300" y="13669518"/>
          <a:ext cx="889000" cy="1028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80</xdr:row>
      <xdr:rowOff>51308</xdr:rowOff>
    </xdr:from>
    <xdr:to>
      <xdr:col>72</xdr:col>
      <xdr:colOff>38100</xdr:colOff>
      <xdr:row>80</xdr:row>
      <xdr:rowOff>152908</xdr:rowOff>
    </xdr:to>
    <xdr:sp macro="" textlink="">
      <xdr:nvSpPr>
        <xdr:cNvPr id="770" name="楕円 769">
          <a:extLst>
            <a:ext uri="{FF2B5EF4-FFF2-40B4-BE49-F238E27FC236}">
              <a16:creationId xmlns:a16="http://schemas.microsoft.com/office/drawing/2014/main" id="{A4F3A06B-5941-4960-B698-D8073F1EA6D4}"/>
            </a:ext>
          </a:extLst>
        </xdr:cNvPr>
        <xdr:cNvSpPr/>
      </xdr:nvSpPr>
      <xdr:spPr>
        <a:xfrm>
          <a:off x="13652500" y="13767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80</xdr:row>
      <xdr:rowOff>56387</xdr:rowOff>
    </xdr:from>
    <xdr:to>
      <xdr:col>76</xdr:col>
      <xdr:colOff>114300</xdr:colOff>
      <xdr:row>80</xdr:row>
      <xdr:rowOff>102108</xdr:rowOff>
    </xdr:to>
    <xdr:cxnSp macro="">
      <xdr:nvCxnSpPr>
        <xdr:cNvPr id="771" name="直線コネクタ 770">
          <a:extLst>
            <a:ext uri="{FF2B5EF4-FFF2-40B4-BE49-F238E27FC236}">
              <a16:creationId xmlns:a16="http://schemas.microsoft.com/office/drawing/2014/main" id="{FD373C00-1570-452D-935E-0D2798076054}"/>
            </a:ext>
          </a:extLst>
        </xdr:cNvPr>
        <xdr:cNvCxnSpPr/>
      </xdr:nvCxnSpPr>
      <xdr:spPr>
        <a:xfrm flipV="1">
          <a:off x="13703300" y="13772387"/>
          <a:ext cx="889000" cy="45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80</xdr:row>
      <xdr:rowOff>65024</xdr:rowOff>
    </xdr:from>
    <xdr:to>
      <xdr:col>67</xdr:col>
      <xdr:colOff>101600</xdr:colOff>
      <xdr:row>80</xdr:row>
      <xdr:rowOff>166624</xdr:rowOff>
    </xdr:to>
    <xdr:sp macro="" textlink="">
      <xdr:nvSpPr>
        <xdr:cNvPr id="772" name="楕円 771">
          <a:extLst>
            <a:ext uri="{FF2B5EF4-FFF2-40B4-BE49-F238E27FC236}">
              <a16:creationId xmlns:a16="http://schemas.microsoft.com/office/drawing/2014/main" id="{A2DF91D0-DFAD-49B6-BD7F-91469917C088}"/>
            </a:ext>
          </a:extLst>
        </xdr:cNvPr>
        <xdr:cNvSpPr/>
      </xdr:nvSpPr>
      <xdr:spPr>
        <a:xfrm>
          <a:off x="12763500" y="13781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80</xdr:row>
      <xdr:rowOff>102108</xdr:rowOff>
    </xdr:from>
    <xdr:to>
      <xdr:col>71</xdr:col>
      <xdr:colOff>177800</xdr:colOff>
      <xdr:row>80</xdr:row>
      <xdr:rowOff>115824</xdr:rowOff>
    </xdr:to>
    <xdr:cxnSp macro="">
      <xdr:nvCxnSpPr>
        <xdr:cNvPr id="773" name="直線コネクタ 772">
          <a:extLst>
            <a:ext uri="{FF2B5EF4-FFF2-40B4-BE49-F238E27FC236}">
              <a16:creationId xmlns:a16="http://schemas.microsoft.com/office/drawing/2014/main" id="{3D75D4F6-8B7E-4777-91C6-E2619EDEAFCA}"/>
            </a:ext>
          </a:extLst>
        </xdr:cNvPr>
        <xdr:cNvCxnSpPr/>
      </xdr:nvCxnSpPr>
      <xdr:spPr>
        <a:xfrm flipV="1">
          <a:off x="12814300" y="13818108"/>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83</xdr:row>
      <xdr:rowOff>121175</xdr:rowOff>
    </xdr:from>
    <xdr:ext cx="405111" cy="259045"/>
    <xdr:sp macro="" textlink="">
      <xdr:nvSpPr>
        <xdr:cNvPr id="774" name="n_1aveValue【消防施設】&#10;有形固定資産減価償却率">
          <a:extLst>
            <a:ext uri="{FF2B5EF4-FFF2-40B4-BE49-F238E27FC236}">
              <a16:creationId xmlns:a16="http://schemas.microsoft.com/office/drawing/2014/main" id="{47876A3A-2246-4F34-9B58-82BCD8095010}"/>
            </a:ext>
          </a:extLst>
        </xdr:cNvPr>
        <xdr:cNvSpPr txBox="1"/>
      </xdr:nvSpPr>
      <xdr:spPr>
        <a:xfrm>
          <a:off x="15266044" y="143515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98314</xdr:rowOff>
    </xdr:from>
    <xdr:ext cx="405111" cy="259045"/>
    <xdr:sp macro="" textlink="">
      <xdr:nvSpPr>
        <xdr:cNvPr id="775" name="n_2aveValue【消防施設】&#10;有形固定資産減価償却率">
          <a:extLst>
            <a:ext uri="{FF2B5EF4-FFF2-40B4-BE49-F238E27FC236}">
              <a16:creationId xmlns:a16="http://schemas.microsoft.com/office/drawing/2014/main" id="{B94D2032-A379-4531-BA5D-F4DA518CEFEC}"/>
            </a:ext>
          </a:extLst>
        </xdr:cNvPr>
        <xdr:cNvSpPr txBox="1"/>
      </xdr:nvSpPr>
      <xdr:spPr>
        <a:xfrm>
          <a:off x="14389744" y="143286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132605</xdr:rowOff>
    </xdr:from>
    <xdr:ext cx="405111" cy="259045"/>
    <xdr:sp macro="" textlink="">
      <xdr:nvSpPr>
        <xdr:cNvPr id="776" name="n_3aveValue【消防施設】&#10;有形固定資産減価償却率">
          <a:extLst>
            <a:ext uri="{FF2B5EF4-FFF2-40B4-BE49-F238E27FC236}">
              <a16:creationId xmlns:a16="http://schemas.microsoft.com/office/drawing/2014/main" id="{9F5D7C92-0DE0-4739-9936-747916DA7982}"/>
            </a:ext>
          </a:extLst>
        </xdr:cNvPr>
        <xdr:cNvSpPr txBox="1"/>
      </xdr:nvSpPr>
      <xdr:spPr>
        <a:xfrm>
          <a:off x="13500744" y="143629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83</xdr:row>
      <xdr:rowOff>36592</xdr:rowOff>
    </xdr:from>
    <xdr:ext cx="405111" cy="259045"/>
    <xdr:sp macro="" textlink="">
      <xdr:nvSpPr>
        <xdr:cNvPr id="777" name="n_4aveValue【消防施設】&#10;有形固定資産減価償却率">
          <a:extLst>
            <a:ext uri="{FF2B5EF4-FFF2-40B4-BE49-F238E27FC236}">
              <a16:creationId xmlns:a16="http://schemas.microsoft.com/office/drawing/2014/main" id="{AF677D00-5C1C-4DA7-BC06-B6515439774A}"/>
            </a:ext>
          </a:extLst>
        </xdr:cNvPr>
        <xdr:cNvSpPr txBox="1"/>
      </xdr:nvSpPr>
      <xdr:spPr>
        <a:xfrm>
          <a:off x="12611744" y="142669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78</xdr:row>
      <xdr:rowOff>20845</xdr:rowOff>
    </xdr:from>
    <xdr:ext cx="405111" cy="259045"/>
    <xdr:sp macro="" textlink="">
      <xdr:nvSpPr>
        <xdr:cNvPr id="778" name="n_1mainValue【消防施設】&#10;有形固定資産減価償却率">
          <a:extLst>
            <a:ext uri="{FF2B5EF4-FFF2-40B4-BE49-F238E27FC236}">
              <a16:creationId xmlns:a16="http://schemas.microsoft.com/office/drawing/2014/main" id="{32EA160E-871A-4CED-92A7-E477ADC1BA98}"/>
            </a:ext>
          </a:extLst>
        </xdr:cNvPr>
        <xdr:cNvSpPr txBox="1"/>
      </xdr:nvSpPr>
      <xdr:spPr>
        <a:xfrm>
          <a:off x="15266044" y="133939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78</xdr:row>
      <xdr:rowOff>123714</xdr:rowOff>
    </xdr:from>
    <xdr:ext cx="405111" cy="259045"/>
    <xdr:sp macro="" textlink="">
      <xdr:nvSpPr>
        <xdr:cNvPr id="779" name="n_2mainValue【消防施設】&#10;有形固定資産減価償却率">
          <a:extLst>
            <a:ext uri="{FF2B5EF4-FFF2-40B4-BE49-F238E27FC236}">
              <a16:creationId xmlns:a16="http://schemas.microsoft.com/office/drawing/2014/main" id="{0F10168F-8BEA-420D-8673-19B0BD9983B1}"/>
            </a:ext>
          </a:extLst>
        </xdr:cNvPr>
        <xdr:cNvSpPr txBox="1"/>
      </xdr:nvSpPr>
      <xdr:spPr>
        <a:xfrm>
          <a:off x="14389744" y="134968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78</xdr:row>
      <xdr:rowOff>169435</xdr:rowOff>
    </xdr:from>
    <xdr:ext cx="405111" cy="259045"/>
    <xdr:sp macro="" textlink="">
      <xdr:nvSpPr>
        <xdr:cNvPr id="780" name="n_3mainValue【消防施設】&#10;有形固定資産減価償却率">
          <a:extLst>
            <a:ext uri="{FF2B5EF4-FFF2-40B4-BE49-F238E27FC236}">
              <a16:creationId xmlns:a16="http://schemas.microsoft.com/office/drawing/2014/main" id="{27495499-897B-460E-89E6-0954D8DCE3C6}"/>
            </a:ext>
          </a:extLst>
        </xdr:cNvPr>
        <xdr:cNvSpPr txBox="1"/>
      </xdr:nvSpPr>
      <xdr:spPr>
        <a:xfrm>
          <a:off x="13500744" y="135425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79</xdr:row>
      <xdr:rowOff>11701</xdr:rowOff>
    </xdr:from>
    <xdr:ext cx="405111" cy="259045"/>
    <xdr:sp macro="" textlink="">
      <xdr:nvSpPr>
        <xdr:cNvPr id="781" name="n_4mainValue【消防施設】&#10;有形固定資産減価償却率">
          <a:extLst>
            <a:ext uri="{FF2B5EF4-FFF2-40B4-BE49-F238E27FC236}">
              <a16:creationId xmlns:a16="http://schemas.microsoft.com/office/drawing/2014/main" id="{6F4467E1-6029-4651-9595-E0B28C684272}"/>
            </a:ext>
          </a:extLst>
        </xdr:cNvPr>
        <xdr:cNvSpPr txBox="1"/>
      </xdr:nvSpPr>
      <xdr:spPr>
        <a:xfrm>
          <a:off x="12611744" y="135562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82" name="正方形/長方形 781">
          <a:extLst>
            <a:ext uri="{FF2B5EF4-FFF2-40B4-BE49-F238E27FC236}">
              <a16:creationId xmlns:a16="http://schemas.microsoft.com/office/drawing/2014/main" id="{793D5AC7-7400-4FA8-B2FF-099109B7F91E}"/>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83" name="正方形/長方形 782">
          <a:extLst>
            <a:ext uri="{FF2B5EF4-FFF2-40B4-BE49-F238E27FC236}">
              <a16:creationId xmlns:a16="http://schemas.microsoft.com/office/drawing/2014/main" id="{B444D072-4BFC-4D24-AD57-655510BCDFAE}"/>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84" name="正方形/長方形 783">
          <a:extLst>
            <a:ext uri="{FF2B5EF4-FFF2-40B4-BE49-F238E27FC236}">
              <a16:creationId xmlns:a16="http://schemas.microsoft.com/office/drawing/2014/main" id="{492DE3E7-30A0-4C8F-B0AA-BFA1689BA5E4}"/>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85" name="正方形/長方形 784">
          <a:extLst>
            <a:ext uri="{FF2B5EF4-FFF2-40B4-BE49-F238E27FC236}">
              <a16:creationId xmlns:a16="http://schemas.microsoft.com/office/drawing/2014/main" id="{84D815D1-7F5A-41C0-92FA-1FB6C06123D1}"/>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86" name="正方形/長方形 785">
          <a:extLst>
            <a:ext uri="{FF2B5EF4-FFF2-40B4-BE49-F238E27FC236}">
              <a16:creationId xmlns:a16="http://schemas.microsoft.com/office/drawing/2014/main" id="{7FB6DFAC-9096-41AE-81DF-87559A78F118}"/>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87" name="正方形/長方形 786">
          <a:extLst>
            <a:ext uri="{FF2B5EF4-FFF2-40B4-BE49-F238E27FC236}">
              <a16:creationId xmlns:a16="http://schemas.microsoft.com/office/drawing/2014/main" id="{BAB9503B-924A-46C7-83C8-27CCCEACC6F1}"/>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88" name="正方形/長方形 787">
          <a:extLst>
            <a:ext uri="{FF2B5EF4-FFF2-40B4-BE49-F238E27FC236}">
              <a16:creationId xmlns:a16="http://schemas.microsoft.com/office/drawing/2014/main" id="{86FEF900-C06C-4BFE-8922-917B36D0C705}"/>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89" name="正方形/長方形 788">
          <a:extLst>
            <a:ext uri="{FF2B5EF4-FFF2-40B4-BE49-F238E27FC236}">
              <a16:creationId xmlns:a16="http://schemas.microsoft.com/office/drawing/2014/main" id="{4F7CD32D-E030-4737-BFCB-524C29AD03FC}"/>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90" name="テキスト ボックス 789">
          <a:extLst>
            <a:ext uri="{FF2B5EF4-FFF2-40B4-BE49-F238E27FC236}">
              <a16:creationId xmlns:a16="http://schemas.microsoft.com/office/drawing/2014/main" id="{07D98F5A-D571-41B7-880B-8A9B7561CFD8}"/>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91" name="直線コネクタ 790">
          <a:extLst>
            <a:ext uri="{FF2B5EF4-FFF2-40B4-BE49-F238E27FC236}">
              <a16:creationId xmlns:a16="http://schemas.microsoft.com/office/drawing/2014/main" id="{0B412CAD-9F49-4639-86BE-FAE147880CC1}"/>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792" name="直線コネクタ 791">
          <a:extLst>
            <a:ext uri="{FF2B5EF4-FFF2-40B4-BE49-F238E27FC236}">
              <a16:creationId xmlns:a16="http://schemas.microsoft.com/office/drawing/2014/main" id="{69948021-1EA2-4A6B-8153-DAB935237AA4}"/>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793" name="テキスト ボックス 792">
          <a:extLst>
            <a:ext uri="{FF2B5EF4-FFF2-40B4-BE49-F238E27FC236}">
              <a16:creationId xmlns:a16="http://schemas.microsoft.com/office/drawing/2014/main" id="{A3998453-1579-42DC-B7CE-5E9697E5D43B}"/>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794" name="直線コネクタ 793">
          <a:extLst>
            <a:ext uri="{FF2B5EF4-FFF2-40B4-BE49-F238E27FC236}">
              <a16:creationId xmlns:a16="http://schemas.microsoft.com/office/drawing/2014/main" id="{E88F298C-FCC7-406D-AA2E-373C60547829}"/>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795" name="テキスト ボックス 794">
          <a:extLst>
            <a:ext uri="{FF2B5EF4-FFF2-40B4-BE49-F238E27FC236}">
              <a16:creationId xmlns:a16="http://schemas.microsoft.com/office/drawing/2014/main" id="{46FFEED1-9C4E-414F-B9C5-FF3D4EEAB355}"/>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796" name="直線コネクタ 795">
          <a:extLst>
            <a:ext uri="{FF2B5EF4-FFF2-40B4-BE49-F238E27FC236}">
              <a16:creationId xmlns:a16="http://schemas.microsoft.com/office/drawing/2014/main" id="{1E4DCFF4-8A5A-41EE-8F26-1583B5B49D5E}"/>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797" name="テキスト ボックス 796">
          <a:extLst>
            <a:ext uri="{FF2B5EF4-FFF2-40B4-BE49-F238E27FC236}">
              <a16:creationId xmlns:a16="http://schemas.microsoft.com/office/drawing/2014/main" id="{B2221239-922C-4EC0-B384-FC0D7A52497F}"/>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798" name="直線コネクタ 797">
          <a:extLst>
            <a:ext uri="{FF2B5EF4-FFF2-40B4-BE49-F238E27FC236}">
              <a16:creationId xmlns:a16="http://schemas.microsoft.com/office/drawing/2014/main" id="{31388EAF-DB2B-49F4-9FED-B2900A02BC8C}"/>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799" name="テキスト ボックス 798">
          <a:extLst>
            <a:ext uri="{FF2B5EF4-FFF2-40B4-BE49-F238E27FC236}">
              <a16:creationId xmlns:a16="http://schemas.microsoft.com/office/drawing/2014/main" id="{A20D86AB-60EA-4B39-8969-721CDBA1C414}"/>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800" name="直線コネクタ 799">
          <a:extLst>
            <a:ext uri="{FF2B5EF4-FFF2-40B4-BE49-F238E27FC236}">
              <a16:creationId xmlns:a16="http://schemas.microsoft.com/office/drawing/2014/main" id="{2DD49AC9-6407-4E4B-93F7-D860B8856DA8}"/>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801" name="テキスト ボックス 800">
          <a:extLst>
            <a:ext uri="{FF2B5EF4-FFF2-40B4-BE49-F238E27FC236}">
              <a16:creationId xmlns:a16="http://schemas.microsoft.com/office/drawing/2014/main" id="{4CB1FDFD-38CC-48DC-861B-3E4D2EF0A5E4}"/>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802" name="直線コネクタ 801">
          <a:extLst>
            <a:ext uri="{FF2B5EF4-FFF2-40B4-BE49-F238E27FC236}">
              <a16:creationId xmlns:a16="http://schemas.microsoft.com/office/drawing/2014/main" id="{8C8F2925-690F-4FEA-B37F-D40937CA6020}"/>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803" name="テキスト ボックス 802">
          <a:extLst>
            <a:ext uri="{FF2B5EF4-FFF2-40B4-BE49-F238E27FC236}">
              <a16:creationId xmlns:a16="http://schemas.microsoft.com/office/drawing/2014/main" id="{5C0515B6-69ED-4B5A-A42A-BCEEC41ACF0E}"/>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804" name="【消防施設】&#10;一人当たり面積グラフ枠">
          <a:extLst>
            <a:ext uri="{FF2B5EF4-FFF2-40B4-BE49-F238E27FC236}">
              <a16:creationId xmlns:a16="http://schemas.microsoft.com/office/drawing/2014/main" id="{72909670-7509-410F-B021-3081CEA67879}"/>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123825</xdr:rowOff>
    </xdr:from>
    <xdr:to>
      <xdr:col>116</xdr:col>
      <xdr:colOff>62864</xdr:colOff>
      <xdr:row>86</xdr:row>
      <xdr:rowOff>53339</xdr:rowOff>
    </xdr:to>
    <xdr:cxnSp macro="">
      <xdr:nvCxnSpPr>
        <xdr:cNvPr id="805" name="直線コネクタ 804">
          <a:extLst>
            <a:ext uri="{FF2B5EF4-FFF2-40B4-BE49-F238E27FC236}">
              <a16:creationId xmlns:a16="http://schemas.microsoft.com/office/drawing/2014/main" id="{2117A56C-C9A1-4952-B14B-55256502BF8D}"/>
            </a:ext>
          </a:extLst>
        </xdr:cNvPr>
        <xdr:cNvCxnSpPr/>
      </xdr:nvCxnSpPr>
      <xdr:spPr>
        <a:xfrm flipV="1">
          <a:off x="22160864" y="13325475"/>
          <a:ext cx="0" cy="14725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57166</xdr:rowOff>
    </xdr:from>
    <xdr:ext cx="469744" cy="259045"/>
    <xdr:sp macro="" textlink="">
      <xdr:nvSpPr>
        <xdr:cNvPr id="806" name="【消防施設】&#10;一人当たり面積最小値テキスト">
          <a:extLst>
            <a:ext uri="{FF2B5EF4-FFF2-40B4-BE49-F238E27FC236}">
              <a16:creationId xmlns:a16="http://schemas.microsoft.com/office/drawing/2014/main" id="{E2094AB9-982B-400B-B997-8BB5298E2082}"/>
            </a:ext>
          </a:extLst>
        </xdr:cNvPr>
        <xdr:cNvSpPr txBox="1"/>
      </xdr:nvSpPr>
      <xdr:spPr>
        <a:xfrm>
          <a:off x="22199600" y="148018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53339</xdr:rowOff>
    </xdr:from>
    <xdr:to>
      <xdr:col>116</xdr:col>
      <xdr:colOff>152400</xdr:colOff>
      <xdr:row>86</xdr:row>
      <xdr:rowOff>53339</xdr:rowOff>
    </xdr:to>
    <xdr:cxnSp macro="">
      <xdr:nvCxnSpPr>
        <xdr:cNvPr id="807" name="直線コネクタ 806">
          <a:extLst>
            <a:ext uri="{FF2B5EF4-FFF2-40B4-BE49-F238E27FC236}">
              <a16:creationId xmlns:a16="http://schemas.microsoft.com/office/drawing/2014/main" id="{9288CA06-6943-443A-9992-B421A5F9AA35}"/>
            </a:ext>
          </a:extLst>
        </xdr:cNvPr>
        <xdr:cNvCxnSpPr/>
      </xdr:nvCxnSpPr>
      <xdr:spPr>
        <a:xfrm>
          <a:off x="22072600" y="147980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70502</xdr:rowOff>
    </xdr:from>
    <xdr:ext cx="469744" cy="259045"/>
    <xdr:sp macro="" textlink="">
      <xdr:nvSpPr>
        <xdr:cNvPr id="808" name="【消防施設】&#10;一人当たり面積最大値テキスト">
          <a:extLst>
            <a:ext uri="{FF2B5EF4-FFF2-40B4-BE49-F238E27FC236}">
              <a16:creationId xmlns:a16="http://schemas.microsoft.com/office/drawing/2014/main" id="{8274D67E-5889-4784-BC81-B84A03C394F6}"/>
            </a:ext>
          </a:extLst>
        </xdr:cNvPr>
        <xdr:cNvSpPr txBox="1"/>
      </xdr:nvSpPr>
      <xdr:spPr>
        <a:xfrm>
          <a:off x="22199600" y="131007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123825</xdr:rowOff>
    </xdr:from>
    <xdr:to>
      <xdr:col>116</xdr:col>
      <xdr:colOff>152400</xdr:colOff>
      <xdr:row>77</xdr:row>
      <xdr:rowOff>123825</xdr:rowOff>
    </xdr:to>
    <xdr:cxnSp macro="">
      <xdr:nvCxnSpPr>
        <xdr:cNvPr id="809" name="直線コネクタ 808">
          <a:extLst>
            <a:ext uri="{FF2B5EF4-FFF2-40B4-BE49-F238E27FC236}">
              <a16:creationId xmlns:a16="http://schemas.microsoft.com/office/drawing/2014/main" id="{CEACDB9F-5527-4CC3-84FA-45E5D1B011B8}"/>
            </a:ext>
          </a:extLst>
        </xdr:cNvPr>
        <xdr:cNvCxnSpPr/>
      </xdr:nvCxnSpPr>
      <xdr:spPr>
        <a:xfrm>
          <a:off x="22072600" y="133254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139716</xdr:rowOff>
    </xdr:from>
    <xdr:ext cx="469744" cy="259045"/>
    <xdr:sp macro="" textlink="">
      <xdr:nvSpPr>
        <xdr:cNvPr id="810" name="【消防施設】&#10;一人当たり面積平均値テキスト">
          <a:extLst>
            <a:ext uri="{FF2B5EF4-FFF2-40B4-BE49-F238E27FC236}">
              <a16:creationId xmlns:a16="http://schemas.microsoft.com/office/drawing/2014/main" id="{0BDFB19D-3CE8-4DAB-9741-74746ACEA925}"/>
            </a:ext>
          </a:extLst>
        </xdr:cNvPr>
        <xdr:cNvSpPr txBox="1"/>
      </xdr:nvSpPr>
      <xdr:spPr>
        <a:xfrm>
          <a:off x="22199600" y="141986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116839</xdr:rowOff>
    </xdr:from>
    <xdr:to>
      <xdr:col>116</xdr:col>
      <xdr:colOff>114300</xdr:colOff>
      <xdr:row>84</xdr:row>
      <xdr:rowOff>46989</xdr:rowOff>
    </xdr:to>
    <xdr:sp macro="" textlink="">
      <xdr:nvSpPr>
        <xdr:cNvPr id="811" name="フローチャート: 判断 810">
          <a:extLst>
            <a:ext uri="{FF2B5EF4-FFF2-40B4-BE49-F238E27FC236}">
              <a16:creationId xmlns:a16="http://schemas.microsoft.com/office/drawing/2014/main" id="{FA8503AE-9892-4B07-9FD8-BD6C2F8A13AA}"/>
            </a:ext>
          </a:extLst>
        </xdr:cNvPr>
        <xdr:cNvSpPr/>
      </xdr:nvSpPr>
      <xdr:spPr>
        <a:xfrm>
          <a:off x="22110700" y="14347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135889</xdr:rowOff>
    </xdr:from>
    <xdr:to>
      <xdr:col>112</xdr:col>
      <xdr:colOff>38100</xdr:colOff>
      <xdr:row>84</xdr:row>
      <xdr:rowOff>66039</xdr:rowOff>
    </xdr:to>
    <xdr:sp macro="" textlink="">
      <xdr:nvSpPr>
        <xdr:cNvPr id="812" name="フローチャート: 判断 811">
          <a:extLst>
            <a:ext uri="{FF2B5EF4-FFF2-40B4-BE49-F238E27FC236}">
              <a16:creationId xmlns:a16="http://schemas.microsoft.com/office/drawing/2014/main" id="{2A76C26E-409B-4514-9F76-80ACD9A97ECE}"/>
            </a:ext>
          </a:extLst>
        </xdr:cNvPr>
        <xdr:cNvSpPr/>
      </xdr:nvSpPr>
      <xdr:spPr>
        <a:xfrm>
          <a:off x="21272500" y="14366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153036</xdr:rowOff>
    </xdr:from>
    <xdr:to>
      <xdr:col>107</xdr:col>
      <xdr:colOff>101600</xdr:colOff>
      <xdr:row>84</xdr:row>
      <xdr:rowOff>83186</xdr:rowOff>
    </xdr:to>
    <xdr:sp macro="" textlink="">
      <xdr:nvSpPr>
        <xdr:cNvPr id="813" name="フローチャート: 判断 812">
          <a:extLst>
            <a:ext uri="{FF2B5EF4-FFF2-40B4-BE49-F238E27FC236}">
              <a16:creationId xmlns:a16="http://schemas.microsoft.com/office/drawing/2014/main" id="{FD9BF503-0846-41BB-BC50-33E4C7636DD0}"/>
            </a:ext>
          </a:extLst>
        </xdr:cNvPr>
        <xdr:cNvSpPr/>
      </xdr:nvSpPr>
      <xdr:spPr>
        <a:xfrm>
          <a:off x="20383500" y="14383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74930</xdr:rowOff>
    </xdr:from>
    <xdr:to>
      <xdr:col>102</xdr:col>
      <xdr:colOff>165100</xdr:colOff>
      <xdr:row>85</xdr:row>
      <xdr:rowOff>5080</xdr:rowOff>
    </xdr:to>
    <xdr:sp macro="" textlink="">
      <xdr:nvSpPr>
        <xdr:cNvPr id="814" name="フローチャート: 判断 813">
          <a:extLst>
            <a:ext uri="{FF2B5EF4-FFF2-40B4-BE49-F238E27FC236}">
              <a16:creationId xmlns:a16="http://schemas.microsoft.com/office/drawing/2014/main" id="{93A3312C-67FB-4CDD-95B1-5ED232A22497}"/>
            </a:ext>
          </a:extLst>
        </xdr:cNvPr>
        <xdr:cNvSpPr/>
      </xdr:nvSpPr>
      <xdr:spPr>
        <a:xfrm>
          <a:off x="19494500" y="1447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82550</xdr:rowOff>
    </xdr:from>
    <xdr:to>
      <xdr:col>98</xdr:col>
      <xdr:colOff>38100</xdr:colOff>
      <xdr:row>85</xdr:row>
      <xdr:rowOff>12700</xdr:rowOff>
    </xdr:to>
    <xdr:sp macro="" textlink="">
      <xdr:nvSpPr>
        <xdr:cNvPr id="815" name="フローチャート: 判断 814">
          <a:extLst>
            <a:ext uri="{FF2B5EF4-FFF2-40B4-BE49-F238E27FC236}">
              <a16:creationId xmlns:a16="http://schemas.microsoft.com/office/drawing/2014/main" id="{DC1F4C35-775E-4B80-B7C5-37F38630AF1F}"/>
            </a:ext>
          </a:extLst>
        </xdr:cNvPr>
        <xdr:cNvSpPr/>
      </xdr:nvSpPr>
      <xdr:spPr>
        <a:xfrm>
          <a:off x="18605500" y="14484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16" name="テキスト ボックス 815">
          <a:extLst>
            <a:ext uri="{FF2B5EF4-FFF2-40B4-BE49-F238E27FC236}">
              <a16:creationId xmlns:a16="http://schemas.microsoft.com/office/drawing/2014/main" id="{72ED0E33-B2CA-48E7-9A98-33B4FBD78E6A}"/>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17" name="テキスト ボックス 816">
          <a:extLst>
            <a:ext uri="{FF2B5EF4-FFF2-40B4-BE49-F238E27FC236}">
              <a16:creationId xmlns:a16="http://schemas.microsoft.com/office/drawing/2014/main" id="{AEB304B5-5831-4AC9-8367-CA6E7793CD29}"/>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18" name="テキスト ボックス 817">
          <a:extLst>
            <a:ext uri="{FF2B5EF4-FFF2-40B4-BE49-F238E27FC236}">
              <a16:creationId xmlns:a16="http://schemas.microsoft.com/office/drawing/2014/main" id="{9EB90EC6-98AE-4D44-AFA7-79275B51B2BE}"/>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19" name="テキスト ボックス 818">
          <a:extLst>
            <a:ext uri="{FF2B5EF4-FFF2-40B4-BE49-F238E27FC236}">
              <a16:creationId xmlns:a16="http://schemas.microsoft.com/office/drawing/2014/main" id="{FD2F96ED-2152-40D9-94B7-20E8788CD633}"/>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20" name="テキスト ボックス 819">
          <a:extLst>
            <a:ext uri="{FF2B5EF4-FFF2-40B4-BE49-F238E27FC236}">
              <a16:creationId xmlns:a16="http://schemas.microsoft.com/office/drawing/2014/main" id="{9A11FAB2-40EB-4577-96AB-FF453A2E2690}"/>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2539</xdr:rowOff>
    </xdr:from>
    <xdr:to>
      <xdr:col>116</xdr:col>
      <xdr:colOff>114300</xdr:colOff>
      <xdr:row>86</xdr:row>
      <xdr:rowOff>104139</xdr:rowOff>
    </xdr:to>
    <xdr:sp macro="" textlink="">
      <xdr:nvSpPr>
        <xdr:cNvPr id="821" name="楕円 820">
          <a:extLst>
            <a:ext uri="{FF2B5EF4-FFF2-40B4-BE49-F238E27FC236}">
              <a16:creationId xmlns:a16="http://schemas.microsoft.com/office/drawing/2014/main" id="{06DFE98E-543D-4EFB-9E35-98B3E59580BD}"/>
            </a:ext>
          </a:extLst>
        </xdr:cNvPr>
        <xdr:cNvSpPr/>
      </xdr:nvSpPr>
      <xdr:spPr>
        <a:xfrm>
          <a:off x="22110700" y="14747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88916</xdr:rowOff>
    </xdr:from>
    <xdr:ext cx="469744" cy="259045"/>
    <xdr:sp macro="" textlink="">
      <xdr:nvSpPr>
        <xdr:cNvPr id="822" name="【消防施設】&#10;一人当たり面積該当値テキスト">
          <a:extLst>
            <a:ext uri="{FF2B5EF4-FFF2-40B4-BE49-F238E27FC236}">
              <a16:creationId xmlns:a16="http://schemas.microsoft.com/office/drawing/2014/main" id="{1A8BD65D-722C-457C-8D74-49D0E8593B80}"/>
            </a:ext>
          </a:extLst>
        </xdr:cNvPr>
        <xdr:cNvSpPr txBox="1"/>
      </xdr:nvSpPr>
      <xdr:spPr>
        <a:xfrm>
          <a:off x="22199600" y="146621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86</xdr:row>
      <xdr:rowOff>2539</xdr:rowOff>
    </xdr:from>
    <xdr:to>
      <xdr:col>112</xdr:col>
      <xdr:colOff>38100</xdr:colOff>
      <xdr:row>86</xdr:row>
      <xdr:rowOff>104139</xdr:rowOff>
    </xdr:to>
    <xdr:sp macro="" textlink="">
      <xdr:nvSpPr>
        <xdr:cNvPr id="823" name="楕円 822">
          <a:extLst>
            <a:ext uri="{FF2B5EF4-FFF2-40B4-BE49-F238E27FC236}">
              <a16:creationId xmlns:a16="http://schemas.microsoft.com/office/drawing/2014/main" id="{8D5856F8-053D-4772-BF01-E88BDB396294}"/>
            </a:ext>
          </a:extLst>
        </xdr:cNvPr>
        <xdr:cNvSpPr/>
      </xdr:nvSpPr>
      <xdr:spPr>
        <a:xfrm>
          <a:off x="21272500" y="14747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53339</xdr:rowOff>
    </xdr:from>
    <xdr:to>
      <xdr:col>116</xdr:col>
      <xdr:colOff>63500</xdr:colOff>
      <xdr:row>86</xdr:row>
      <xdr:rowOff>53339</xdr:rowOff>
    </xdr:to>
    <xdr:cxnSp macro="">
      <xdr:nvCxnSpPr>
        <xdr:cNvPr id="824" name="直線コネクタ 823">
          <a:extLst>
            <a:ext uri="{FF2B5EF4-FFF2-40B4-BE49-F238E27FC236}">
              <a16:creationId xmlns:a16="http://schemas.microsoft.com/office/drawing/2014/main" id="{36A19BC3-6D77-441E-88DE-1E653756BB1C}"/>
            </a:ext>
          </a:extLst>
        </xdr:cNvPr>
        <xdr:cNvCxnSpPr/>
      </xdr:nvCxnSpPr>
      <xdr:spPr>
        <a:xfrm>
          <a:off x="21323300" y="1479803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86</xdr:row>
      <xdr:rowOff>2539</xdr:rowOff>
    </xdr:from>
    <xdr:to>
      <xdr:col>107</xdr:col>
      <xdr:colOff>101600</xdr:colOff>
      <xdr:row>86</xdr:row>
      <xdr:rowOff>104139</xdr:rowOff>
    </xdr:to>
    <xdr:sp macro="" textlink="">
      <xdr:nvSpPr>
        <xdr:cNvPr id="825" name="楕円 824">
          <a:extLst>
            <a:ext uri="{FF2B5EF4-FFF2-40B4-BE49-F238E27FC236}">
              <a16:creationId xmlns:a16="http://schemas.microsoft.com/office/drawing/2014/main" id="{7A93B71A-51B5-4AA9-81D0-9FCC5F134D73}"/>
            </a:ext>
          </a:extLst>
        </xdr:cNvPr>
        <xdr:cNvSpPr/>
      </xdr:nvSpPr>
      <xdr:spPr>
        <a:xfrm>
          <a:off x="20383500" y="14747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53339</xdr:rowOff>
    </xdr:from>
    <xdr:to>
      <xdr:col>111</xdr:col>
      <xdr:colOff>177800</xdr:colOff>
      <xdr:row>86</xdr:row>
      <xdr:rowOff>53339</xdr:rowOff>
    </xdr:to>
    <xdr:cxnSp macro="">
      <xdr:nvCxnSpPr>
        <xdr:cNvPr id="826" name="直線コネクタ 825">
          <a:extLst>
            <a:ext uri="{FF2B5EF4-FFF2-40B4-BE49-F238E27FC236}">
              <a16:creationId xmlns:a16="http://schemas.microsoft.com/office/drawing/2014/main" id="{3BE3641A-A324-4E3F-9CAE-3C5A4C1D8180}"/>
            </a:ext>
          </a:extLst>
        </xdr:cNvPr>
        <xdr:cNvCxnSpPr/>
      </xdr:nvCxnSpPr>
      <xdr:spPr>
        <a:xfrm>
          <a:off x="20434300" y="1479803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164464</xdr:rowOff>
    </xdr:from>
    <xdr:to>
      <xdr:col>102</xdr:col>
      <xdr:colOff>165100</xdr:colOff>
      <xdr:row>86</xdr:row>
      <xdr:rowOff>94614</xdr:rowOff>
    </xdr:to>
    <xdr:sp macro="" textlink="">
      <xdr:nvSpPr>
        <xdr:cNvPr id="827" name="楕円 826">
          <a:extLst>
            <a:ext uri="{FF2B5EF4-FFF2-40B4-BE49-F238E27FC236}">
              <a16:creationId xmlns:a16="http://schemas.microsoft.com/office/drawing/2014/main" id="{3009016C-FA82-40FC-8707-78FCE96AA023}"/>
            </a:ext>
          </a:extLst>
        </xdr:cNvPr>
        <xdr:cNvSpPr/>
      </xdr:nvSpPr>
      <xdr:spPr>
        <a:xfrm>
          <a:off x="19494500" y="14737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43814</xdr:rowOff>
    </xdr:from>
    <xdr:to>
      <xdr:col>107</xdr:col>
      <xdr:colOff>50800</xdr:colOff>
      <xdr:row>86</xdr:row>
      <xdr:rowOff>53339</xdr:rowOff>
    </xdr:to>
    <xdr:cxnSp macro="">
      <xdr:nvCxnSpPr>
        <xdr:cNvPr id="828" name="直線コネクタ 827">
          <a:extLst>
            <a:ext uri="{FF2B5EF4-FFF2-40B4-BE49-F238E27FC236}">
              <a16:creationId xmlns:a16="http://schemas.microsoft.com/office/drawing/2014/main" id="{AB4399A9-6AFC-4DCE-91CA-53D7898BCDA7}"/>
            </a:ext>
          </a:extLst>
        </xdr:cNvPr>
        <xdr:cNvCxnSpPr/>
      </xdr:nvCxnSpPr>
      <xdr:spPr>
        <a:xfrm>
          <a:off x="19545300" y="14788514"/>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166370</xdr:rowOff>
    </xdr:from>
    <xdr:to>
      <xdr:col>98</xdr:col>
      <xdr:colOff>38100</xdr:colOff>
      <xdr:row>86</xdr:row>
      <xdr:rowOff>96520</xdr:rowOff>
    </xdr:to>
    <xdr:sp macro="" textlink="">
      <xdr:nvSpPr>
        <xdr:cNvPr id="829" name="楕円 828">
          <a:extLst>
            <a:ext uri="{FF2B5EF4-FFF2-40B4-BE49-F238E27FC236}">
              <a16:creationId xmlns:a16="http://schemas.microsoft.com/office/drawing/2014/main" id="{66342895-D6B7-496F-BF3E-615CA1794545}"/>
            </a:ext>
          </a:extLst>
        </xdr:cNvPr>
        <xdr:cNvSpPr/>
      </xdr:nvSpPr>
      <xdr:spPr>
        <a:xfrm>
          <a:off x="18605500" y="14739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86</xdr:row>
      <xdr:rowOff>43814</xdr:rowOff>
    </xdr:from>
    <xdr:to>
      <xdr:col>102</xdr:col>
      <xdr:colOff>114300</xdr:colOff>
      <xdr:row>86</xdr:row>
      <xdr:rowOff>45720</xdr:rowOff>
    </xdr:to>
    <xdr:cxnSp macro="">
      <xdr:nvCxnSpPr>
        <xdr:cNvPr id="830" name="直線コネクタ 829">
          <a:extLst>
            <a:ext uri="{FF2B5EF4-FFF2-40B4-BE49-F238E27FC236}">
              <a16:creationId xmlns:a16="http://schemas.microsoft.com/office/drawing/2014/main" id="{E1FA3184-2495-4CF2-9AFC-34CCC46E8F73}"/>
            </a:ext>
          </a:extLst>
        </xdr:cNvPr>
        <xdr:cNvCxnSpPr/>
      </xdr:nvCxnSpPr>
      <xdr:spPr>
        <a:xfrm flipV="1">
          <a:off x="18656300" y="14788514"/>
          <a:ext cx="889000" cy="1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82566</xdr:rowOff>
    </xdr:from>
    <xdr:ext cx="469744" cy="259045"/>
    <xdr:sp macro="" textlink="">
      <xdr:nvSpPr>
        <xdr:cNvPr id="831" name="n_1aveValue【消防施設】&#10;一人当たり面積">
          <a:extLst>
            <a:ext uri="{FF2B5EF4-FFF2-40B4-BE49-F238E27FC236}">
              <a16:creationId xmlns:a16="http://schemas.microsoft.com/office/drawing/2014/main" id="{803405C2-3F8F-43DF-9E99-6C3BEB03BFF8}"/>
            </a:ext>
          </a:extLst>
        </xdr:cNvPr>
        <xdr:cNvSpPr txBox="1"/>
      </xdr:nvSpPr>
      <xdr:spPr>
        <a:xfrm>
          <a:off x="21075727" y="14141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99713</xdr:rowOff>
    </xdr:from>
    <xdr:ext cx="469744" cy="259045"/>
    <xdr:sp macro="" textlink="">
      <xdr:nvSpPr>
        <xdr:cNvPr id="832" name="n_2aveValue【消防施設】&#10;一人当たり面積">
          <a:extLst>
            <a:ext uri="{FF2B5EF4-FFF2-40B4-BE49-F238E27FC236}">
              <a16:creationId xmlns:a16="http://schemas.microsoft.com/office/drawing/2014/main" id="{8A8C624F-3BB0-4FDC-B176-F96E6AE21782}"/>
            </a:ext>
          </a:extLst>
        </xdr:cNvPr>
        <xdr:cNvSpPr txBox="1"/>
      </xdr:nvSpPr>
      <xdr:spPr>
        <a:xfrm>
          <a:off x="20199427" y="141586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83</xdr:row>
      <xdr:rowOff>21607</xdr:rowOff>
    </xdr:from>
    <xdr:ext cx="469744" cy="259045"/>
    <xdr:sp macro="" textlink="">
      <xdr:nvSpPr>
        <xdr:cNvPr id="833" name="n_3aveValue【消防施設】&#10;一人当たり面積">
          <a:extLst>
            <a:ext uri="{FF2B5EF4-FFF2-40B4-BE49-F238E27FC236}">
              <a16:creationId xmlns:a16="http://schemas.microsoft.com/office/drawing/2014/main" id="{365F649C-0417-4BFD-BE84-982CC82B2C88}"/>
            </a:ext>
          </a:extLst>
        </xdr:cNvPr>
        <xdr:cNvSpPr txBox="1"/>
      </xdr:nvSpPr>
      <xdr:spPr>
        <a:xfrm>
          <a:off x="19310427" y="14251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29227</xdr:rowOff>
    </xdr:from>
    <xdr:ext cx="469744" cy="259045"/>
    <xdr:sp macro="" textlink="">
      <xdr:nvSpPr>
        <xdr:cNvPr id="834" name="n_4aveValue【消防施設】&#10;一人当たり面積">
          <a:extLst>
            <a:ext uri="{FF2B5EF4-FFF2-40B4-BE49-F238E27FC236}">
              <a16:creationId xmlns:a16="http://schemas.microsoft.com/office/drawing/2014/main" id="{8427C992-BB2B-419A-BC7F-A52F41647A8E}"/>
            </a:ext>
          </a:extLst>
        </xdr:cNvPr>
        <xdr:cNvSpPr txBox="1"/>
      </xdr:nvSpPr>
      <xdr:spPr>
        <a:xfrm>
          <a:off x="18421427" y="142595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95266</xdr:rowOff>
    </xdr:from>
    <xdr:ext cx="469744" cy="259045"/>
    <xdr:sp macro="" textlink="">
      <xdr:nvSpPr>
        <xdr:cNvPr id="835" name="n_1mainValue【消防施設】&#10;一人当たり面積">
          <a:extLst>
            <a:ext uri="{FF2B5EF4-FFF2-40B4-BE49-F238E27FC236}">
              <a16:creationId xmlns:a16="http://schemas.microsoft.com/office/drawing/2014/main" id="{39AA6804-394F-4241-92D3-14BD8BB7F043}"/>
            </a:ext>
          </a:extLst>
        </xdr:cNvPr>
        <xdr:cNvSpPr txBox="1"/>
      </xdr:nvSpPr>
      <xdr:spPr>
        <a:xfrm>
          <a:off x="21075727" y="14839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95266</xdr:rowOff>
    </xdr:from>
    <xdr:ext cx="469744" cy="259045"/>
    <xdr:sp macro="" textlink="">
      <xdr:nvSpPr>
        <xdr:cNvPr id="836" name="n_2mainValue【消防施設】&#10;一人当たり面積">
          <a:extLst>
            <a:ext uri="{FF2B5EF4-FFF2-40B4-BE49-F238E27FC236}">
              <a16:creationId xmlns:a16="http://schemas.microsoft.com/office/drawing/2014/main" id="{95925E07-08D4-4127-B761-8D9FB031BBDA}"/>
            </a:ext>
          </a:extLst>
        </xdr:cNvPr>
        <xdr:cNvSpPr txBox="1"/>
      </xdr:nvSpPr>
      <xdr:spPr>
        <a:xfrm>
          <a:off x="20199427" y="14839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86</xdr:row>
      <xdr:rowOff>85741</xdr:rowOff>
    </xdr:from>
    <xdr:ext cx="469744" cy="259045"/>
    <xdr:sp macro="" textlink="">
      <xdr:nvSpPr>
        <xdr:cNvPr id="837" name="n_3mainValue【消防施設】&#10;一人当たり面積">
          <a:extLst>
            <a:ext uri="{FF2B5EF4-FFF2-40B4-BE49-F238E27FC236}">
              <a16:creationId xmlns:a16="http://schemas.microsoft.com/office/drawing/2014/main" id="{3973A820-8DF9-45BA-A391-3F0F88150967}"/>
            </a:ext>
          </a:extLst>
        </xdr:cNvPr>
        <xdr:cNvSpPr txBox="1"/>
      </xdr:nvSpPr>
      <xdr:spPr>
        <a:xfrm>
          <a:off x="19310427" y="148304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86</xdr:row>
      <xdr:rowOff>87647</xdr:rowOff>
    </xdr:from>
    <xdr:ext cx="469744" cy="259045"/>
    <xdr:sp macro="" textlink="">
      <xdr:nvSpPr>
        <xdr:cNvPr id="838" name="n_4mainValue【消防施設】&#10;一人当たり面積">
          <a:extLst>
            <a:ext uri="{FF2B5EF4-FFF2-40B4-BE49-F238E27FC236}">
              <a16:creationId xmlns:a16="http://schemas.microsoft.com/office/drawing/2014/main" id="{DAC76F4D-3F1F-4872-B9CD-E01CB81B6148}"/>
            </a:ext>
          </a:extLst>
        </xdr:cNvPr>
        <xdr:cNvSpPr txBox="1"/>
      </xdr:nvSpPr>
      <xdr:spPr>
        <a:xfrm>
          <a:off x="18421427" y="14832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39" name="正方形/長方形 838">
          <a:extLst>
            <a:ext uri="{FF2B5EF4-FFF2-40B4-BE49-F238E27FC236}">
              <a16:creationId xmlns:a16="http://schemas.microsoft.com/office/drawing/2014/main" id="{EC568E72-156E-4988-ADDD-9D618802BC9F}"/>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40" name="正方形/長方形 839">
          <a:extLst>
            <a:ext uri="{FF2B5EF4-FFF2-40B4-BE49-F238E27FC236}">
              <a16:creationId xmlns:a16="http://schemas.microsoft.com/office/drawing/2014/main" id="{E9B0B1A0-861C-4681-86F3-2A40DAF41358}"/>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41" name="正方形/長方形 840">
          <a:extLst>
            <a:ext uri="{FF2B5EF4-FFF2-40B4-BE49-F238E27FC236}">
              <a16:creationId xmlns:a16="http://schemas.microsoft.com/office/drawing/2014/main" id="{11F4DDC2-1024-487E-B612-7DAE9169AAE5}"/>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42" name="正方形/長方形 841">
          <a:extLst>
            <a:ext uri="{FF2B5EF4-FFF2-40B4-BE49-F238E27FC236}">
              <a16:creationId xmlns:a16="http://schemas.microsoft.com/office/drawing/2014/main" id="{B6436C2F-1DBB-4045-8D2E-31234D2CB0F7}"/>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43" name="正方形/長方形 842">
          <a:extLst>
            <a:ext uri="{FF2B5EF4-FFF2-40B4-BE49-F238E27FC236}">
              <a16:creationId xmlns:a16="http://schemas.microsoft.com/office/drawing/2014/main" id="{C69FC08E-0EE4-49EE-80D1-C26E589E4C5D}"/>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44" name="正方形/長方形 843">
          <a:extLst>
            <a:ext uri="{FF2B5EF4-FFF2-40B4-BE49-F238E27FC236}">
              <a16:creationId xmlns:a16="http://schemas.microsoft.com/office/drawing/2014/main" id="{87465423-720E-4AE5-A960-AD0E4F351A0F}"/>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45" name="正方形/長方形 844">
          <a:extLst>
            <a:ext uri="{FF2B5EF4-FFF2-40B4-BE49-F238E27FC236}">
              <a16:creationId xmlns:a16="http://schemas.microsoft.com/office/drawing/2014/main" id="{8E371D0F-DD0D-49D3-B872-4543E743E595}"/>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46" name="正方形/長方形 845">
          <a:extLst>
            <a:ext uri="{FF2B5EF4-FFF2-40B4-BE49-F238E27FC236}">
              <a16:creationId xmlns:a16="http://schemas.microsoft.com/office/drawing/2014/main" id="{8F7AD202-BCE2-4582-9627-A7A00B4BCDCA}"/>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847" name="テキスト ボックス 846">
          <a:extLst>
            <a:ext uri="{FF2B5EF4-FFF2-40B4-BE49-F238E27FC236}">
              <a16:creationId xmlns:a16="http://schemas.microsoft.com/office/drawing/2014/main" id="{BEFE05DE-1155-489F-AFDD-EFDE6F113E64}"/>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848" name="直線コネクタ 847">
          <a:extLst>
            <a:ext uri="{FF2B5EF4-FFF2-40B4-BE49-F238E27FC236}">
              <a16:creationId xmlns:a16="http://schemas.microsoft.com/office/drawing/2014/main" id="{804A742F-C22C-47E0-AF02-5E6714A39477}"/>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849" name="テキスト ボックス 848">
          <a:extLst>
            <a:ext uri="{FF2B5EF4-FFF2-40B4-BE49-F238E27FC236}">
              <a16:creationId xmlns:a16="http://schemas.microsoft.com/office/drawing/2014/main" id="{EFB9D3AB-476E-4370-B25A-999ACECDC3E3}"/>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850" name="直線コネクタ 849">
          <a:extLst>
            <a:ext uri="{FF2B5EF4-FFF2-40B4-BE49-F238E27FC236}">
              <a16:creationId xmlns:a16="http://schemas.microsoft.com/office/drawing/2014/main" id="{6CCA1C10-1BD7-4B77-B5BF-8B199A887E39}"/>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851" name="テキスト ボックス 850">
          <a:extLst>
            <a:ext uri="{FF2B5EF4-FFF2-40B4-BE49-F238E27FC236}">
              <a16:creationId xmlns:a16="http://schemas.microsoft.com/office/drawing/2014/main" id="{FC6B52B4-AAA7-4289-BA61-AE8F39BEC192}"/>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852" name="直線コネクタ 851">
          <a:extLst>
            <a:ext uri="{FF2B5EF4-FFF2-40B4-BE49-F238E27FC236}">
              <a16:creationId xmlns:a16="http://schemas.microsoft.com/office/drawing/2014/main" id="{73A00FBA-8C13-4224-A836-65F5D7A057B8}"/>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853" name="テキスト ボックス 852">
          <a:extLst>
            <a:ext uri="{FF2B5EF4-FFF2-40B4-BE49-F238E27FC236}">
              <a16:creationId xmlns:a16="http://schemas.microsoft.com/office/drawing/2014/main" id="{2058908B-8C83-484F-B0AB-197F3656E2ED}"/>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854" name="直線コネクタ 853">
          <a:extLst>
            <a:ext uri="{FF2B5EF4-FFF2-40B4-BE49-F238E27FC236}">
              <a16:creationId xmlns:a16="http://schemas.microsoft.com/office/drawing/2014/main" id="{9DFE3E68-9AD1-434E-89D0-3F7E91BDE864}"/>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855" name="テキスト ボックス 854">
          <a:extLst>
            <a:ext uri="{FF2B5EF4-FFF2-40B4-BE49-F238E27FC236}">
              <a16:creationId xmlns:a16="http://schemas.microsoft.com/office/drawing/2014/main" id="{B9C291FE-2E8D-4E92-A85D-075DD7FA797E}"/>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856" name="直線コネクタ 855">
          <a:extLst>
            <a:ext uri="{FF2B5EF4-FFF2-40B4-BE49-F238E27FC236}">
              <a16:creationId xmlns:a16="http://schemas.microsoft.com/office/drawing/2014/main" id="{3BC8D345-564B-4B35-BCAF-91B4192A82ED}"/>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857" name="テキスト ボックス 856">
          <a:extLst>
            <a:ext uri="{FF2B5EF4-FFF2-40B4-BE49-F238E27FC236}">
              <a16:creationId xmlns:a16="http://schemas.microsoft.com/office/drawing/2014/main" id="{CEB8637C-18AF-434A-96ED-F2E93F03E443}"/>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858" name="直線コネクタ 857">
          <a:extLst>
            <a:ext uri="{FF2B5EF4-FFF2-40B4-BE49-F238E27FC236}">
              <a16:creationId xmlns:a16="http://schemas.microsoft.com/office/drawing/2014/main" id="{0FD21C2B-CC65-49B1-8B7C-AB7BE0B19453}"/>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859" name="テキスト ボックス 858">
          <a:extLst>
            <a:ext uri="{FF2B5EF4-FFF2-40B4-BE49-F238E27FC236}">
              <a16:creationId xmlns:a16="http://schemas.microsoft.com/office/drawing/2014/main" id="{21E43B81-1226-44EA-8D6E-37CA1FC1135A}"/>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860" name="直線コネクタ 859">
          <a:extLst>
            <a:ext uri="{FF2B5EF4-FFF2-40B4-BE49-F238E27FC236}">
              <a16:creationId xmlns:a16="http://schemas.microsoft.com/office/drawing/2014/main" id="{16DBEA97-D32F-486D-B05E-5955C61C2BAB}"/>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861" name="テキスト ボックス 860">
          <a:extLst>
            <a:ext uri="{FF2B5EF4-FFF2-40B4-BE49-F238E27FC236}">
              <a16:creationId xmlns:a16="http://schemas.microsoft.com/office/drawing/2014/main" id="{9DDDA008-E994-4198-BB75-38D0216BAEAC}"/>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862" name="直線コネクタ 861">
          <a:extLst>
            <a:ext uri="{FF2B5EF4-FFF2-40B4-BE49-F238E27FC236}">
              <a16:creationId xmlns:a16="http://schemas.microsoft.com/office/drawing/2014/main" id="{ABF06D24-2AC2-4C8D-87E9-5843F08C2F90}"/>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63" name="【庁舎】&#10;有形固定資産減価償却率グラフ枠">
          <a:extLst>
            <a:ext uri="{FF2B5EF4-FFF2-40B4-BE49-F238E27FC236}">
              <a16:creationId xmlns:a16="http://schemas.microsoft.com/office/drawing/2014/main" id="{3E223AE0-E38A-44EB-A9CC-AE2D3412219D}"/>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112123</xdr:rowOff>
    </xdr:from>
    <xdr:to>
      <xdr:col>85</xdr:col>
      <xdr:colOff>126364</xdr:colOff>
      <xdr:row>108</xdr:row>
      <xdr:rowOff>79466</xdr:rowOff>
    </xdr:to>
    <xdr:cxnSp macro="">
      <xdr:nvCxnSpPr>
        <xdr:cNvPr id="864" name="直線コネクタ 863">
          <a:extLst>
            <a:ext uri="{FF2B5EF4-FFF2-40B4-BE49-F238E27FC236}">
              <a16:creationId xmlns:a16="http://schemas.microsoft.com/office/drawing/2014/main" id="{21775E7D-149B-4D8C-990F-C6782902F22C}"/>
            </a:ext>
          </a:extLst>
        </xdr:cNvPr>
        <xdr:cNvCxnSpPr/>
      </xdr:nvCxnSpPr>
      <xdr:spPr>
        <a:xfrm flipV="1">
          <a:off x="16318864" y="17257123"/>
          <a:ext cx="0" cy="13389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83293</xdr:rowOff>
    </xdr:from>
    <xdr:ext cx="405111" cy="259045"/>
    <xdr:sp macro="" textlink="">
      <xdr:nvSpPr>
        <xdr:cNvPr id="865" name="【庁舎】&#10;有形固定資産減価償却率最小値テキスト">
          <a:extLst>
            <a:ext uri="{FF2B5EF4-FFF2-40B4-BE49-F238E27FC236}">
              <a16:creationId xmlns:a16="http://schemas.microsoft.com/office/drawing/2014/main" id="{E7985145-CF06-4B65-A7FF-B4A8DED90DC3}"/>
            </a:ext>
          </a:extLst>
        </xdr:cNvPr>
        <xdr:cNvSpPr txBox="1"/>
      </xdr:nvSpPr>
      <xdr:spPr>
        <a:xfrm>
          <a:off x="16357600" y="185998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79466</xdr:rowOff>
    </xdr:from>
    <xdr:to>
      <xdr:col>86</xdr:col>
      <xdr:colOff>25400</xdr:colOff>
      <xdr:row>108</xdr:row>
      <xdr:rowOff>79466</xdr:rowOff>
    </xdr:to>
    <xdr:cxnSp macro="">
      <xdr:nvCxnSpPr>
        <xdr:cNvPr id="866" name="直線コネクタ 865">
          <a:extLst>
            <a:ext uri="{FF2B5EF4-FFF2-40B4-BE49-F238E27FC236}">
              <a16:creationId xmlns:a16="http://schemas.microsoft.com/office/drawing/2014/main" id="{7284D5AF-815D-4386-909F-42F4E5097668}"/>
            </a:ext>
          </a:extLst>
        </xdr:cNvPr>
        <xdr:cNvCxnSpPr/>
      </xdr:nvCxnSpPr>
      <xdr:spPr>
        <a:xfrm>
          <a:off x="16230600" y="185960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58800</xdr:rowOff>
    </xdr:from>
    <xdr:ext cx="405111" cy="259045"/>
    <xdr:sp macro="" textlink="">
      <xdr:nvSpPr>
        <xdr:cNvPr id="867" name="【庁舎】&#10;有形固定資産減価償却率最大値テキスト">
          <a:extLst>
            <a:ext uri="{FF2B5EF4-FFF2-40B4-BE49-F238E27FC236}">
              <a16:creationId xmlns:a16="http://schemas.microsoft.com/office/drawing/2014/main" id="{F601DF42-22F2-4678-80FA-1AAF1C47FB32}"/>
            </a:ext>
          </a:extLst>
        </xdr:cNvPr>
        <xdr:cNvSpPr txBox="1"/>
      </xdr:nvSpPr>
      <xdr:spPr>
        <a:xfrm>
          <a:off x="16357600" y="170323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112123</xdr:rowOff>
    </xdr:from>
    <xdr:to>
      <xdr:col>86</xdr:col>
      <xdr:colOff>25400</xdr:colOff>
      <xdr:row>100</xdr:row>
      <xdr:rowOff>112123</xdr:rowOff>
    </xdr:to>
    <xdr:cxnSp macro="">
      <xdr:nvCxnSpPr>
        <xdr:cNvPr id="868" name="直線コネクタ 867">
          <a:extLst>
            <a:ext uri="{FF2B5EF4-FFF2-40B4-BE49-F238E27FC236}">
              <a16:creationId xmlns:a16="http://schemas.microsoft.com/office/drawing/2014/main" id="{722153D0-3B58-4DA5-857A-FD805C3EDE79}"/>
            </a:ext>
          </a:extLst>
        </xdr:cNvPr>
        <xdr:cNvCxnSpPr/>
      </xdr:nvCxnSpPr>
      <xdr:spPr>
        <a:xfrm>
          <a:off x="16230600" y="172571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126291</xdr:rowOff>
    </xdr:from>
    <xdr:ext cx="405111" cy="259045"/>
    <xdr:sp macro="" textlink="">
      <xdr:nvSpPr>
        <xdr:cNvPr id="869" name="【庁舎】&#10;有形固定資産減価償却率平均値テキスト">
          <a:extLst>
            <a:ext uri="{FF2B5EF4-FFF2-40B4-BE49-F238E27FC236}">
              <a16:creationId xmlns:a16="http://schemas.microsoft.com/office/drawing/2014/main" id="{D51DC368-A5F6-47F9-81CF-89DC97DE83F7}"/>
            </a:ext>
          </a:extLst>
        </xdr:cNvPr>
        <xdr:cNvSpPr txBox="1"/>
      </xdr:nvSpPr>
      <xdr:spPr>
        <a:xfrm>
          <a:off x="16357600" y="1795709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147864</xdr:rowOff>
    </xdr:from>
    <xdr:to>
      <xdr:col>85</xdr:col>
      <xdr:colOff>177800</xdr:colOff>
      <xdr:row>105</xdr:row>
      <xdr:rowOff>78014</xdr:rowOff>
    </xdr:to>
    <xdr:sp macro="" textlink="">
      <xdr:nvSpPr>
        <xdr:cNvPr id="870" name="フローチャート: 判断 869">
          <a:extLst>
            <a:ext uri="{FF2B5EF4-FFF2-40B4-BE49-F238E27FC236}">
              <a16:creationId xmlns:a16="http://schemas.microsoft.com/office/drawing/2014/main" id="{70FFE171-8B1E-40BB-BB57-823DBD32B814}"/>
            </a:ext>
          </a:extLst>
        </xdr:cNvPr>
        <xdr:cNvSpPr/>
      </xdr:nvSpPr>
      <xdr:spPr>
        <a:xfrm>
          <a:off x="16268700" y="17978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116839</xdr:rowOff>
    </xdr:from>
    <xdr:to>
      <xdr:col>81</xdr:col>
      <xdr:colOff>101600</xdr:colOff>
      <xdr:row>105</xdr:row>
      <xdr:rowOff>46989</xdr:rowOff>
    </xdr:to>
    <xdr:sp macro="" textlink="">
      <xdr:nvSpPr>
        <xdr:cNvPr id="871" name="フローチャート: 判断 870">
          <a:extLst>
            <a:ext uri="{FF2B5EF4-FFF2-40B4-BE49-F238E27FC236}">
              <a16:creationId xmlns:a16="http://schemas.microsoft.com/office/drawing/2014/main" id="{6C5F16A1-8514-4DBD-811A-D6F345A3948C}"/>
            </a:ext>
          </a:extLst>
        </xdr:cNvPr>
        <xdr:cNvSpPr/>
      </xdr:nvSpPr>
      <xdr:spPr>
        <a:xfrm>
          <a:off x="15430500" y="1794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93980</xdr:rowOff>
    </xdr:from>
    <xdr:to>
      <xdr:col>76</xdr:col>
      <xdr:colOff>165100</xdr:colOff>
      <xdr:row>105</xdr:row>
      <xdr:rowOff>24130</xdr:rowOff>
    </xdr:to>
    <xdr:sp macro="" textlink="">
      <xdr:nvSpPr>
        <xdr:cNvPr id="872" name="フローチャート: 判断 871">
          <a:extLst>
            <a:ext uri="{FF2B5EF4-FFF2-40B4-BE49-F238E27FC236}">
              <a16:creationId xmlns:a16="http://schemas.microsoft.com/office/drawing/2014/main" id="{25436C4F-5C65-44E9-974D-20BACF19638E}"/>
            </a:ext>
          </a:extLst>
        </xdr:cNvPr>
        <xdr:cNvSpPr/>
      </xdr:nvSpPr>
      <xdr:spPr>
        <a:xfrm>
          <a:off x="14541500" y="1792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61323</xdr:rowOff>
    </xdr:from>
    <xdr:to>
      <xdr:col>72</xdr:col>
      <xdr:colOff>38100</xdr:colOff>
      <xdr:row>104</xdr:row>
      <xdr:rowOff>162923</xdr:rowOff>
    </xdr:to>
    <xdr:sp macro="" textlink="">
      <xdr:nvSpPr>
        <xdr:cNvPr id="873" name="フローチャート: 判断 872">
          <a:extLst>
            <a:ext uri="{FF2B5EF4-FFF2-40B4-BE49-F238E27FC236}">
              <a16:creationId xmlns:a16="http://schemas.microsoft.com/office/drawing/2014/main" id="{A8CC2BA9-1210-4683-8C31-E7BF7FFB6301}"/>
            </a:ext>
          </a:extLst>
        </xdr:cNvPr>
        <xdr:cNvSpPr/>
      </xdr:nvSpPr>
      <xdr:spPr>
        <a:xfrm>
          <a:off x="13652500" y="178921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71120</xdr:rowOff>
    </xdr:from>
    <xdr:to>
      <xdr:col>67</xdr:col>
      <xdr:colOff>101600</xdr:colOff>
      <xdr:row>105</xdr:row>
      <xdr:rowOff>1270</xdr:rowOff>
    </xdr:to>
    <xdr:sp macro="" textlink="">
      <xdr:nvSpPr>
        <xdr:cNvPr id="874" name="フローチャート: 判断 873">
          <a:extLst>
            <a:ext uri="{FF2B5EF4-FFF2-40B4-BE49-F238E27FC236}">
              <a16:creationId xmlns:a16="http://schemas.microsoft.com/office/drawing/2014/main" id="{96A4057E-88D0-48FC-B053-D278DF6B7813}"/>
            </a:ext>
          </a:extLst>
        </xdr:cNvPr>
        <xdr:cNvSpPr/>
      </xdr:nvSpPr>
      <xdr:spPr>
        <a:xfrm>
          <a:off x="12763500" y="1790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875" name="テキスト ボックス 874">
          <a:extLst>
            <a:ext uri="{FF2B5EF4-FFF2-40B4-BE49-F238E27FC236}">
              <a16:creationId xmlns:a16="http://schemas.microsoft.com/office/drawing/2014/main" id="{AB320758-A1FB-402C-A0F2-A6B1AC5A1736}"/>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876" name="テキスト ボックス 875">
          <a:extLst>
            <a:ext uri="{FF2B5EF4-FFF2-40B4-BE49-F238E27FC236}">
              <a16:creationId xmlns:a16="http://schemas.microsoft.com/office/drawing/2014/main" id="{A527584F-F9BE-4AB9-9029-C87B82D0AA4E}"/>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877" name="テキスト ボックス 876">
          <a:extLst>
            <a:ext uri="{FF2B5EF4-FFF2-40B4-BE49-F238E27FC236}">
              <a16:creationId xmlns:a16="http://schemas.microsoft.com/office/drawing/2014/main" id="{9B899A6B-20CB-4E79-A167-405C5DF924BB}"/>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878" name="テキスト ボックス 877">
          <a:extLst>
            <a:ext uri="{FF2B5EF4-FFF2-40B4-BE49-F238E27FC236}">
              <a16:creationId xmlns:a16="http://schemas.microsoft.com/office/drawing/2014/main" id="{468F8A6C-D961-4F78-9E8D-FE9A1C6C1D7D}"/>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879" name="テキスト ボックス 878">
          <a:extLst>
            <a:ext uri="{FF2B5EF4-FFF2-40B4-BE49-F238E27FC236}">
              <a16:creationId xmlns:a16="http://schemas.microsoft.com/office/drawing/2014/main" id="{74503E1C-B5E6-4784-9272-003DF41D7A37}"/>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46627</xdr:rowOff>
    </xdr:from>
    <xdr:to>
      <xdr:col>85</xdr:col>
      <xdr:colOff>177800</xdr:colOff>
      <xdr:row>103</xdr:row>
      <xdr:rowOff>148227</xdr:rowOff>
    </xdr:to>
    <xdr:sp macro="" textlink="">
      <xdr:nvSpPr>
        <xdr:cNvPr id="880" name="楕円 879">
          <a:extLst>
            <a:ext uri="{FF2B5EF4-FFF2-40B4-BE49-F238E27FC236}">
              <a16:creationId xmlns:a16="http://schemas.microsoft.com/office/drawing/2014/main" id="{E5F32AA1-1C1C-4BD2-AEE7-15DE3253BBDD}"/>
            </a:ext>
          </a:extLst>
        </xdr:cNvPr>
        <xdr:cNvSpPr/>
      </xdr:nvSpPr>
      <xdr:spPr>
        <a:xfrm>
          <a:off x="16268700" y="17705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102</xdr:row>
      <xdr:rowOff>69504</xdr:rowOff>
    </xdr:from>
    <xdr:ext cx="405111" cy="259045"/>
    <xdr:sp macro="" textlink="">
      <xdr:nvSpPr>
        <xdr:cNvPr id="881" name="【庁舎】&#10;有形固定資産減価償却率該当値テキスト">
          <a:extLst>
            <a:ext uri="{FF2B5EF4-FFF2-40B4-BE49-F238E27FC236}">
              <a16:creationId xmlns:a16="http://schemas.microsoft.com/office/drawing/2014/main" id="{31C0BCF2-EB64-4458-A798-D41F5059147C}"/>
            </a:ext>
          </a:extLst>
        </xdr:cNvPr>
        <xdr:cNvSpPr txBox="1"/>
      </xdr:nvSpPr>
      <xdr:spPr>
        <a:xfrm>
          <a:off x="16357600" y="175574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169092</xdr:rowOff>
    </xdr:from>
    <xdr:to>
      <xdr:col>81</xdr:col>
      <xdr:colOff>101600</xdr:colOff>
      <xdr:row>103</xdr:row>
      <xdr:rowOff>99242</xdr:rowOff>
    </xdr:to>
    <xdr:sp macro="" textlink="">
      <xdr:nvSpPr>
        <xdr:cNvPr id="882" name="楕円 881">
          <a:extLst>
            <a:ext uri="{FF2B5EF4-FFF2-40B4-BE49-F238E27FC236}">
              <a16:creationId xmlns:a16="http://schemas.microsoft.com/office/drawing/2014/main" id="{5DBCE451-67B8-4292-8498-5B390C356D52}"/>
            </a:ext>
          </a:extLst>
        </xdr:cNvPr>
        <xdr:cNvSpPr/>
      </xdr:nvSpPr>
      <xdr:spPr>
        <a:xfrm>
          <a:off x="15430500" y="17656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103</xdr:row>
      <xdr:rowOff>48442</xdr:rowOff>
    </xdr:from>
    <xdr:to>
      <xdr:col>85</xdr:col>
      <xdr:colOff>127000</xdr:colOff>
      <xdr:row>103</xdr:row>
      <xdr:rowOff>97427</xdr:rowOff>
    </xdr:to>
    <xdr:cxnSp macro="">
      <xdr:nvCxnSpPr>
        <xdr:cNvPr id="883" name="直線コネクタ 882">
          <a:extLst>
            <a:ext uri="{FF2B5EF4-FFF2-40B4-BE49-F238E27FC236}">
              <a16:creationId xmlns:a16="http://schemas.microsoft.com/office/drawing/2014/main" id="{75DB7171-BA8F-4DB8-8132-CD28AFF16B35}"/>
            </a:ext>
          </a:extLst>
        </xdr:cNvPr>
        <xdr:cNvCxnSpPr/>
      </xdr:nvCxnSpPr>
      <xdr:spPr>
        <a:xfrm>
          <a:off x="15481300" y="17707792"/>
          <a:ext cx="8382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102</xdr:row>
      <xdr:rowOff>115207</xdr:rowOff>
    </xdr:from>
    <xdr:to>
      <xdr:col>76</xdr:col>
      <xdr:colOff>165100</xdr:colOff>
      <xdr:row>103</xdr:row>
      <xdr:rowOff>45357</xdr:rowOff>
    </xdr:to>
    <xdr:sp macro="" textlink="">
      <xdr:nvSpPr>
        <xdr:cNvPr id="884" name="楕円 883">
          <a:extLst>
            <a:ext uri="{FF2B5EF4-FFF2-40B4-BE49-F238E27FC236}">
              <a16:creationId xmlns:a16="http://schemas.microsoft.com/office/drawing/2014/main" id="{AC1D9843-094A-44AA-9F58-CC2A90D1F6E0}"/>
            </a:ext>
          </a:extLst>
        </xdr:cNvPr>
        <xdr:cNvSpPr/>
      </xdr:nvSpPr>
      <xdr:spPr>
        <a:xfrm>
          <a:off x="14541500" y="17603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166007</xdr:rowOff>
    </xdr:from>
    <xdr:to>
      <xdr:col>81</xdr:col>
      <xdr:colOff>50800</xdr:colOff>
      <xdr:row>103</xdr:row>
      <xdr:rowOff>48442</xdr:rowOff>
    </xdr:to>
    <xdr:cxnSp macro="">
      <xdr:nvCxnSpPr>
        <xdr:cNvPr id="885" name="直線コネクタ 884">
          <a:extLst>
            <a:ext uri="{FF2B5EF4-FFF2-40B4-BE49-F238E27FC236}">
              <a16:creationId xmlns:a16="http://schemas.microsoft.com/office/drawing/2014/main" id="{93EC77E7-6530-4951-B1F7-D34961997797}"/>
            </a:ext>
          </a:extLst>
        </xdr:cNvPr>
        <xdr:cNvCxnSpPr/>
      </xdr:nvCxnSpPr>
      <xdr:spPr>
        <a:xfrm>
          <a:off x="14592300" y="17653907"/>
          <a:ext cx="889000" cy="53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102</xdr:row>
      <xdr:rowOff>74386</xdr:rowOff>
    </xdr:from>
    <xdr:to>
      <xdr:col>72</xdr:col>
      <xdr:colOff>38100</xdr:colOff>
      <xdr:row>103</xdr:row>
      <xdr:rowOff>4536</xdr:rowOff>
    </xdr:to>
    <xdr:sp macro="" textlink="">
      <xdr:nvSpPr>
        <xdr:cNvPr id="886" name="楕円 885">
          <a:extLst>
            <a:ext uri="{FF2B5EF4-FFF2-40B4-BE49-F238E27FC236}">
              <a16:creationId xmlns:a16="http://schemas.microsoft.com/office/drawing/2014/main" id="{2D59E068-89FE-4067-8D32-CF6E29634AB1}"/>
            </a:ext>
          </a:extLst>
        </xdr:cNvPr>
        <xdr:cNvSpPr/>
      </xdr:nvSpPr>
      <xdr:spPr>
        <a:xfrm>
          <a:off x="13652500" y="17562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102</xdr:row>
      <xdr:rowOff>125186</xdr:rowOff>
    </xdr:from>
    <xdr:to>
      <xdr:col>76</xdr:col>
      <xdr:colOff>114300</xdr:colOff>
      <xdr:row>102</xdr:row>
      <xdr:rowOff>166007</xdr:rowOff>
    </xdr:to>
    <xdr:cxnSp macro="">
      <xdr:nvCxnSpPr>
        <xdr:cNvPr id="887" name="直線コネクタ 886">
          <a:extLst>
            <a:ext uri="{FF2B5EF4-FFF2-40B4-BE49-F238E27FC236}">
              <a16:creationId xmlns:a16="http://schemas.microsoft.com/office/drawing/2014/main" id="{A08B6663-FB80-4632-AA54-1C470B57B715}"/>
            </a:ext>
          </a:extLst>
        </xdr:cNvPr>
        <xdr:cNvCxnSpPr/>
      </xdr:nvCxnSpPr>
      <xdr:spPr>
        <a:xfrm>
          <a:off x="13703300" y="17613086"/>
          <a:ext cx="889000" cy="40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102</xdr:row>
      <xdr:rowOff>12337</xdr:rowOff>
    </xdr:from>
    <xdr:to>
      <xdr:col>67</xdr:col>
      <xdr:colOff>101600</xdr:colOff>
      <xdr:row>102</xdr:row>
      <xdr:rowOff>113937</xdr:rowOff>
    </xdr:to>
    <xdr:sp macro="" textlink="">
      <xdr:nvSpPr>
        <xdr:cNvPr id="888" name="楕円 887">
          <a:extLst>
            <a:ext uri="{FF2B5EF4-FFF2-40B4-BE49-F238E27FC236}">
              <a16:creationId xmlns:a16="http://schemas.microsoft.com/office/drawing/2014/main" id="{8D1733EA-61EB-4900-BF6C-05A721196D1F}"/>
            </a:ext>
          </a:extLst>
        </xdr:cNvPr>
        <xdr:cNvSpPr/>
      </xdr:nvSpPr>
      <xdr:spPr>
        <a:xfrm>
          <a:off x="12763500" y="17500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102</xdr:row>
      <xdr:rowOff>63137</xdr:rowOff>
    </xdr:from>
    <xdr:to>
      <xdr:col>71</xdr:col>
      <xdr:colOff>177800</xdr:colOff>
      <xdr:row>102</xdr:row>
      <xdr:rowOff>125186</xdr:rowOff>
    </xdr:to>
    <xdr:cxnSp macro="">
      <xdr:nvCxnSpPr>
        <xdr:cNvPr id="889" name="直線コネクタ 888">
          <a:extLst>
            <a:ext uri="{FF2B5EF4-FFF2-40B4-BE49-F238E27FC236}">
              <a16:creationId xmlns:a16="http://schemas.microsoft.com/office/drawing/2014/main" id="{CB6EB6F9-305E-4CFE-8FED-E220CCD55E3D}"/>
            </a:ext>
          </a:extLst>
        </xdr:cNvPr>
        <xdr:cNvCxnSpPr/>
      </xdr:nvCxnSpPr>
      <xdr:spPr>
        <a:xfrm>
          <a:off x="12814300" y="17551037"/>
          <a:ext cx="889000" cy="62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38116</xdr:rowOff>
    </xdr:from>
    <xdr:ext cx="405111" cy="259045"/>
    <xdr:sp macro="" textlink="">
      <xdr:nvSpPr>
        <xdr:cNvPr id="890" name="n_1aveValue【庁舎】&#10;有形固定資産減価償却率">
          <a:extLst>
            <a:ext uri="{FF2B5EF4-FFF2-40B4-BE49-F238E27FC236}">
              <a16:creationId xmlns:a16="http://schemas.microsoft.com/office/drawing/2014/main" id="{FCC2D98F-77CD-49EE-9147-6AF57939B778}"/>
            </a:ext>
          </a:extLst>
        </xdr:cNvPr>
        <xdr:cNvSpPr txBox="1"/>
      </xdr:nvSpPr>
      <xdr:spPr>
        <a:xfrm>
          <a:off x="15266044" y="180403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15257</xdr:rowOff>
    </xdr:from>
    <xdr:ext cx="405111" cy="259045"/>
    <xdr:sp macro="" textlink="">
      <xdr:nvSpPr>
        <xdr:cNvPr id="891" name="n_2aveValue【庁舎】&#10;有形固定資産減価償却率">
          <a:extLst>
            <a:ext uri="{FF2B5EF4-FFF2-40B4-BE49-F238E27FC236}">
              <a16:creationId xmlns:a16="http://schemas.microsoft.com/office/drawing/2014/main" id="{A1005DA7-A10F-46BA-B250-E8B6DC3A5658}"/>
            </a:ext>
          </a:extLst>
        </xdr:cNvPr>
        <xdr:cNvSpPr txBox="1"/>
      </xdr:nvSpPr>
      <xdr:spPr>
        <a:xfrm>
          <a:off x="14389744" y="18017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154050</xdr:rowOff>
    </xdr:from>
    <xdr:ext cx="405111" cy="259045"/>
    <xdr:sp macro="" textlink="">
      <xdr:nvSpPr>
        <xdr:cNvPr id="892" name="n_3aveValue【庁舎】&#10;有形固定資産減価償却率">
          <a:extLst>
            <a:ext uri="{FF2B5EF4-FFF2-40B4-BE49-F238E27FC236}">
              <a16:creationId xmlns:a16="http://schemas.microsoft.com/office/drawing/2014/main" id="{7C5D2483-8585-4BA1-B6A2-56DD95DFAEE3}"/>
            </a:ext>
          </a:extLst>
        </xdr:cNvPr>
        <xdr:cNvSpPr txBox="1"/>
      </xdr:nvSpPr>
      <xdr:spPr>
        <a:xfrm>
          <a:off x="13500744" y="179848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163847</xdr:rowOff>
    </xdr:from>
    <xdr:ext cx="405111" cy="259045"/>
    <xdr:sp macro="" textlink="">
      <xdr:nvSpPr>
        <xdr:cNvPr id="893" name="n_4aveValue【庁舎】&#10;有形固定資産減価償却率">
          <a:extLst>
            <a:ext uri="{FF2B5EF4-FFF2-40B4-BE49-F238E27FC236}">
              <a16:creationId xmlns:a16="http://schemas.microsoft.com/office/drawing/2014/main" id="{EE7029D0-4612-4EF1-B0B2-165210E02ADB}"/>
            </a:ext>
          </a:extLst>
        </xdr:cNvPr>
        <xdr:cNvSpPr txBox="1"/>
      </xdr:nvSpPr>
      <xdr:spPr>
        <a:xfrm>
          <a:off x="12611744" y="17994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101</xdr:row>
      <xdr:rowOff>115769</xdr:rowOff>
    </xdr:from>
    <xdr:ext cx="405111" cy="259045"/>
    <xdr:sp macro="" textlink="">
      <xdr:nvSpPr>
        <xdr:cNvPr id="894" name="n_1mainValue【庁舎】&#10;有形固定資産減価償却率">
          <a:extLst>
            <a:ext uri="{FF2B5EF4-FFF2-40B4-BE49-F238E27FC236}">
              <a16:creationId xmlns:a16="http://schemas.microsoft.com/office/drawing/2014/main" id="{0EE6AA78-E446-4F9D-BCD2-CA160484F5E8}"/>
            </a:ext>
          </a:extLst>
        </xdr:cNvPr>
        <xdr:cNvSpPr txBox="1"/>
      </xdr:nvSpPr>
      <xdr:spPr>
        <a:xfrm>
          <a:off x="15266044" y="174322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61884</xdr:rowOff>
    </xdr:from>
    <xdr:ext cx="405111" cy="259045"/>
    <xdr:sp macro="" textlink="">
      <xdr:nvSpPr>
        <xdr:cNvPr id="895" name="n_2mainValue【庁舎】&#10;有形固定資産減価償却率">
          <a:extLst>
            <a:ext uri="{FF2B5EF4-FFF2-40B4-BE49-F238E27FC236}">
              <a16:creationId xmlns:a16="http://schemas.microsoft.com/office/drawing/2014/main" id="{D1FB58B9-BE9A-40A7-8A0F-25346A491507}"/>
            </a:ext>
          </a:extLst>
        </xdr:cNvPr>
        <xdr:cNvSpPr txBox="1"/>
      </xdr:nvSpPr>
      <xdr:spPr>
        <a:xfrm>
          <a:off x="14389744" y="173783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101</xdr:row>
      <xdr:rowOff>21063</xdr:rowOff>
    </xdr:from>
    <xdr:ext cx="405111" cy="259045"/>
    <xdr:sp macro="" textlink="">
      <xdr:nvSpPr>
        <xdr:cNvPr id="896" name="n_3mainValue【庁舎】&#10;有形固定資産減価償却率">
          <a:extLst>
            <a:ext uri="{FF2B5EF4-FFF2-40B4-BE49-F238E27FC236}">
              <a16:creationId xmlns:a16="http://schemas.microsoft.com/office/drawing/2014/main" id="{E7299DD4-D058-4DB9-B912-BA0B247DF555}"/>
            </a:ext>
          </a:extLst>
        </xdr:cNvPr>
        <xdr:cNvSpPr txBox="1"/>
      </xdr:nvSpPr>
      <xdr:spPr>
        <a:xfrm>
          <a:off x="13500744" y="173375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100</xdr:row>
      <xdr:rowOff>130464</xdr:rowOff>
    </xdr:from>
    <xdr:ext cx="405111" cy="259045"/>
    <xdr:sp macro="" textlink="">
      <xdr:nvSpPr>
        <xdr:cNvPr id="897" name="n_4mainValue【庁舎】&#10;有形固定資産減価償却率">
          <a:extLst>
            <a:ext uri="{FF2B5EF4-FFF2-40B4-BE49-F238E27FC236}">
              <a16:creationId xmlns:a16="http://schemas.microsoft.com/office/drawing/2014/main" id="{2EAB43CA-B3A1-452F-BCF7-A8BF88795A42}"/>
            </a:ext>
          </a:extLst>
        </xdr:cNvPr>
        <xdr:cNvSpPr txBox="1"/>
      </xdr:nvSpPr>
      <xdr:spPr>
        <a:xfrm>
          <a:off x="12611744" y="172754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98" name="正方形/長方形 897">
          <a:extLst>
            <a:ext uri="{FF2B5EF4-FFF2-40B4-BE49-F238E27FC236}">
              <a16:creationId xmlns:a16="http://schemas.microsoft.com/office/drawing/2014/main" id="{460AEE82-C822-41E7-B4AC-DC6FB4370F27}"/>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99" name="正方形/長方形 898">
          <a:extLst>
            <a:ext uri="{FF2B5EF4-FFF2-40B4-BE49-F238E27FC236}">
              <a16:creationId xmlns:a16="http://schemas.microsoft.com/office/drawing/2014/main" id="{4ADDCEE2-A72C-4164-A861-A265D935E102}"/>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900" name="正方形/長方形 899">
          <a:extLst>
            <a:ext uri="{FF2B5EF4-FFF2-40B4-BE49-F238E27FC236}">
              <a16:creationId xmlns:a16="http://schemas.microsoft.com/office/drawing/2014/main" id="{389A308A-7FC1-4469-A98F-41176675188F}"/>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901" name="正方形/長方形 900">
          <a:extLst>
            <a:ext uri="{FF2B5EF4-FFF2-40B4-BE49-F238E27FC236}">
              <a16:creationId xmlns:a16="http://schemas.microsoft.com/office/drawing/2014/main" id="{225A579A-7CBA-4BD6-99CE-647E9F66123D}"/>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902" name="正方形/長方形 901">
          <a:extLst>
            <a:ext uri="{FF2B5EF4-FFF2-40B4-BE49-F238E27FC236}">
              <a16:creationId xmlns:a16="http://schemas.microsoft.com/office/drawing/2014/main" id="{5562324A-6CCC-4F75-A0BE-9359AEF503E5}"/>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903" name="正方形/長方形 902">
          <a:extLst>
            <a:ext uri="{FF2B5EF4-FFF2-40B4-BE49-F238E27FC236}">
              <a16:creationId xmlns:a16="http://schemas.microsoft.com/office/drawing/2014/main" id="{BE2E6C14-3672-4372-BB3B-1B689C87D0AF}"/>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904" name="正方形/長方形 903">
          <a:extLst>
            <a:ext uri="{FF2B5EF4-FFF2-40B4-BE49-F238E27FC236}">
              <a16:creationId xmlns:a16="http://schemas.microsoft.com/office/drawing/2014/main" id="{DEA8D3FF-CED9-4A15-A0F9-EE9741FB45B5}"/>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905" name="正方形/長方形 904">
          <a:extLst>
            <a:ext uri="{FF2B5EF4-FFF2-40B4-BE49-F238E27FC236}">
              <a16:creationId xmlns:a16="http://schemas.microsoft.com/office/drawing/2014/main" id="{D74DA86A-1E84-4A0E-AC0E-DBA3BC4B9CF3}"/>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906" name="テキスト ボックス 905">
          <a:extLst>
            <a:ext uri="{FF2B5EF4-FFF2-40B4-BE49-F238E27FC236}">
              <a16:creationId xmlns:a16="http://schemas.microsoft.com/office/drawing/2014/main" id="{3FF7496C-132D-46AB-A445-22E340185BBF}"/>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907" name="直線コネクタ 906">
          <a:extLst>
            <a:ext uri="{FF2B5EF4-FFF2-40B4-BE49-F238E27FC236}">
              <a16:creationId xmlns:a16="http://schemas.microsoft.com/office/drawing/2014/main" id="{81A8A4D3-9CB7-47BC-8A3D-8767F2DC19C3}"/>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110</xdr:row>
      <xdr:rowOff>48277</xdr:rowOff>
    </xdr:from>
    <xdr:ext cx="467179" cy="259045"/>
    <xdr:sp macro="" textlink="">
      <xdr:nvSpPr>
        <xdr:cNvPr id="908" name="テキスト ボックス 907">
          <a:extLst>
            <a:ext uri="{FF2B5EF4-FFF2-40B4-BE49-F238E27FC236}">
              <a16:creationId xmlns:a16="http://schemas.microsoft.com/office/drawing/2014/main" id="{08CA22D5-70D3-4FB4-A947-E76B1771364D}"/>
            </a:ext>
          </a:extLst>
        </xdr:cNvPr>
        <xdr:cNvSpPr txBox="1"/>
      </xdr:nvSpPr>
      <xdr:spPr>
        <a:xfrm>
          <a:off x="17820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109</xdr:row>
      <xdr:rowOff>35379</xdr:rowOff>
    </xdr:from>
    <xdr:to>
      <xdr:col>120</xdr:col>
      <xdr:colOff>114300</xdr:colOff>
      <xdr:row>109</xdr:row>
      <xdr:rowOff>35379</xdr:rowOff>
    </xdr:to>
    <xdr:cxnSp macro="">
      <xdr:nvCxnSpPr>
        <xdr:cNvPr id="909" name="直線コネクタ 908">
          <a:extLst>
            <a:ext uri="{FF2B5EF4-FFF2-40B4-BE49-F238E27FC236}">
              <a16:creationId xmlns:a16="http://schemas.microsoft.com/office/drawing/2014/main" id="{1D18DE42-ABC6-4672-89B6-0498681E4DB8}"/>
            </a:ext>
          </a:extLst>
        </xdr:cNvPr>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910" name="テキスト ボックス 909">
          <a:extLst>
            <a:ext uri="{FF2B5EF4-FFF2-40B4-BE49-F238E27FC236}">
              <a16:creationId xmlns:a16="http://schemas.microsoft.com/office/drawing/2014/main" id="{C9258707-0C57-43A7-A2EC-4F04A9C8EE99}"/>
            </a:ext>
          </a:extLst>
        </xdr:cNvPr>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911" name="直線コネクタ 910">
          <a:extLst>
            <a:ext uri="{FF2B5EF4-FFF2-40B4-BE49-F238E27FC236}">
              <a16:creationId xmlns:a16="http://schemas.microsoft.com/office/drawing/2014/main" id="{169D1A83-C758-4AA0-B0D7-9A1092E9D14C}"/>
            </a:ext>
          </a:extLst>
        </xdr:cNvPr>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912" name="テキスト ボックス 911">
          <a:extLst>
            <a:ext uri="{FF2B5EF4-FFF2-40B4-BE49-F238E27FC236}">
              <a16:creationId xmlns:a16="http://schemas.microsoft.com/office/drawing/2014/main" id="{D4F8D8BE-CE97-4E74-9D78-1D4A79C36AA5}"/>
            </a:ext>
          </a:extLst>
        </xdr:cNvPr>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913" name="直線コネクタ 912">
          <a:extLst>
            <a:ext uri="{FF2B5EF4-FFF2-40B4-BE49-F238E27FC236}">
              <a16:creationId xmlns:a16="http://schemas.microsoft.com/office/drawing/2014/main" id="{A50CD190-8CEE-455E-9D81-7AD0490DDEF6}"/>
            </a:ext>
          </a:extLst>
        </xdr:cNvPr>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914" name="テキスト ボックス 913">
          <a:extLst>
            <a:ext uri="{FF2B5EF4-FFF2-40B4-BE49-F238E27FC236}">
              <a16:creationId xmlns:a16="http://schemas.microsoft.com/office/drawing/2014/main" id="{7F1EDFAC-541F-43D8-8C5B-E3381DC5C1B2}"/>
            </a:ext>
          </a:extLst>
        </xdr:cNvPr>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915" name="直線コネクタ 914">
          <a:extLst>
            <a:ext uri="{FF2B5EF4-FFF2-40B4-BE49-F238E27FC236}">
              <a16:creationId xmlns:a16="http://schemas.microsoft.com/office/drawing/2014/main" id="{7489266B-D0AC-4C6C-81F9-059C569B79A9}"/>
            </a:ext>
          </a:extLst>
        </xdr:cNvPr>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916" name="テキスト ボックス 915">
          <a:extLst>
            <a:ext uri="{FF2B5EF4-FFF2-40B4-BE49-F238E27FC236}">
              <a16:creationId xmlns:a16="http://schemas.microsoft.com/office/drawing/2014/main" id="{48302FE8-9D3F-4802-AD09-12F6CD858278}"/>
            </a:ext>
          </a:extLst>
        </xdr:cNvPr>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917" name="直線コネクタ 916">
          <a:extLst>
            <a:ext uri="{FF2B5EF4-FFF2-40B4-BE49-F238E27FC236}">
              <a16:creationId xmlns:a16="http://schemas.microsoft.com/office/drawing/2014/main" id="{0520A466-B419-406F-832D-2FF7210C3AA8}"/>
            </a:ext>
          </a:extLst>
        </xdr:cNvPr>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918" name="テキスト ボックス 917">
          <a:extLst>
            <a:ext uri="{FF2B5EF4-FFF2-40B4-BE49-F238E27FC236}">
              <a16:creationId xmlns:a16="http://schemas.microsoft.com/office/drawing/2014/main" id="{F9C3DA49-5027-4025-9B79-AC99206532E9}"/>
            </a:ext>
          </a:extLst>
        </xdr:cNvPr>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919" name="直線コネクタ 918">
          <a:extLst>
            <a:ext uri="{FF2B5EF4-FFF2-40B4-BE49-F238E27FC236}">
              <a16:creationId xmlns:a16="http://schemas.microsoft.com/office/drawing/2014/main" id="{68612E8F-7A9F-40F4-91F8-4C3223F8F576}"/>
            </a:ext>
          </a:extLst>
        </xdr:cNvPr>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920" name="テキスト ボックス 919">
          <a:extLst>
            <a:ext uri="{FF2B5EF4-FFF2-40B4-BE49-F238E27FC236}">
              <a16:creationId xmlns:a16="http://schemas.microsoft.com/office/drawing/2014/main" id="{483F967B-75B0-450E-A082-4755436E3590}"/>
            </a:ext>
          </a:extLst>
        </xdr:cNvPr>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921" name="直線コネクタ 920">
          <a:extLst>
            <a:ext uri="{FF2B5EF4-FFF2-40B4-BE49-F238E27FC236}">
              <a16:creationId xmlns:a16="http://schemas.microsoft.com/office/drawing/2014/main" id="{D05F9ADF-0603-4786-BD7C-830F619143E1}"/>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922" name="テキスト ボックス 921">
          <a:extLst>
            <a:ext uri="{FF2B5EF4-FFF2-40B4-BE49-F238E27FC236}">
              <a16:creationId xmlns:a16="http://schemas.microsoft.com/office/drawing/2014/main" id="{314A364C-9878-4680-AE1C-6FCCEB13BB68}"/>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923" name="【庁舎】&#10;一人当たり面積グラフ枠">
          <a:extLst>
            <a:ext uri="{FF2B5EF4-FFF2-40B4-BE49-F238E27FC236}">
              <a16:creationId xmlns:a16="http://schemas.microsoft.com/office/drawing/2014/main" id="{7F831264-D35D-4D59-B934-A32600F2FEF6}"/>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56606</xdr:rowOff>
    </xdr:from>
    <xdr:to>
      <xdr:col>116</xdr:col>
      <xdr:colOff>62864</xdr:colOff>
      <xdr:row>109</xdr:row>
      <xdr:rowOff>22316</xdr:rowOff>
    </xdr:to>
    <xdr:cxnSp macro="">
      <xdr:nvCxnSpPr>
        <xdr:cNvPr id="924" name="直線コネクタ 923">
          <a:extLst>
            <a:ext uri="{FF2B5EF4-FFF2-40B4-BE49-F238E27FC236}">
              <a16:creationId xmlns:a16="http://schemas.microsoft.com/office/drawing/2014/main" id="{C7EAC811-02D1-4FF3-B8B3-F7AFF5CC1376}"/>
            </a:ext>
          </a:extLst>
        </xdr:cNvPr>
        <xdr:cNvCxnSpPr/>
      </xdr:nvCxnSpPr>
      <xdr:spPr>
        <a:xfrm flipV="1">
          <a:off x="22160864" y="17201606"/>
          <a:ext cx="0" cy="1508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26143</xdr:rowOff>
    </xdr:from>
    <xdr:ext cx="469744" cy="259045"/>
    <xdr:sp macro="" textlink="">
      <xdr:nvSpPr>
        <xdr:cNvPr id="925" name="【庁舎】&#10;一人当たり面積最小値テキスト">
          <a:extLst>
            <a:ext uri="{FF2B5EF4-FFF2-40B4-BE49-F238E27FC236}">
              <a16:creationId xmlns:a16="http://schemas.microsoft.com/office/drawing/2014/main" id="{A3EAD486-58B2-4DA0-AF2F-7EB468EA9273}"/>
            </a:ext>
          </a:extLst>
        </xdr:cNvPr>
        <xdr:cNvSpPr txBox="1"/>
      </xdr:nvSpPr>
      <xdr:spPr>
        <a:xfrm>
          <a:off x="22199600" y="187141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22316</xdr:rowOff>
    </xdr:from>
    <xdr:to>
      <xdr:col>116</xdr:col>
      <xdr:colOff>152400</xdr:colOff>
      <xdr:row>109</xdr:row>
      <xdr:rowOff>22316</xdr:rowOff>
    </xdr:to>
    <xdr:cxnSp macro="">
      <xdr:nvCxnSpPr>
        <xdr:cNvPr id="926" name="直線コネクタ 925">
          <a:extLst>
            <a:ext uri="{FF2B5EF4-FFF2-40B4-BE49-F238E27FC236}">
              <a16:creationId xmlns:a16="http://schemas.microsoft.com/office/drawing/2014/main" id="{9306806C-3970-42B2-8716-93F9C0C06F30}"/>
            </a:ext>
          </a:extLst>
        </xdr:cNvPr>
        <xdr:cNvCxnSpPr/>
      </xdr:nvCxnSpPr>
      <xdr:spPr>
        <a:xfrm>
          <a:off x="22072600" y="187103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3283</xdr:rowOff>
    </xdr:from>
    <xdr:ext cx="469744" cy="259045"/>
    <xdr:sp macro="" textlink="">
      <xdr:nvSpPr>
        <xdr:cNvPr id="927" name="【庁舎】&#10;一人当たり面積最大値テキスト">
          <a:extLst>
            <a:ext uri="{FF2B5EF4-FFF2-40B4-BE49-F238E27FC236}">
              <a16:creationId xmlns:a16="http://schemas.microsoft.com/office/drawing/2014/main" id="{E2C422BF-4AF4-474E-AF75-7F3CE570A6AC}"/>
            </a:ext>
          </a:extLst>
        </xdr:cNvPr>
        <xdr:cNvSpPr txBox="1"/>
      </xdr:nvSpPr>
      <xdr:spPr>
        <a:xfrm>
          <a:off x="22199600" y="169768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56606</xdr:rowOff>
    </xdr:from>
    <xdr:to>
      <xdr:col>116</xdr:col>
      <xdr:colOff>152400</xdr:colOff>
      <xdr:row>100</xdr:row>
      <xdr:rowOff>56606</xdr:rowOff>
    </xdr:to>
    <xdr:cxnSp macro="">
      <xdr:nvCxnSpPr>
        <xdr:cNvPr id="928" name="直線コネクタ 927">
          <a:extLst>
            <a:ext uri="{FF2B5EF4-FFF2-40B4-BE49-F238E27FC236}">
              <a16:creationId xmlns:a16="http://schemas.microsoft.com/office/drawing/2014/main" id="{BC151683-0DF1-4C50-864F-A74A22C87160}"/>
            </a:ext>
          </a:extLst>
        </xdr:cNvPr>
        <xdr:cNvCxnSpPr/>
      </xdr:nvCxnSpPr>
      <xdr:spPr>
        <a:xfrm>
          <a:off x="22072600" y="172016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103</xdr:row>
      <xdr:rowOff>149151</xdr:rowOff>
    </xdr:from>
    <xdr:ext cx="469744" cy="259045"/>
    <xdr:sp macro="" textlink="">
      <xdr:nvSpPr>
        <xdr:cNvPr id="929" name="【庁舎】&#10;一人当たり面積平均値テキスト">
          <a:extLst>
            <a:ext uri="{FF2B5EF4-FFF2-40B4-BE49-F238E27FC236}">
              <a16:creationId xmlns:a16="http://schemas.microsoft.com/office/drawing/2014/main" id="{FB73DB9C-75DC-403E-B349-2F2BE359B574}"/>
            </a:ext>
          </a:extLst>
        </xdr:cNvPr>
        <xdr:cNvSpPr txBox="1"/>
      </xdr:nvSpPr>
      <xdr:spPr>
        <a:xfrm>
          <a:off x="22199600" y="1780850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103</xdr:row>
      <xdr:rowOff>170724</xdr:rowOff>
    </xdr:from>
    <xdr:to>
      <xdr:col>116</xdr:col>
      <xdr:colOff>114300</xdr:colOff>
      <xdr:row>104</xdr:row>
      <xdr:rowOff>100874</xdr:rowOff>
    </xdr:to>
    <xdr:sp macro="" textlink="">
      <xdr:nvSpPr>
        <xdr:cNvPr id="930" name="フローチャート: 判断 929">
          <a:extLst>
            <a:ext uri="{FF2B5EF4-FFF2-40B4-BE49-F238E27FC236}">
              <a16:creationId xmlns:a16="http://schemas.microsoft.com/office/drawing/2014/main" id="{ADFD4D8B-BCAA-465B-9462-DD0BF82144D8}"/>
            </a:ext>
          </a:extLst>
        </xdr:cNvPr>
        <xdr:cNvSpPr/>
      </xdr:nvSpPr>
      <xdr:spPr>
        <a:xfrm>
          <a:off x="22110700" y="17830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104</xdr:row>
      <xdr:rowOff>100512</xdr:rowOff>
    </xdr:from>
    <xdr:to>
      <xdr:col>112</xdr:col>
      <xdr:colOff>38100</xdr:colOff>
      <xdr:row>105</xdr:row>
      <xdr:rowOff>30662</xdr:rowOff>
    </xdr:to>
    <xdr:sp macro="" textlink="">
      <xdr:nvSpPr>
        <xdr:cNvPr id="931" name="フローチャート: 判断 930">
          <a:extLst>
            <a:ext uri="{FF2B5EF4-FFF2-40B4-BE49-F238E27FC236}">
              <a16:creationId xmlns:a16="http://schemas.microsoft.com/office/drawing/2014/main" id="{CE32BDA4-2AF9-4125-A13B-39432574187B}"/>
            </a:ext>
          </a:extLst>
        </xdr:cNvPr>
        <xdr:cNvSpPr/>
      </xdr:nvSpPr>
      <xdr:spPr>
        <a:xfrm>
          <a:off x="21272500" y="179313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104</xdr:row>
      <xdr:rowOff>129902</xdr:rowOff>
    </xdr:from>
    <xdr:to>
      <xdr:col>107</xdr:col>
      <xdr:colOff>101600</xdr:colOff>
      <xdr:row>105</xdr:row>
      <xdr:rowOff>60052</xdr:rowOff>
    </xdr:to>
    <xdr:sp macro="" textlink="">
      <xdr:nvSpPr>
        <xdr:cNvPr id="932" name="フローチャート: 判断 931">
          <a:extLst>
            <a:ext uri="{FF2B5EF4-FFF2-40B4-BE49-F238E27FC236}">
              <a16:creationId xmlns:a16="http://schemas.microsoft.com/office/drawing/2014/main" id="{BC79D90D-2A9D-46D0-BB1A-170256321C0E}"/>
            </a:ext>
          </a:extLst>
        </xdr:cNvPr>
        <xdr:cNvSpPr/>
      </xdr:nvSpPr>
      <xdr:spPr>
        <a:xfrm>
          <a:off x="20383500" y="17960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104</xdr:row>
      <xdr:rowOff>149498</xdr:rowOff>
    </xdr:from>
    <xdr:to>
      <xdr:col>102</xdr:col>
      <xdr:colOff>165100</xdr:colOff>
      <xdr:row>105</xdr:row>
      <xdr:rowOff>79648</xdr:rowOff>
    </xdr:to>
    <xdr:sp macro="" textlink="">
      <xdr:nvSpPr>
        <xdr:cNvPr id="933" name="フローチャート: 判断 932">
          <a:extLst>
            <a:ext uri="{FF2B5EF4-FFF2-40B4-BE49-F238E27FC236}">
              <a16:creationId xmlns:a16="http://schemas.microsoft.com/office/drawing/2014/main" id="{FE38EE2C-5CFA-4CDF-BD10-31FA9FFDA5C7}"/>
            </a:ext>
          </a:extLst>
        </xdr:cNvPr>
        <xdr:cNvSpPr/>
      </xdr:nvSpPr>
      <xdr:spPr>
        <a:xfrm>
          <a:off x="19494500" y="17980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79284</xdr:rowOff>
    </xdr:from>
    <xdr:to>
      <xdr:col>98</xdr:col>
      <xdr:colOff>38100</xdr:colOff>
      <xdr:row>106</xdr:row>
      <xdr:rowOff>9434</xdr:rowOff>
    </xdr:to>
    <xdr:sp macro="" textlink="">
      <xdr:nvSpPr>
        <xdr:cNvPr id="934" name="フローチャート: 判断 933">
          <a:extLst>
            <a:ext uri="{FF2B5EF4-FFF2-40B4-BE49-F238E27FC236}">
              <a16:creationId xmlns:a16="http://schemas.microsoft.com/office/drawing/2014/main" id="{8BDA5D35-1E6E-446B-9267-69E8C37F1DF8}"/>
            </a:ext>
          </a:extLst>
        </xdr:cNvPr>
        <xdr:cNvSpPr/>
      </xdr:nvSpPr>
      <xdr:spPr>
        <a:xfrm>
          <a:off x="18605500" y="18081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935" name="テキスト ボックス 934">
          <a:extLst>
            <a:ext uri="{FF2B5EF4-FFF2-40B4-BE49-F238E27FC236}">
              <a16:creationId xmlns:a16="http://schemas.microsoft.com/office/drawing/2014/main" id="{35C8C2BD-0F35-491A-8BF5-19755F3887A6}"/>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936" name="テキスト ボックス 935">
          <a:extLst>
            <a:ext uri="{FF2B5EF4-FFF2-40B4-BE49-F238E27FC236}">
              <a16:creationId xmlns:a16="http://schemas.microsoft.com/office/drawing/2014/main" id="{B59FA498-7595-4C1F-BC17-1844CC0A67EA}"/>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937" name="テキスト ボックス 936">
          <a:extLst>
            <a:ext uri="{FF2B5EF4-FFF2-40B4-BE49-F238E27FC236}">
              <a16:creationId xmlns:a16="http://schemas.microsoft.com/office/drawing/2014/main" id="{02FAE69C-22A8-4557-9CA4-AFD707FE26D6}"/>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938" name="テキスト ボックス 937">
          <a:extLst>
            <a:ext uri="{FF2B5EF4-FFF2-40B4-BE49-F238E27FC236}">
              <a16:creationId xmlns:a16="http://schemas.microsoft.com/office/drawing/2014/main" id="{27E81AAB-AA09-4895-8427-33E00A20AAA7}"/>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939" name="テキスト ボックス 938">
          <a:extLst>
            <a:ext uri="{FF2B5EF4-FFF2-40B4-BE49-F238E27FC236}">
              <a16:creationId xmlns:a16="http://schemas.microsoft.com/office/drawing/2014/main" id="{375D0E1B-39A1-4C23-B8B5-5337E0C912BE}"/>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100</xdr:row>
      <xdr:rowOff>156029</xdr:rowOff>
    </xdr:from>
    <xdr:to>
      <xdr:col>116</xdr:col>
      <xdr:colOff>114300</xdr:colOff>
      <xdr:row>101</xdr:row>
      <xdr:rowOff>86179</xdr:rowOff>
    </xdr:to>
    <xdr:sp macro="" textlink="">
      <xdr:nvSpPr>
        <xdr:cNvPr id="940" name="楕円 939">
          <a:extLst>
            <a:ext uri="{FF2B5EF4-FFF2-40B4-BE49-F238E27FC236}">
              <a16:creationId xmlns:a16="http://schemas.microsoft.com/office/drawing/2014/main" id="{5C6EBEC2-B0FF-4EB7-A7C1-77AFFB610E5F}"/>
            </a:ext>
          </a:extLst>
        </xdr:cNvPr>
        <xdr:cNvSpPr/>
      </xdr:nvSpPr>
      <xdr:spPr>
        <a:xfrm>
          <a:off x="22110700" y="173010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100</xdr:row>
      <xdr:rowOff>7456</xdr:rowOff>
    </xdr:from>
    <xdr:ext cx="469744" cy="259045"/>
    <xdr:sp macro="" textlink="">
      <xdr:nvSpPr>
        <xdr:cNvPr id="941" name="【庁舎】&#10;一人当たり面積該当値テキスト">
          <a:extLst>
            <a:ext uri="{FF2B5EF4-FFF2-40B4-BE49-F238E27FC236}">
              <a16:creationId xmlns:a16="http://schemas.microsoft.com/office/drawing/2014/main" id="{7E48BD22-9442-4B01-81E3-9EF1F93F12FB}"/>
            </a:ext>
          </a:extLst>
        </xdr:cNvPr>
        <xdr:cNvSpPr txBox="1"/>
      </xdr:nvSpPr>
      <xdr:spPr>
        <a:xfrm>
          <a:off x="22199600" y="171524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101</xdr:row>
      <xdr:rowOff>30299</xdr:rowOff>
    </xdr:from>
    <xdr:to>
      <xdr:col>112</xdr:col>
      <xdr:colOff>38100</xdr:colOff>
      <xdr:row>101</xdr:row>
      <xdr:rowOff>131899</xdr:rowOff>
    </xdr:to>
    <xdr:sp macro="" textlink="">
      <xdr:nvSpPr>
        <xdr:cNvPr id="942" name="楕円 941">
          <a:extLst>
            <a:ext uri="{FF2B5EF4-FFF2-40B4-BE49-F238E27FC236}">
              <a16:creationId xmlns:a16="http://schemas.microsoft.com/office/drawing/2014/main" id="{70442E7B-4B54-467B-A4AF-1501F0F1650E}"/>
            </a:ext>
          </a:extLst>
        </xdr:cNvPr>
        <xdr:cNvSpPr/>
      </xdr:nvSpPr>
      <xdr:spPr>
        <a:xfrm>
          <a:off x="21272500" y="17346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101</xdr:row>
      <xdr:rowOff>35379</xdr:rowOff>
    </xdr:from>
    <xdr:to>
      <xdr:col>116</xdr:col>
      <xdr:colOff>63500</xdr:colOff>
      <xdr:row>101</xdr:row>
      <xdr:rowOff>81099</xdr:rowOff>
    </xdr:to>
    <xdr:cxnSp macro="">
      <xdr:nvCxnSpPr>
        <xdr:cNvPr id="943" name="直線コネクタ 942">
          <a:extLst>
            <a:ext uri="{FF2B5EF4-FFF2-40B4-BE49-F238E27FC236}">
              <a16:creationId xmlns:a16="http://schemas.microsoft.com/office/drawing/2014/main" id="{EE96DC80-E232-4CD6-866F-21752DADBC31}"/>
            </a:ext>
          </a:extLst>
        </xdr:cNvPr>
        <xdr:cNvCxnSpPr/>
      </xdr:nvCxnSpPr>
      <xdr:spPr>
        <a:xfrm flipV="1">
          <a:off x="21323300" y="17351829"/>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101</xdr:row>
      <xdr:rowOff>72752</xdr:rowOff>
    </xdr:from>
    <xdr:to>
      <xdr:col>107</xdr:col>
      <xdr:colOff>101600</xdr:colOff>
      <xdr:row>102</xdr:row>
      <xdr:rowOff>2902</xdr:rowOff>
    </xdr:to>
    <xdr:sp macro="" textlink="">
      <xdr:nvSpPr>
        <xdr:cNvPr id="944" name="楕円 943">
          <a:extLst>
            <a:ext uri="{FF2B5EF4-FFF2-40B4-BE49-F238E27FC236}">
              <a16:creationId xmlns:a16="http://schemas.microsoft.com/office/drawing/2014/main" id="{15854297-49BF-4E57-A780-2B527A4A10BA}"/>
            </a:ext>
          </a:extLst>
        </xdr:cNvPr>
        <xdr:cNvSpPr/>
      </xdr:nvSpPr>
      <xdr:spPr>
        <a:xfrm>
          <a:off x="20383500" y="17389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101</xdr:row>
      <xdr:rowOff>81099</xdr:rowOff>
    </xdr:from>
    <xdr:to>
      <xdr:col>111</xdr:col>
      <xdr:colOff>177800</xdr:colOff>
      <xdr:row>101</xdr:row>
      <xdr:rowOff>123552</xdr:rowOff>
    </xdr:to>
    <xdr:cxnSp macro="">
      <xdr:nvCxnSpPr>
        <xdr:cNvPr id="945" name="直線コネクタ 944">
          <a:extLst>
            <a:ext uri="{FF2B5EF4-FFF2-40B4-BE49-F238E27FC236}">
              <a16:creationId xmlns:a16="http://schemas.microsoft.com/office/drawing/2014/main" id="{17D265B9-4F68-4583-961A-82036CEAEDAD}"/>
            </a:ext>
          </a:extLst>
        </xdr:cNvPr>
        <xdr:cNvCxnSpPr/>
      </xdr:nvCxnSpPr>
      <xdr:spPr>
        <a:xfrm flipV="1">
          <a:off x="20434300" y="17397549"/>
          <a:ext cx="889000" cy="42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101</xdr:row>
      <xdr:rowOff>118473</xdr:rowOff>
    </xdr:from>
    <xdr:to>
      <xdr:col>102</xdr:col>
      <xdr:colOff>165100</xdr:colOff>
      <xdr:row>102</xdr:row>
      <xdr:rowOff>48623</xdr:rowOff>
    </xdr:to>
    <xdr:sp macro="" textlink="">
      <xdr:nvSpPr>
        <xdr:cNvPr id="946" name="楕円 945">
          <a:extLst>
            <a:ext uri="{FF2B5EF4-FFF2-40B4-BE49-F238E27FC236}">
              <a16:creationId xmlns:a16="http://schemas.microsoft.com/office/drawing/2014/main" id="{E4823BAA-C6F5-45A4-A915-B42A7DBC5202}"/>
            </a:ext>
          </a:extLst>
        </xdr:cNvPr>
        <xdr:cNvSpPr/>
      </xdr:nvSpPr>
      <xdr:spPr>
        <a:xfrm>
          <a:off x="19494500" y="17434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101</xdr:row>
      <xdr:rowOff>123552</xdr:rowOff>
    </xdr:from>
    <xdr:to>
      <xdr:col>107</xdr:col>
      <xdr:colOff>50800</xdr:colOff>
      <xdr:row>101</xdr:row>
      <xdr:rowOff>169273</xdr:rowOff>
    </xdr:to>
    <xdr:cxnSp macro="">
      <xdr:nvCxnSpPr>
        <xdr:cNvPr id="947" name="直線コネクタ 946">
          <a:extLst>
            <a:ext uri="{FF2B5EF4-FFF2-40B4-BE49-F238E27FC236}">
              <a16:creationId xmlns:a16="http://schemas.microsoft.com/office/drawing/2014/main" id="{1553C6F4-57B7-4377-9298-BD023C6B4A86}"/>
            </a:ext>
          </a:extLst>
        </xdr:cNvPr>
        <xdr:cNvCxnSpPr/>
      </xdr:nvCxnSpPr>
      <xdr:spPr>
        <a:xfrm flipV="1">
          <a:off x="19545300" y="17440002"/>
          <a:ext cx="889000" cy="45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102</xdr:row>
      <xdr:rowOff>38463</xdr:rowOff>
    </xdr:from>
    <xdr:to>
      <xdr:col>98</xdr:col>
      <xdr:colOff>38100</xdr:colOff>
      <xdr:row>102</xdr:row>
      <xdr:rowOff>140063</xdr:rowOff>
    </xdr:to>
    <xdr:sp macro="" textlink="">
      <xdr:nvSpPr>
        <xdr:cNvPr id="948" name="楕円 947">
          <a:extLst>
            <a:ext uri="{FF2B5EF4-FFF2-40B4-BE49-F238E27FC236}">
              <a16:creationId xmlns:a16="http://schemas.microsoft.com/office/drawing/2014/main" id="{F3528CD8-AB7E-40E6-ADCB-80A3BB362478}"/>
            </a:ext>
          </a:extLst>
        </xdr:cNvPr>
        <xdr:cNvSpPr/>
      </xdr:nvSpPr>
      <xdr:spPr>
        <a:xfrm>
          <a:off x="18605500" y="17526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101</xdr:row>
      <xdr:rowOff>169273</xdr:rowOff>
    </xdr:from>
    <xdr:to>
      <xdr:col>102</xdr:col>
      <xdr:colOff>114300</xdr:colOff>
      <xdr:row>102</xdr:row>
      <xdr:rowOff>89263</xdr:rowOff>
    </xdr:to>
    <xdr:cxnSp macro="">
      <xdr:nvCxnSpPr>
        <xdr:cNvPr id="949" name="直線コネクタ 948">
          <a:extLst>
            <a:ext uri="{FF2B5EF4-FFF2-40B4-BE49-F238E27FC236}">
              <a16:creationId xmlns:a16="http://schemas.microsoft.com/office/drawing/2014/main" id="{36F4FA2E-8EF2-4179-8EE0-CC05E23DCA9E}"/>
            </a:ext>
          </a:extLst>
        </xdr:cNvPr>
        <xdr:cNvCxnSpPr/>
      </xdr:nvCxnSpPr>
      <xdr:spPr>
        <a:xfrm flipV="1">
          <a:off x="18656300" y="17485723"/>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21789</xdr:rowOff>
    </xdr:from>
    <xdr:ext cx="469744" cy="259045"/>
    <xdr:sp macro="" textlink="">
      <xdr:nvSpPr>
        <xdr:cNvPr id="950" name="n_1aveValue【庁舎】&#10;一人当たり面積">
          <a:extLst>
            <a:ext uri="{FF2B5EF4-FFF2-40B4-BE49-F238E27FC236}">
              <a16:creationId xmlns:a16="http://schemas.microsoft.com/office/drawing/2014/main" id="{7FF40CCC-80A1-4FC6-81F3-220AE745ECDD}"/>
            </a:ext>
          </a:extLst>
        </xdr:cNvPr>
        <xdr:cNvSpPr txBox="1"/>
      </xdr:nvSpPr>
      <xdr:spPr>
        <a:xfrm>
          <a:off x="21075727" y="180240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51179</xdr:rowOff>
    </xdr:from>
    <xdr:ext cx="469744" cy="259045"/>
    <xdr:sp macro="" textlink="">
      <xdr:nvSpPr>
        <xdr:cNvPr id="951" name="n_2aveValue【庁舎】&#10;一人当たり面積">
          <a:extLst>
            <a:ext uri="{FF2B5EF4-FFF2-40B4-BE49-F238E27FC236}">
              <a16:creationId xmlns:a16="http://schemas.microsoft.com/office/drawing/2014/main" id="{91983BB9-D97C-40B8-88BB-53E9AB092E9B}"/>
            </a:ext>
          </a:extLst>
        </xdr:cNvPr>
        <xdr:cNvSpPr txBox="1"/>
      </xdr:nvSpPr>
      <xdr:spPr>
        <a:xfrm>
          <a:off x="20199427" y="180534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70775</xdr:rowOff>
    </xdr:from>
    <xdr:ext cx="469744" cy="259045"/>
    <xdr:sp macro="" textlink="">
      <xdr:nvSpPr>
        <xdr:cNvPr id="952" name="n_3aveValue【庁舎】&#10;一人当たり面積">
          <a:extLst>
            <a:ext uri="{FF2B5EF4-FFF2-40B4-BE49-F238E27FC236}">
              <a16:creationId xmlns:a16="http://schemas.microsoft.com/office/drawing/2014/main" id="{EAAC94BC-1726-4DDB-9504-05F93A3646AA}"/>
            </a:ext>
          </a:extLst>
        </xdr:cNvPr>
        <xdr:cNvSpPr txBox="1"/>
      </xdr:nvSpPr>
      <xdr:spPr>
        <a:xfrm>
          <a:off x="19310427" y="180730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561</xdr:rowOff>
    </xdr:from>
    <xdr:ext cx="469744" cy="259045"/>
    <xdr:sp macro="" textlink="">
      <xdr:nvSpPr>
        <xdr:cNvPr id="953" name="n_4aveValue【庁舎】&#10;一人当たり面積">
          <a:extLst>
            <a:ext uri="{FF2B5EF4-FFF2-40B4-BE49-F238E27FC236}">
              <a16:creationId xmlns:a16="http://schemas.microsoft.com/office/drawing/2014/main" id="{3B91A07E-B42E-404B-8363-DB983041053E}"/>
            </a:ext>
          </a:extLst>
        </xdr:cNvPr>
        <xdr:cNvSpPr txBox="1"/>
      </xdr:nvSpPr>
      <xdr:spPr>
        <a:xfrm>
          <a:off x="18421427" y="181742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99</xdr:row>
      <xdr:rowOff>148426</xdr:rowOff>
    </xdr:from>
    <xdr:ext cx="469744" cy="259045"/>
    <xdr:sp macro="" textlink="">
      <xdr:nvSpPr>
        <xdr:cNvPr id="954" name="n_1mainValue【庁舎】&#10;一人当たり面積">
          <a:extLst>
            <a:ext uri="{FF2B5EF4-FFF2-40B4-BE49-F238E27FC236}">
              <a16:creationId xmlns:a16="http://schemas.microsoft.com/office/drawing/2014/main" id="{203B477E-21F3-4C70-A647-060BA72395E4}"/>
            </a:ext>
          </a:extLst>
        </xdr:cNvPr>
        <xdr:cNvSpPr txBox="1"/>
      </xdr:nvSpPr>
      <xdr:spPr>
        <a:xfrm>
          <a:off x="21075727" y="171219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100</xdr:row>
      <xdr:rowOff>19429</xdr:rowOff>
    </xdr:from>
    <xdr:ext cx="469744" cy="259045"/>
    <xdr:sp macro="" textlink="">
      <xdr:nvSpPr>
        <xdr:cNvPr id="955" name="n_2mainValue【庁舎】&#10;一人当たり面積">
          <a:extLst>
            <a:ext uri="{FF2B5EF4-FFF2-40B4-BE49-F238E27FC236}">
              <a16:creationId xmlns:a16="http://schemas.microsoft.com/office/drawing/2014/main" id="{9526ECD3-55B4-44B2-A3D1-DBE5DD399D8B}"/>
            </a:ext>
          </a:extLst>
        </xdr:cNvPr>
        <xdr:cNvSpPr txBox="1"/>
      </xdr:nvSpPr>
      <xdr:spPr>
        <a:xfrm>
          <a:off x="20199427" y="171644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100</xdr:row>
      <xdr:rowOff>65150</xdr:rowOff>
    </xdr:from>
    <xdr:ext cx="469744" cy="259045"/>
    <xdr:sp macro="" textlink="">
      <xdr:nvSpPr>
        <xdr:cNvPr id="956" name="n_3mainValue【庁舎】&#10;一人当たり面積">
          <a:extLst>
            <a:ext uri="{FF2B5EF4-FFF2-40B4-BE49-F238E27FC236}">
              <a16:creationId xmlns:a16="http://schemas.microsoft.com/office/drawing/2014/main" id="{900B5B92-074D-4452-B557-597F44B02C9B}"/>
            </a:ext>
          </a:extLst>
        </xdr:cNvPr>
        <xdr:cNvSpPr txBox="1"/>
      </xdr:nvSpPr>
      <xdr:spPr>
        <a:xfrm>
          <a:off x="19310427" y="172101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100</xdr:row>
      <xdr:rowOff>156590</xdr:rowOff>
    </xdr:from>
    <xdr:ext cx="469744" cy="259045"/>
    <xdr:sp macro="" textlink="">
      <xdr:nvSpPr>
        <xdr:cNvPr id="957" name="n_4mainValue【庁舎】&#10;一人当たり面積">
          <a:extLst>
            <a:ext uri="{FF2B5EF4-FFF2-40B4-BE49-F238E27FC236}">
              <a16:creationId xmlns:a16="http://schemas.microsoft.com/office/drawing/2014/main" id="{25293A81-67A0-457C-AEF6-1212832F6569}"/>
            </a:ext>
          </a:extLst>
        </xdr:cNvPr>
        <xdr:cNvSpPr txBox="1"/>
      </xdr:nvSpPr>
      <xdr:spPr>
        <a:xfrm>
          <a:off x="18421427" y="173015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958" name="正方形/長方形 957">
          <a:extLst>
            <a:ext uri="{FF2B5EF4-FFF2-40B4-BE49-F238E27FC236}">
              <a16:creationId xmlns:a16="http://schemas.microsoft.com/office/drawing/2014/main" id="{3485EDDB-1F09-4BB8-BD37-2EA04AD3962C}"/>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959" name="正方形/長方形 958">
          <a:extLst>
            <a:ext uri="{FF2B5EF4-FFF2-40B4-BE49-F238E27FC236}">
              <a16:creationId xmlns:a16="http://schemas.microsoft.com/office/drawing/2014/main" id="{1A3DB361-69A7-4675-9E7D-79A211EC23F0}"/>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960" name="テキスト ボックス 959">
          <a:extLst>
            <a:ext uri="{FF2B5EF4-FFF2-40B4-BE49-F238E27FC236}">
              <a16:creationId xmlns:a16="http://schemas.microsoft.com/office/drawing/2014/main" id="{BE75828D-BB4B-4F5D-88D5-F2C70858E118}"/>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令和元年～令和５年度における有形固定資産減価償却率は、ほとんどの類型において類似団体平均と同等または下回っていますが、福祉施設、市民会館、保健センターは類似団体平均を上回っており老朽化が進んでいます。 老朽化に伴い施設の更新や解体、集約・複合化等の検討も必要になっていますが、平成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に策定した「四万十町公共施設等総合管理計画」および令和３年度策定の「四万十町個別施設計画」に基づき、施設の利用率や地域の実情等も考慮しつつ、長期的な視点で適切な施設の維持管理に努めていきます。 </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74" customWidth="1"/>
    <col min="12" max="12" width="2.25" style="174" customWidth="1"/>
    <col min="13" max="17" width="2.375" style="174" customWidth="1"/>
    <col min="18" max="119" width="2.125" style="174" customWidth="1"/>
    <col min="120" max="16384" width="0" style="174" hidden="1"/>
  </cols>
  <sheetData>
    <row r="1" spans="1:119" ht="33" customHeight="1" x14ac:dyDescent="0.15">
      <c r="B1" s="604" t="s">
        <v>76</v>
      </c>
      <c r="C1" s="604"/>
      <c r="D1" s="604"/>
      <c r="E1" s="604"/>
      <c r="F1" s="604"/>
      <c r="G1" s="604"/>
      <c r="H1" s="604"/>
      <c r="I1" s="604"/>
      <c r="J1" s="604"/>
      <c r="K1" s="604"/>
      <c r="L1" s="604"/>
      <c r="M1" s="604"/>
      <c r="N1" s="604"/>
      <c r="O1" s="604"/>
      <c r="P1" s="604"/>
      <c r="Q1" s="604"/>
      <c r="R1" s="604"/>
      <c r="S1" s="604"/>
      <c r="T1" s="604"/>
      <c r="U1" s="604"/>
      <c r="V1" s="604"/>
      <c r="W1" s="604"/>
      <c r="X1" s="604"/>
      <c r="Y1" s="604"/>
      <c r="Z1" s="604"/>
      <c r="AA1" s="604"/>
      <c r="AB1" s="604"/>
      <c r="AC1" s="604"/>
      <c r="AD1" s="604"/>
      <c r="AE1" s="604"/>
      <c r="AF1" s="604"/>
      <c r="AG1" s="604"/>
      <c r="AH1" s="604"/>
      <c r="AI1" s="604"/>
      <c r="AJ1" s="604"/>
      <c r="AK1" s="604"/>
      <c r="AL1" s="604"/>
      <c r="AM1" s="604"/>
      <c r="AN1" s="604"/>
      <c r="AO1" s="604"/>
      <c r="AP1" s="604"/>
      <c r="AQ1" s="604"/>
      <c r="AR1" s="604"/>
      <c r="AS1" s="604"/>
      <c r="AT1" s="604"/>
      <c r="AU1" s="604"/>
      <c r="AV1" s="604"/>
      <c r="AW1" s="604"/>
      <c r="AX1" s="604"/>
      <c r="AY1" s="604"/>
      <c r="AZ1" s="604"/>
      <c r="BA1" s="604"/>
      <c r="BB1" s="604"/>
      <c r="BC1" s="604"/>
      <c r="BD1" s="604"/>
      <c r="BE1" s="604"/>
      <c r="BF1" s="604"/>
      <c r="BG1" s="604"/>
      <c r="BH1" s="604"/>
      <c r="BI1" s="604"/>
      <c r="BJ1" s="604"/>
      <c r="BK1" s="604"/>
      <c r="BL1" s="604"/>
      <c r="BM1" s="604"/>
      <c r="BN1" s="604"/>
      <c r="BO1" s="604"/>
      <c r="BP1" s="604"/>
      <c r="BQ1" s="604"/>
      <c r="BR1" s="604"/>
      <c r="BS1" s="604"/>
      <c r="BT1" s="604"/>
      <c r="BU1" s="604"/>
      <c r="BV1" s="604"/>
      <c r="BW1" s="604"/>
      <c r="BX1" s="604"/>
      <c r="BY1" s="604"/>
      <c r="BZ1" s="604"/>
      <c r="CA1" s="604"/>
      <c r="CB1" s="604"/>
      <c r="CC1" s="604"/>
      <c r="CD1" s="604"/>
      <c r="CE1" s="604"/>
      <c r="CF1" s="604"/>
      <c r="CG1" s="604"/>
      <c r="CH1" s="604"/>
      <c r="CI1" s="604"/>
      <c r="CJ1" s="604"/>
      <c r="CK1" s="604"/>
      <c r="CL1" s="604"/>
      <c r="CM1" s="604"/>
      <c r="CN1" s="604"/>
      <c r="CO1" s="604"/>
      <c r="CP1" s="604"/>
      <c r="CQ1" s="604"/>
      <c r="CR1" s="604"/>
      <c r="CS1" s="604"/>
      <c r="CT1" s="604"/>
      <c r="CU1" s="604"/>
      <c r="CV1" s="604"/>
      <c r="CW1" s="604"/>
      <c r="CX1" s="604"/>
      <c r="CY1" s="604"/>
      <c r="CZ1" s="604"/>
      <c r="DA1" s="604"/>
      <c r="DB1" s="604"/>
      <c r="DC1" s="604"/>
      <c r="DD1" s="604"/>
      <c r="DE1" s="604"/>
      <c r="DF1" s="604"/>
      <c r="DG1" s="604"/>
      <c r="DH1" s="604"/>
      <c r="DI1" s="604"/>
      <c r="DJ1" s="175"/>
      <c r="DK1" s="175"/>
      <c r="DL1" s="175"/>
      <c r="DM1" s="175"/>
      <c r="DN1" s="175"/>
      <c r="DO1" s="175"/>
    </row>
    <row r="2" spans="1:119" ht="24.75" thickBot="1" x14ac:dyDescent="0.2">
      <c r="B2" s="176" t="s">
        <v>77</v>
      </c>
      <c r="C2" s="176"/>
      <c r="D2" s="177"/>
    </row>
    <row r="3" spans="1:119" ht="18.75" customHeight="1" thickBot="1" x14ac:dyDescent="0.2">
      <c r="A3" s="175"/>
      <c r="B3" s="605" t="s">
        <v>78</v>
      </c>
      <c r="C3" s="606"/>
      <c r="D3" s="606"/>
      <c r="E3" s="607"/>
      <c r="F3" s="607"/>
      <c r="G3" s="607"/>
      <c r="H3" s="607"/>
      <c r="I3" s="607"/>
      <c r="J3" s="607"/>
      <c r="K3" s="607"/>
      <c r="L3" s="607" t="s">
        <v>79</v>
      </c>
      <c r="M3" s="607"/>
      <c r="N3" s="607"/>
      <c r="O3" s="607"/>
      <c r="P3" s="607"/>
      <c r="Q3" s="607"/>
      <c r="R3" s="610"/>
      <c r="S3" s="610"/>
      <c r="T3" s="610"/>
      <c r="U3" s="610"/>
      <c r="V3" s="611"/>
      <c r="W3" s="501" t="s">
        <v>80</v>
      </c>
      <c r="X3" s="502"/>
      <c r="Y3" s="502"/>
      <c r="Z3" s="502"/>
      <c r="AA3" s="502"/>
      <c r="AB3" s="606"/>
      <c r="AC3" s="610" t="s">
        <v>81</v>
      </c>
      <c r="AD3" s="502"/>
      <c r="AE3" s="502"/>
      <c r="AF3" s="502"/>
      <c r="AG3" s="502"/>
      <c r="AH3" s="502"/>
      <c r="AI3" s="502"/>
      <c r="AJ3" s="502"/>
      <c r="AK3" s="502"/>
      <c r="AL3" s="572"/>
      <c r="AM3" s="501" t="s">
        <v>82</v>
      </c>
      <c r="AN3" s="502"/>
      <c r="AO3" s="502"/>
      <c r="AP3" s="502"/>
      <c r="AQ3" s="502"/>
      <c r="AR3" s="502"/>
      <c r="AS3" s="502"/>
      <c r="AT3" s="502"/>
      <c r="AU3" s="502"/>
      <c r="AV3" s="502"/>
      <c r="AW3" s="502"/>
      <c r="AX3" s="572"/>
      <c r="AY3" s="564" t="s">
        <v>1</v>
      </c>
      <c r="AZ3" s="565"/>
      <c r="BA3" s="565"/>
      <c r="BB3" s="565"/>
      <c r="BC3" s="565"/>
      <c r="BD3" s="565"/>
      <c r="BE3" s="565"/>
      <c r="BF3" s="565"/>
      <c r="BG3" s="565"/>
      <c r="BH3" s="565"/>
      <c r="BI3" s="565"/>
      <c r="BJ3" s="565"/>
      <c r="BK3" s="565"/>
      <c r="BL3" s="565"/>
      <c r="BM3" s="614"/>
      <c r="BN3" s="501" t="s">
        <v>83</v>
      </c>
      <c r="BO3" s="502"/>
      <c r="BP3" s="502"/>
      <c r="BQ3" s="502"/>
      <c r="BR3" s="502"/>
      <c r="BS3" s="502"/>
      <c r="BT3" s="502"/>
      <c r="BU3" s="572"/>
      <c r="BV3" s="501" t="s">
        <v>84</v>
      </c>
      <c r="BW3" s="502"/>
      <c r="BX3" s="502"/>
      <c r="BY3" s="502"/>
      <c r="BZ3" s="502"/>
      <c r="CA3" s="502"/>
      <c r="CB3" s="502"/>
      <c r="CC3" s="572"/>
      <c r="CD3" s="564" t="s">
        <v>1</v>
      </c>
      <c r="CE3" s="565"/>
      <c r="CF3" s="565"/>
      <c r="CG3" s="565"/>
      <c r="CH3" s="565"/>
      <c r="CI3" s="565"/>
      <c r="CJ3" s="565"/>
      <c r="CK3" s="565"/>
      <c r="CL3" s="565"/>
      <c r="CM3" s="565"/>
      <c r="CN3" s="565"/>
      <c r="CO3" s="565"/>
      <c r="CP3" s="565"/>
      <c r="CQ3" s="565"/>
      <c r="CR3" s="565"/>
      <c r="CS3" s="614"/>
      <c r="CT3" s="501" t="s">
        <v>85</v>
      </c>
      <c r="CU3" s="502"/>
      <c r="CV3" s="502"/>
      <c r="CW3" s="502"/>
      <c r="CX3" s="502"/>
      <c r="CY3" s="502"/>
      <c r="CZ3" s="502"/>
      <c r="DA3" s="572"/>
      <c r="DB3" s="501" t="s">
        <v>86</v>
      </c>
      <c r="DC3" s="502"/>
      <c r="DD3" s="502"/>
      <c r="DE3" s="502"/>
      <c r="DF3" s="502"/>
      <c r="DG3" s="502"/>
      <c r="DH3" s="502"/>
      <c r="DI3" s="572"/>
    </row>
    <row r="4" spans="1:119" ht="18.75" customHeight="1" x14ac:dyDescent="0.15">
      <c r="A4" s="175"/>
      <c r="B4" s="580"/>
      <c r="C4" s="581"/>
      <c r="D4" s="581"/>
      <c r="E4" s="582"/>
      <c r="F4" s="582"/>
      <c r="G4" s="582"/>
      <c r="H4" s="582"/>
      <c r="I4" s="582"/>
      <c r="J4" s="582"/>
      <c r="K4" s="582"/>
      <c r="L4" s="582"/>
      <c r="M4" s="582"/>
      <c r="N4" s="582"/>
      <c r="O4" s="582"/>
      <c r="P4" s="582"/>
      <c r="Q4" s="582"/>
      <c r="R4" s="586"/>
      <c r="S4" s="586"/>
      <c r="T4" s="586"/>
      <c r="U4" s="586"/>
      <c r="V4" s="587"/>
      <c r="W4" s="573"/>
      <c r="X4" s="383"/>
      <c r="Y4" s="383"/>
      <c r="Z4" s="383"/>
      <c r="AA4" s="383"/>
      <c r="AB4" s="581"/>
      <c r="AC4" s="586"/>
      <c r="AD4" s="383"/>
      <c r="AE4" s="383"/>
      <c r="AF4" s="383"/>
      <c r="AG4" s="383"/>
      <c r="AH4" s="383"/>
      <c r="AI4" s="383"/>
      <c r="AJ4" s="383"/>
      <c r="AK4" s="383"/>
      <c r="AL4" s="574"/>
      <c r="AM4" s="523"/>
      <c r="AN4" s="421"/>
      <c r="AO4" s="421"/>
      <c r="AP4" s="421"/>
      <c r="AQ4" s="421"/>
      <c r="AR4" s="421"/>
      <c r="AS4" s="421"/>
      <c r="AT4" s="421"/>
      <c r="AU4" s="421"/>
      <c r="AV4" s="421"/>
      <c r="AW4" s="421"/>
      <c r="AX4" s="613"/>
      <c r="AY4" s="458" t="s">
        <v>87</v>
      </c>
      <c r="AZ4" s="459"/>
      <c r="BA4" s="459"/>
      <c r="BB4" s="459"/>
      <c r="BC4" s="459"/>
      <c r="BD4" s="459"/>
      <c r="BE4" s="459"/>
      <c r="BF4" s="459"/>
      <c r="BG4" s="459"/>
      <c r="BH4" s="459"/>
      <c r="BI4" s="459"/>
      <c r="BJ4" s="459"/>
      <c r="BK4" s="459"/>
      <c r="BL4" s="459"/>
      <c r="BM4" s="460"/>
      <c r="BN4" s="461">
        <v>18934947</v>
      </c>
      <c r="BO4" s="462"/>
      <c r="BP4" s="462"/>
      <c r="BQ4" s="462"/>
      <c r="BR4" s="462"/>
      <c r="BS4" s="462"/>
      <c r="BT4" s="462"/>
      <c r="BU4" s="463"/>
      <c r="BV4" s="461">
        <v>19666654</v>
      </c>
      <c r="BW4" s="462"/>
      <c r="BX4" s="462"/>
      <c r="BY4" s="462"/>
      <c r="BZ4" s="462"/>
      <c r="CA4" s="462"/>
      <c r="CB4" s="462"/>
      <c r="CC4" s="463"/>
      <c r="CD4" s="598" t="s">
        <v>88</v>
      </c>
      <c r="CE4" s="599"/>
      <c r="CF4" s="599"/>
      <c r="CG4" s="599"/>
      <c r="CH4" s="599"/>
      <c r="CI4" s="599"/>
      <c r="CJ4" s="599"/>
      <c r="CK4" s="599"/>
      <c r="CL4" s="599"/>
      <c r="CM4" s="599"/>
      <c r="CN4" s="599"/>
      <c r="CO4" s="599"/>
      <c r="CP4" s="599"/>
      <c r="CQ4" s="599"/>
      <c r="CR4" s="599"/>
      <c r="CS4" s="600"/>
      <c r="CT4" s="601">
        <v>4.5999999999999996</v>
      </c>
      <c r="CU4" s="602"/>
      <c r="CV4" s="602"/>
      <c r="CW4" s="602"/>
      <c r="CX4" s="602"/>
      <c r="CY4" s="602"/>
      <c r="CZ4" s="602"/>
      <c r="DA4" s="603"/>
      <c r="DB4" s="601">
        <v>6.2</v>
      </c>
      <c r="DC4" s="602"/>
      <c r="DD4" s="602"/>
      <c r="DE4" s="602"/>
      <c r="DF4" s="602"/>
      <c r="DG4" s="602"/>
      <c r="DH4" s="602"/>
      <c r="DI4" s="603"/>
    </row>
    <row r="5" spans="1:119" ht="18.75" customHeight="1" x14ac:dyDescent="0.15">
      <c r="A5" s="175"/>
      <c r="B5" s="608"/>
      <c r="C5" s="422"/>
      <c r="D5" s="422"/>
      <c r="E5" s="609"/>
      <c r="F5" s="609"/>
      <c r="G5" s="609"/>
      <c r="H5" s="609"/>
      <c r="I5" s="609"/>
      <c r="J5" s="609"/>
      <c r="K5" s="609"/>
      <c r="L5" s="609"/>
      <c r="M5" s="609"/>
      <c r="N5" s="609"/>
      <c r="O5" s="609"/>
      <c r="P5" s="609"/>
      <c r="Q5" s="609"/>
      <c r="R5" s="420"/>
      <c r="S5" s="420"/>
      <c r="T5" s="420"/>
      <c r="U5" s="420"/>
      <c r="V5" s="612"/>
      <c r="W5" s="523"/>
      <c r="X5" s="421"/>
      <c r="Y5" s="421"/>
      <c r="Z5" s="421"/>
      <c r="AA5" s="421"/>
      <c r="AB5" s="422"/>
      <c r="AC5" s="420"/>
      <c r="AD5" s="421"/>
      <c r="AE5" s="421"/>
      <c r="AF5" s="421"/>
      <c r="AG5" s="421"/>
      <c r="AH5" s="421"/>
      <c r="AI5" s="421"/>
      <c r="AJ5" s="421"/>
      <c r="AK5" s="421"/>
      <c r="AL5" s="613"/>
      <c r="AM5" s="489" t="s">
        <v>89</v>
      </c>
      <c r="AN5" s="389"/>
      <c r="AO5" s="389"/>
      <c r="AP5" s="389"/>
      <c r="AQ5" s="389"/>
      <c r="AR5" s="389"/>
      <c r="AS5" s="389"/>
      <c r="AT5" s="390"/>
      <c r="AU5" s="490" t="s">
        <v>90</v>
      </c>
      <c r="AV5" s="491"/>
      <c r="AW5" s="491"/>
      <c r="AX5" s="491"/>
      <c r="AY5" s="446" t="s">
        <v>91</v>
      </c>
      <c r="AZ5" s="447"/>
      <c r="BA5" s="447"/>
      <c r="BB5" s="447"/>
      <c r="BC5" s="447"/>
      <c r="BD5" s="447"/>
      <c r="BE5" s="447"/>
      <c r="BF5" s="447"/>
      <c r="BG5" s="447"/>
      <c r="BH5" s="447"/>
      <c r="BI5" s="447"/>
      <c r="BJ5" s="447"/>
      <c r="BK5" s="447"/>
      <c r="BL5" s="447"/>
      <c r="BM5" s="448"/>
      <c r="BN5" s="432">
        <v>18389949</v>
      </c>
      <c r="BO5" s="433"/>
      <c r="BP5" s="433"/>
      <c r="BQ5" s="433"/>
      <c r="BR5" s="433"/>
      <c r="BS5" s="433"/>
      <c r="BT5" s="433"/>
      <c r="BU5" s="434"/>
      <c r="BV5" s="432">
        <v>18891716</v>
      </c>
      <c r="BW5" s="433"/>
      <c r="BX5" s="433"/>
      <c r="BY5" s="433"/>
      <c r="BZ5" s="433"/>
      <c r="CA5" s="433"/>
      <c r="CB5" s="433"/>
      <c r="CC5" s="434"/>
      <c r="CD5" s="472" t="s">
        <v>92</v>
      </c>
      <c r="CE5" s="392"/>
      <c r="CF5" s="392"/>
      <c r="CG5" s="392"/>
      <c r="CH5" s="392"/>
      <c r="CI5" s="392"/>
      <c r="CJ5" s="392"/>
      <c r="CK5" s="392"/>
      <c r="CL5" s="392"/>
      <c r="CM5" s="392"/>
      <c r="CN5" s="392"/>
      <c r="CO5" s="392"/>
      <c r="CP5" s="392"/>
      <c r="CQ5" s="392"/>
      <c r="CR5" s="392"/>
      <c r="CS5" s="473"/>
      <c r="CT5" s="429">
        <v>93.9</v>
      </c>
      <c r="CU5" s="430"/>
      <c r="CV5" s="430"/>
      <c r="CW5" s="430"/>
      <c r="CX5" s="430"/>
      <c r="CY5" s="430"/>
      <c r="CZ5" s="430"/>
      <c r="DA5" s="431"/>
      <c r="DB5" s="429">
        <v>89.1</v>
      </c>
      <c r="DC5" s="430"/>
      <c r="DD5" s="430"/>
      <c r="DE5" s="430"/>
      <c r="DF5" s="430"/>
      <c r="DG5" s="430"/>
      <c r="DH5" s="430"/>
      <c r="DI5" s="431"/>
    </row>
    <row r="6" spans="1:119" ht="18.75" customHeight="1" x14ac:dyDescent="0.15">
      <c r="A6" s="175"/>
      <c r="B6" s="578" t="s">
        <v>93</v>
      </c>
      <c r="C6" s="419"/>
      <c r="D6" s="419"/>
      <c r="E6" s="579"/>
      <c r="F6" s="579"/>
      <c r="G6" s="579"/>
      <c r="H6" s="579"/>
      <c r="I6" s="579"/>
      <c r="J6" s="579"/>
      <c r="K6" s="579"/>
      <c r="L6" s="579" t="s">
        <v>94</v>
      </c>
      <c r="M6" s="579"/>
      <c r="N6" s="579"/>
      <c r="O6" s="579"/>
      <c r="P6" s="579"/>
      <c r="Q6" s="579"/>
      <c r="R6" s="417"/>
      <c r="S6" s="417"/>
      <c r="T6" s="417"/>
      <c r="U6" s="417"/>
      <c r="V6" s="585"/>
      <c r="W6" s="522" t="s">
        <v>95</v>
      </c>
      <c r="X6" s="418"/>
      <c r="Y6" s="418"/>
      <c r="Z6" s="418"/>
      <c r="AA6" s="418"/>
      <c r="AB6" s="419"/>
      <c r="AC6" s="590" t="s">
        <v>96</v>
      </c>
      <c r="AD6" s="591"/>
      <c r="AE6" s="591"/>
      <c r="AF6" s="591"/>
      <c r="AG6" s="591"/>
      <c r="AH6" s="591"/>
      <c r="AI6" s="591"/>
      <c r="AJ6" s="591"/>
      <c r="AK6" s="591"/>
      <c r="AL6" s="592"/>
      <c r="AM6" s="489" t="s">
        <v>97</v>
      </c>
      <c r="AN6" s="389"/>
      <c r="AO6" s="389"/>
      <c r="AP6" s="389"/>
      <c r="AQ6" s="389"/>
      <c r="AR6" s="389"/>
      <c r="AS6" s="389"/>
      <c r="AT6" s="390"/>
      <c r="AU6" s="490" t="s">
        <v>90</v>
      </c>
      <c r="AV6" s="491"/>
      <c r="AW6" s="491"/>
      <c r="AX6" s="491"/>
      <c r="AY6" s="446" t="s">
        <v>98</v>
      </c>
      <c r="AZ6" s="447"/>
      <c r="BA6" s="447"/>
      <c r="BB6" s="447"/>
      <c r="BC6" s="447"/>
      <c r="BD6" s="447"/>
      <c r="BE6" s="447"/>
      <c r="BF6" s="447"/>
      <c r="BG6" s="447"/>
      <c r="BH6" s="447"/>
      <c r="BI6" s="447"/>
      <c r="BJ6" s="447"/>
      <c r="BK6" s="447"/>
      <c r="BL6" s="447"/>
      <c r="BM6" s="448"/>
      <c r="BN6" s="432">
        <v>544998</v>
      </c>
      <c r="BO6" s="433"/>
      <c r="BP6" s="433"/>
      <c r="BQ6" s="433"/>
      <c r="BR6" s="433"/>
      <c r="BS6" s="433"/>
      <c r="BT6" s="433"/>
      <c r="BU6" s="434"/>
      <c r="BV6" s="432">
        <v>774938</v>
      </c>
      <c r="BW6" s="433"/>
      <c r="BX6" s="433"/>
      <c r="BY6" s="433"/>
      <c r="BZ6" s="433"/>
      <c r="CA6" s="433"/>
      <c r="CB6" s="433"/>
      <c r="CC6" s="434"/>
      <c r="CD6" s="472" t="s">
        <v>99</v>
      </c>
      <c r="CE6" s="392"/>
      <c r="CF6" s="392"/>
      <c r="CG6" s="392"/>
      <c r="CH6" s="392"/>
      <c r="CI6" s="392"/>
      <c r="CJ6" s="392"/>
      <c r="CK6" s="392"/>
      <c r="CL6" s="392"/>
      <c r="CM6" s="392"/>
      <c r="CN6" s="392"/>
      <c r="CO6" s="392"/>
      <c r="CP6" s="392"/>
      <c r="CQ6" s="392"/>
      <c r="CR6" s="392"/>
      <c r="CS6" s="473"/>
      <c r="CT6" s="575">
        <v>94.3</v>
      </c>
      <c r="CU6" s="576"/>
      <c r="CV6" s="576"/>
      <c r="CW6" s="576"/>
      <c r="CX6" s="576"/>
      <c r="CY6" s="576"/>
      <c r="CZ6" s="576"/>
      <c r="DA6" s="577"/>
      <c r="DB6" s="575">
        <v>89.9</v>
      </c>
      <c r="DC6" s="576"/>
      <c r="DD6" s="576"/>
      <c r="DE6" s="576"/>
      <c r="DF6" s="576"/>
      <c r="DG6" s="576"/>
      <c r="DH6" s="576"/>
      <c r="DI6" s="577"/>
    </row>
    <row r="7" spans="1:119" ht="18.75" customHeight="1" x14ac:dyDescent="0.15">
      <c r="A7" s="175"/>
      <c r="B7" s="580"/>
      <c r="C7" s="581"/>
      <c r="D7" s="581"/>
      <c r="E7" s="582"/>
      <c r="F7" s="582"/>
      <c r="G7" s="582"/>
      <c r="H7" s="582"/>
      <c r="I7" s="582"/>
      <c r="J7" s="582"/>
      <c r="K7" s="582"/>
      <c r="L7" s="582"/>
      <c r="M7" s="582"/>
      <c r="N7" s="582"/>
      <c r="O7" s="582"/>
      <c r="P7" s="582"/>
      <c r="Q7" s="582"/>
      <c r="R7" s="586"/>
      <c r="S7" s="586"/>
      <c r="T7" s="586"/>
      <c r="U7" s="586"/>
      <c r="V7" s="587"/>
      <c r="W7" s="573"/>
      <c r="X7" s="383"/>
      <c r="Y7" s="383"/>
      <c r="Z7" s="383"/>
      <c r="AA7" s="383"/>
      <c r="AB7" s="581"/>
      <c r="AC7" s="593"/>
      <c r="AD7" s="384"/>
      <c r="AE7" s="384"/>
      <c r="AF7" s="384"/>
      <c r="AG7" s="384"/>
      <c r="AH7" s="384"/>
      <c r="AI7" s="384"/>
      <c r="AJ7" s="384"/>
      <c r="AK7" s="384"/>
      <c r="AL7" s="594"/>
      <c r="AM7" s="489" t="s">
        <v>100</v>
      </c>
      <c r="AN7" s="389"/>
      <c r="AO7" s="389"/>
      <c r="AP7" s="389"/>
      <c r="AQ7" s="389"/>
      <c r="AR7" s="389"/>
      <c r="AS7" s="389"/>
      <c r="AT7" s="390"/>
      <c r="AU7" s="490" t="s">
        <v>90</v>
      </c>
      <c r="AV7" s="491"/>
      <c r="AW7" s="491"/>
      <c r="AX7" s="491"/>
      <c r="AY7" s="446" t="s">
        <v>101</v>
      </c>
      <c r="AZ7" s="447"/>
      <c r="BA7" s="447"/>
      <c r="BB7" s="447"/>
      <c r="BC7" s="447"/>
      <c r="BD7" s="447"/>
      <c r="BE7" s="447"/>
      <c r="BF7" s="447"/>
      <c r="BG7" s="447"/>
      <c r="BH7" s="447"/>
      <c r="BI7" s="447"/>
      <c r="BJ7" s="447"/>
      <c r="BK7" s="447"/>
      <c r="BL7" s="447"/>
      <c r="BM7" s="448"/>
      <c r="BN7" s="432">
        <v>141400</v>
      </c>
      <c r="BO7" s="433"/>
      <c r="BP7" s="433"/>
      <c r="BQ7" s="433"/>
      <c r="BR7" s="433"/>
      <c r="BS7" s="433"/>
      <c r="BT7" s="433"/>
      <c r="BU7" s="434"/>
      <c r="BV7" s="432">
        <v>223235</v>
      </c>
      <c r="BW7" s="433"/>
      <c r="BX7" s="433"/>
      <c r="BY7" s="433"/>
      <c r="BZ7" s="433"/>
      <c r="CA7" s="433"/>
      <c r="CB7" s="433"/>
      <c r="CC7" s="434"/>
      <c r="CD7" s="472" t="s">
        <v>102</v>
      </c>
      <c r="CE7" s="392"/>
      <c r="CF7" s="392"/>
      <c r="CG7" s="392"/>
      <c r="CH7" s="392"/>
      <c r="CI7" s="392"/>
      <c r="CJ7" s="392"/>
      <c r="CK7" s="392"/>
      <c r="CL7" s="392"/>
      <c r="CM7" s="392"/>
      <c r="CN7" s="392"/>
      <c r="CO7" s="392"/>
      <c r="CP7" s="392"/>
      <c r="CQ7" s="392"/>
      <c r="CR7" s="392"/>
      <c r="CS7" s="473"/>
      <c r="CT7" s="432">
        <v>8755027</v>
      </c>
      <c r="CU7" s="433"/>
      <c r="CV7" s="433"/>
      <c r="CW7" s="433"/>
      <c r="CX7" s="433"/>
      <c r="CY7" s="433"/>
      <c r="CZ7" s="433"/>
      <c r="DA7" s="434"/>
      <c r="DB7" s="432">
        <v>8878316</v>
      </c>
      <c r="DC7" s="433"/>
      <c r="DD7" s="433"/>
      <c r="DE7" s="433"/>
      <c r="DF7" s="433"/>
      <c r="DG7" s="433"/>
      <c r="DH7" s="433"/>
      <c r="DI7" s="434"/>
    </row>
    <row r="8" spans="1:119" ht="18.75" customHeight="1" thickBot="1" x14ac:dyDescent="0.2">
      <c r="A8" s="175"/>
      <c r="B8" s="583"/>
      <c r="C8" s="528"/>
      <c r="D8" s="528"/>
      <c r="E8" s="584"/>
      <c r="F8" s="584"/>
      <c r="G8" s="584"/>
      <c r="H8" s="584"/>
      <c r="I8" s="584"/>
      <c r="J8" s="584"/>
      <c r="K8" s="584"/>
      <c r="L8" s="584"/>
      <c r="M8" s="584"/>
      <c r="N8" s="584"/>
      <c r="O8" s="584"/>
      <c r="P8" s="584"/>
      <c r="Q8" s="584"/>
      <c r="R8" s="588"/>
      <c r="S8" s="588"/>
      <c r="T8" s="588"/>
      <c r="U8" s="588"/>
      <c r="V8" s="589"/>
      <c r="W8" s="503"/>
      <c r="X8" s="504"/>
      <c r="Y8" s="504"/>
      <c r="Z8" s="504"/>
      <c r="AA8" s="504"/>
      <c r="AB8" s="528"/>
      <c r="AC8" s="595"/>
      <c r="AD8" s="596"/>
      <c r="AE8" s="596"/>
      <c r="AF8" s="596"/>
      <c r="AG8" s="596"/>
      <c r="AH8" s="596"/>
      <c r="AI8" s="596"/>
      <c r="AJ8" s="596"/>
      <c r="AK8" s="596"/>
      <c r="AL8" s="597"/>
      <c r="AM8" s="489" t="s">
        <v>103</v>
      </c>
      <c r="AN8" s="389"/>
      <c r="AO8" s="389"/>
      <c r="AP8" s="389"/>
      <c r="AQ8" s="389"/>
      <c r="AR8" s="389"/>
      <c r="AS8" s="389"/>
      <c r="AT8" s="390"/>
      <c r="AU8" s="490" t="s">
        <v>90</v>
      </c>
      <c r="AV8" s="491"/>
      <c r="AW8" s="491"/>
      <c r="AX8" s="491"/>
      <c r="AY8" s="446" t="s">
        <v>104</v>
      </c>
      <c r="AZ8" s="447"/>
      <c r="BA8" s="447"/>
      <c r="BB8" s="447"/>
      <c r="BC8" s="447"/>
      <c r="BD8" s="447"/>
      <c r="BE8" s="447"/>
      <c r="BF8" s="447"/>
      <c r="BG8" s="447"/>
      <c r="BH8" s="447"/>
      <c r="BI8" s="447"/>
      <c r="BJ8" s="447"/>
      <c r="BK8" s="447"/>
      <c r="BL8" s="447"/>
      <c r="BM8" s="448"/>
      <c r="BN8" s="432">
        <v>403598</v>
      </c>
      <c r="BO8" s="433"/>
      <c r="BP8" s="433"/>
      <c r="BQ8" s="433"/>
      <c r="BR8" s="433"/>
      <c r="BS8" s="433"/>
      <c r="BT8" s="433"/>
      <c r="BU8" s="434"/>
      <c r="BV8" s="432">
        <v>551703</v>
      </c>
      <c r="BW8" s="433"/>
      <c r="BX8" s="433"/>
      <c r="BY8" s="433"/>
      <c r="BZ8" s="433"/>
      <c r="CA8" s="433"/>
      <c r="CB8" s="433"/>
      <c r="CC8" s="434"/>
      <c r="CD8" s="472" t="s">
        <v>105</v>
      </c>
      <c r="CE8" s="392"/>
      <c r="CF8" s="392"/>
      <c r="CG8" s="392"/>
      <c r="CH8" s="392"/>
      <c r="CI8" s="392"/>
      <c r="CJ8" s="392"/>
      <c r="CK8" s="392"/>
      <c r="CL8" s="392"/>
      <c r="CM8" s="392"/>
      <c r="CN8" s="392"/>
      <c r="CO8" s="392"/>
      <c r="CP8" s="392"/>
      <c r="CQ8" s="392"/>
      <c r="CR8" s="392"/>
      <c r="CS8" s="473"/>
      <c r="CT8" s="535">
        <v>0.22</v>
      </c>
      <c r="CU8" s="536"/>
      <c r="CV8" s="536"/>
      <c r="CW8" s="536"/>
      <c r="CX8" s="536"/>
      <c r="CY8" s="536"/>
      <c r="CZ8" s="536"/>
      <c r="DA8" s="537"/>
      <c r="DB8" s="535">
        <v>0.22</v>
      </c>
      <c r="DC8" s="536"/>
      <c r="DD8" s="536"/>
      <c r="DE8" s="536"/>
      <c r="DF8" s="536"/>
      <c r="DG8" s="536"/>
      <c r="DH8" s="536"/>
      <c r="DI8" s="537"/>
    </row>
    <row r="9" spans="1:119" ht="18.75" customHeight="1" thickBot="1" x14ac:dyDescent="0.2">
      <c r="A9" s="175"/>
      <c r="B9" s="564" t="s">
        <v>106</v>
      </c>
      <c r="C9" s="565"/>
      <c r="D9" s="565"/>
      <c r="E9" s="565"/>
      <c r="F9" s="565"/>
      <c r="G9" s="565"/>
      <c r="H9" s="565"/>
      <c r="I9" s="565"/>
      <c r="J9" s="565"/>
      <c r="K9" s="483"/>
      <c r="L9" s="566" t="s">
        <v>107</v>
      </c>
      <c r="M9" s="567"/>
      <c r="N9" s="567"/>
      <c r="O9" s="567"/>
      <c r="P9" s="567"/>
      <c r="Q9" s="568"/>
      <c r="R9" s="569">
        <v>15607</v>
      </c>
      <c r="S9" s="570"/>
      <c r="T9" s="570"/>
      <c r="U9" s="570"/>
      <c r="V9" s="571"/>
      <c r="W9" s="501" t="s">
        <v>108</v>
      </c>
      <c r="X9" s="502"/>
      <c r="Y9" s="502"/>
      <c r="Z9" s="502"/>
      <c r="AA9" s="502"/>
      <c r="AB9" s="502"/>
      <c r="AC9" s="502"/>
      <c r="AD9" s="502"/>
      <c r="AE9" s="502"/>
      <c r="AF9" s="502"/>
      <c r="AG9" s="502"/>
      <c r="AH9" s="502"/>
      <c r="AI9" s="502"/>
      <c r="AJ9" s="502"/>
      <c r="AK9" s="502"/>
      <c r="AL9" s="572"/>
      <c r="AM9" s="489" t="s">
        <v>109</v>
      </c>
      <c r="AN9" s="389"/>
      <c r="AO9" s="389"/>
      <c r="AP9" s="389"/>
      <c r="AQ9" s="389"/>
      <c r="AR9" s="389"/>
      <c r="AS9" s="389"/>
      <c r="AT9" s="390"/>
      <c r="AU9" s="490" t="s">
        <v>90</v>
      </c>
      <c r="AV9" s="491"/>
      <c r="AW9" s="491"/>
      <c r="AX9" s="491"/>
      <c r="AY9" s="446" t="s">
        <v>110</v>
      </c>
      <c r="AZ9" s="447"/>
      <c r="BA9" s="447"/>
      <c r="BB9" s="447"/>
      <c r="BC9" s="447"/>
      <c r="BD9" s="447"/>
      <c r="BE9" s="447"/>
      <c r="BF9" s="447"/>
      <c r="BG9" s="447"/>
      <c r="BH9" s="447"/>
      <c r="BI9" s="447"/>
      <c r="BJ9" s="447"/>
      <c r="BK9" s="447"/>
      <c r="BL9" s="447"/>
      <c r="BM9" s="448"/>
      <c r="BN9" s="432">
        <v>-148105</v>
      </c>
      <c r="BO9" s="433"/>
      <c r="BP9" s="433"/>
      <c r="BQ9" s="433"/>
      <c r="BR9" s="433"/>
      <c r="BS9" s="433"/>
      <c r="BT9" s="433"/>
      <c r="BU9" s="434"/>
      <c r="BV9" s="432">
        <v>-25557</v>
      </c>
      <c r="BW9" s="433"/>
      <c r="BX9" s="433"/>
      <c r="BY9" s="433"/>
      <c r="BZ9" s="433"/>
      <c r="CA9" s="433"/>
      <c r="CB9" s="433"/>
      <c r="CC9" s="434"/>
      <c r="CD9" s="472" t="s">
        <v>111</v>
      </c>
      <c r="CE9" s="392"/>
      <c r="CF9" s="392"/>
      <c r="CG9" s="392"/>
      <c r="CH9" s="392"/>
      <c r="CI9" s="392"/>
      <c r="CJ9" s="392"/>
      <c r="CK9" s="392"/>
      <c r="CL9" s="392"/>
      <c r="CM9" s="392"/>
      <c r="CN9" s="392"/>
      <c r="CO9" s="392"/>
      <c r="CP9" s="392"/>
      <c r="CQ9" s="392"/>
      <c r="CR9" s="392"/>
      <c r="CS9" s="473"/>
      <c r="CT9" s="429">
        <v>15</v>
      </c>
      <c r="CU9" s="430"/>
      <c r="CV9" s="430"/>
      <c r="CW9" s="430"/>
      <c r="CX9" s="430"/>
      <c r="CY9" s="430"/>
      <c r="CZ9" s="430"/>
      <c r="DA9" s="431"/>
      <c r="DB9" s="429">
        <v>13.5</v>
      </c>
      <c r="DC9" s="430"/>
      <c r="DD9" s="430"/>
      <c r="DE9" s="430"/>
      <c r="DF9" s="430"/>
      <c r="DG9" s="430"/>
      <c r="DH9" s="430"/>
      <c r="DI9" s="431"/>
    </row>
    <row r="10" spans="1:119" ht="18.75" customHeight="1" thickBot="1" x14ac:dyDescent="0.2">
      <c r="A10" s="175"/>
      <c r="B10" s="564"/>
      <c r="C10" s="565"/>
      <c r="D10" s="565"/>
      <c r="E10" s="565"/>
      <c r="F10" s="565"/>
      <c r="G10" s="565"/>
      <c r="H10" s="565"/>
      <c r="I10" s="565"/>
      <c r="J10" s="565"/>
      <c r="K10" s="483"/>
      <c r="L10" s="388" t="s">
        <v>112</v>
      </c>
      <c r="M10" s="389"/>
      <c r="N10" s="389"/>
      <c r="O10" s="389"/>
      <c r="P10" s="389"/>
      <c r="Q10" s="390"/>
      <c r="R10" s="385">
        <v>17325</v>
      </c>
      <c r="S10" s="386"/>
      <c r="T10" s="386"/>
      <c r="U10" s="386"/>
      <c r="V10" s="445"/>
      <c r="W10" s="573"/>
      <c r="X10" s="383"/>
      <c r="Y10" s="383"/>
      <c r="Z10" s="383"/>
      <c r="AA10" s="383"/>
      <c r="AB10" s="383"/>
      <c r="AC10" s="383"/>
      <c r="AD10" s="383"/>
      <c r="AE10" s="383"/>
      <c r="AF10" s="383"/>
      <c r="AG10" s="383"/>
      <c r="AH10" s="383"/>
      <c r="AI10" s="383"/>
      <c r="AJ10" s="383"/>
      <c r="AK10" s="383"/>
      <c r="AL10" s="574"/>
      <c r="AM10" s="489" t="s">
        <v>113</v>
      </c>
      <c r="AN10" s="389"/>
      <c r="AO10" s="389"/>
      <c r="AP10" s="389"/>
      <c r="AQ10" s="389"/>
      <c r="AR10" s="389"/>
      <c r="AS10" s="389"/>
      <c r="AT10" s="390"/>
      <c r="AU10" s="490" t="s">
        <v>114</v>
      </c>
      <c r="AV10" s="491"/>
      <c r="AW10" s="491"/>
      <c r="AX10" s="491"/>
      <c r="AY10" s="446" t="s">
        <v>115</v>
      </c>
      <c r="AZ10" s="447"/>
      <c r="BA10" s="447"/>
      <c r="BB10" s="447"/>
      <c r="BC10" s="447"/>
      <c r="BD10" s="447"/>
      <c r="BE10" s="447"/>
      <c r="BF10" s="447"/>
      <c r="BG10" s="447"/>
      <c r="BH10" s="447"/>
      <c r="BI10" s="447"/>
      <c r="BJ10" s="447"/>
      <c r="BK10" s="447"/>
      <c r="BL10" s="447"/>
      <c r="BM10" s="448"/>
      <c r="BN10" s="432">
        <v>8409</v>
      </c>
      <c r="BO10" s="433"/>
      <c r="BP10" s="433"/>
      <c r="BQ10" s="433"/>
      <c r="BR10" s="433"/>
      <c r="BS10" s="433"/>
      <c r="BT10" s="433"/>
      <c r="BU10" s="434"/>
      <c r="BV10" s="432">
        <v>7065</v>
      </c>
      <c r="BW10" s="433"/>
      <c r="BX10" s="433"/>
      <c r="BY10" s="433"/>
      <c r="BZ10" s="433"/>
      <c r="CA10" s="433"/>
      <c r="CB10" s="433"/>
      <c r="CC10" s="434"/>
      <c r="CD10" s="181" t="s">
        <v>116</v>
      </c>
      <c r="CE10" s="182"/>
      <c r="CF10" s="182"/>
      <c r="CG10" s="182"/>
      <c r="CH10" s="182"/>
      <c r="CI10" s="182"/>
      <c r="CJ10" s="182"/>
      <c r="CK10" s="182"/>
      <c r="CL10" s="182"/>
      <c r="CM10" s="182"/>
      <c r="CN10" s="182"/>
      <c r="CO10" s="182"/>
      <c r="CP10" s="182"/>
      <c r="CQ10" s="182"/>
      <c r="CR10" s="182"/>
      <c r="CS10" s="183"/>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75"/>
      <c r="B11" s="564"/>
      <c r="C11" s="565"/>
      <c r="D11" s="565"/>
      <c r="E11" s="565"/>
      <c r="F11" s="565"/>
      <c r="G11" s="565"/>
      <c r="H11" s="565"/>
      <c r="I11" s="565"/>
      <c r="J11" s="565"/>
      <c r="K11" s="483"/>
      <c r="L11" s="393" t="s">
        <v>117</v>
      </c>
      <c r="M11" s="394"/>
      <c r="N11" s="394"/>
      <c r="O11" s="394"/>
      <c r="P11" s="394"/>
      <c r="Q11" s="395"/>
      <c r="R11" s="561" t="s">
        <v>118</v>
      </c>
      <c r="S11" s="562"/>
      <c r="T11" s="562"/>
      <c r="U11" s="562"/>
      <c r="V11" s="563"/>
      <c r="W11" s="573"/>
      <c r="X11" s="383"/>
      <c r="Y11" s="383"/>
      <c r="Z11" s="383"/>
      <c r="AA11" s="383"/>
      <c r="AB11" s="383"/>
      <c r="AC11" s="383"/>
      <c r="AD11" s="383"/>
      <c r="AE11" s="383"/>
      <c r="AF11" s="383"/>
      <c r="AG11" s="383"/>
      <c r="AH11" s="383"/>
      <c r="AI11" s="383"/>
      <c r="AJ11" s="383"/>
      <c r="AK11" s="383"/>
      <c r="AL11" s="574"/>
      <c r="AM11" s="489" t="s">
        <v>119</v>
      </c>
      <c r="AN11" s="389"/>
      <c r="AO11" s="389"/>
      <c r="AP11" s="389"/>
      <c r="AQ11" s="389"/>
      <c r="AR11" s="389"/>
      <c r="AS11" s="389"/>
      <c r="AT11" s="390"/>
      <c r="AU11" s="490" t="s">
        <v>114</v>
      </c>
      <c r="AV11" s="491"/>
      <c r="AW11" s="491"/>
      <c r="AX11" s="491"/>
      <c r="AY11" s="446" t="s">
        <v>120</v>
      </c>
      <c r="AZ11" s="447"/>
      <c r="BA11" s="447"/>
      <c r="BB11" s="447"/>
      <c r="BC11" s="447"/>
      <c r="BD11" s="447"/>
      <c r="BE11" s="447"/>
      <c r="BF11" s="447"/>
      <c r="BG11" s="447"/>
      <c r="BH11" s="447"/>
      <c r="BI11" s="447"/>
      <c r="BJ11" s="447"/>
      <c r="BK11" s="447"/>
      <c r="BL11" s="447"/>
      <c r="BM11" s="448"/>
      <c r="BN11" s="432">
        <v>0</v>
      </c>
      <c r="BO11" s="433"/>
      <c r="BP11" s="433"/>
      <c r="BQ11" s="433"/>
      <c r="BR11" s="433"/>
      <c r="BS11" s="433"/>
      <c r="BT11" s="433"/>
      <c r="BU11" s="434"/>
      <c r="BV11" s="432">
        <v>0</v>
      </c>
      <c r="BW11" s="433"/>
      <c r="BX11" s="433"/>
      <c r="BY11" s="433"/>
      <c r="BZ11" s="433"/>
      <c r="CA11" s="433"/>
      <c r="CB11" s="433"/>
      <c r="CC11" s="434"/>
      <c r="CD11" s="472" t="s">
        <v>121</v>
      </c>
      <c r="CE11" s="392"/>
      <c r="CF11" s="392"/>
      <c r="CG11" s="392"/>
      <c r="CH11" s="392"/>
      <c r="CI11" s="392"/>
      <c r="CJ11" s="392"/>
      <c r="CK11" s="392"/>
      <c r="CL11" s="392"/>
      <c r="CM11" s="392"/>
      <c r="CN11" s="392"/>
      <c r="CO11" s="392"/>
      <c r="CP11" s="392"/>
      <c r="CQ11" s="392"/>
      <c r="CR11" s="392"/>
      <c r="CS11" s="473"/>
      <c r="CT11" s="535" t="s">
        <v>122</v>
      </c>
      <c r="CU11" s="536"/>
      <c r="CV11" s="536"/>
      <c r="CW11" s="536"/>
      <c r="CX11" s="536"/>
      <c r="CY11" s="536"/>
      <c r="CZ11" s="536"/>
      <c r="DA11" s="537"/>
      <c r="DB11" s="535" t="s">
        <v>122</v>
      </c>
      <c r="DC11" s="536"/>
      <c r="DD11" s="536"/>
      <c r="DE11" s="536"/>
      <c r="DF11" s="536"/>
      <c r="DG11" s="536"/>
      <c r="DH11" s="536"/>
      <c r="DI11" s="537"/>
    </row>
    <row r="12" spans="1:119" ht="18.75" customHeight="1" x14ac:dyDescent="0.15">
      <c r="A12" s="175"/>
      <c r="B12" s="538" t="s">
        <v>123</v>
      </c>
      <c r="C12" s="539"/>
      <c r="D12" s="539"/>
      <c r="E12" s="539"/>
      <c r="F12" s="539"/>
      <c r="G12" s="539"/>
      <c r="H12" s="539"/>
      <c r="I12" s="539"/>
      <c r="J12" s="539"/>
      <c r="K12" s="540"/>
      <c r="L12" s="547" t="s">
        <v>124</v>
      </c>
      <c r="M12" s="548"/>
      <c r="N12" s="548"/>
      <c r="O12" s="548"/>
      <c r="P12" s="548"/>
      <c r="Q12" s="549"/>
      <c r="R12" s="550">
        <v>15398</v>
      </c>
      <c r="S12" s="551"/>
      <c r="T12" s="551"/>
      <c r="U12" s="551"/>
      <c r="V12" s="552"/>
      <c r="W12" s="553" t="s">
        <v>1</v>
      </c>
      <c r="X12" s="491"/>
      <c r="Y12" s="491"/>
      <c r="Z12" s="491"/>
      <c r="AA12" s="491"/>
      <c r="AB12" s="554"/>
      <c r="AC12" s="555" t="s">
        <v>125</v>
      </c>
      <c r="AD12" s="556"/>
      <c r="AE12" s="556"/>
      <c r="AF12" s="556"/>
      <c r="AG12" s="557"/>
      <c r="AH12" s="555" t="s">
        <v>126</v>
      </c>
      <c r="AI12" s="556"/>
      <c r="AJ12" s="556"/>
      <c r="AK12" s="556"/>
      <c r="AL12" s="558"/>
      <c r="AM12" s="489" t="s">
        <v>127</v>
      </c>
      <c r="AN12" s="389"/>
      <c r="AO12" s="389"/>
      <c r="AP12" s="389"/>
      <c r="AQ12" s="389"/>
      <c r="AR12" s="389"/>
      <c r="AS12" s="389"/>
      <c r="AT12" s="390"/>
      <c r="AU12" s="490" t="s">
        <v>90</v>
      </c>
      <c r="AV12" s="491"/>
      <c r="AW12" s="491"/>
      <c r="AX12" s="491"/>
      <c r="AY12" s="446" t="s">
        <v>128</v>
      </c>
      <c r="AZ12" s="447"/>
      <c r="BA12" s="447"/>
      <c r="BB12" s="447"/>
      <c r="BC12" s="447"/>
      <c r="BD12" s="447"/>
      <c r="BE12" s="447"/>
      <c r="BF12" s="447"/>
      <c r="BG12" s="447"/>
      <c r="BH12" s="447"/>
      <c r="BI12" s="447"/>
      <c r="BJ12" s="447"/>
      <c r="BK12" s="447"/>
      <c r="BL12" s="447"/>
      <c r="BM12" s="448"/>
      <c r="BN12" s="432">
        <v>0</v>
      </c>
      <c r="BO12" s="433"/>
      <c r="BP12" s="433"/>
      <c r="BQ12" s="433"/>
      <c r="BR12" s="433"/>
      <c r="BS12" s="433"/>
      <c r="BT12" s="433"/>
      <c r="BU12" s="434"/>
      <c r="BV12" s="432">
        <v>406000</v>
      </c>
      <c r="BW12" s="433"/>
      <c r="BX12" s="433"/>
      <c r="BY12" s="433"/>
      <c r="BZ12" s="433"/>
      <c r="CA12" s="433"/>
      <c r="CB12" s="433"/>
      <c r="CC12" s="434"/>
      <c r="CD12" s="472" t="s">
        <v>129</v>
      </c>
      <c r="CE12" s="392"/>
      <c r="CF12" s="392"/>
      <c r="CG12" s="392"/>
      <c r="CH12" s="392"/>
      <c r="CI12" s="392"/>
      <c r="CJ12" s="392"/>
      <c r="CK12" s="392"/>
      <c r="CL12" s="392"/>
      <c r="CM12" s="392"/>
      <c r="CN12" s="392"/>
      <c r="CO12" s="392"/>
      <c r="CP12" s="392"/>
      <c r="CQ12" s="392"/>
      <c r="CR12" s="392"/>
      <c r="CS12" s="473"/>
      <c r="CT12" s="535" t="s">
        <v>122</v>
      </c>
      <c r="CU12" s="536"/>
      <c r="CV12" s="536"/>
      <c r="CW12" s="536"/>
      <c r="CX12" s="536"/>
      <c r="CY12" s="536"/>
      <c r="CZ12" s="536"/>
      <c r="DA12" s="537"/>
      <c r="DB12" s="535" t="s">
        <v>122</v>
      </c>
      <c r="DC12" s="536"/>
      <c r="DD12" s="536"/>
      <c r="DE12" s="536"/>
      <c r="DF12" s="536"/>
      <c r="DG12" s="536"/>
      <c r="DH12" s="536"/>
      <c r="DI12" s="537"/>
    </row>
    <row r="13" spans="1:119" ht="18.75" customHeight="1" x14ac:dyDescent="0.15">
      <c r="A13" s="175"/>
      <c r="B13" s="541"/>
      <c r="C13" s="542"/>
      <c r="D13" s="542"/>
      <c r="E13" s="542"/>
      <c r="F13" s="542"/>
      <c r="G13" s="542"/>
      <c r="H13" s="542"/>
      <c r="I13" s="542"/>
      <c r="J13" s="542"/>
      <c r="K13" s="543"/>
      <c r="L13" s="190"/>
      <c r="M13" s="516" t="s">
        <v>130</v>
      </c>
      <c r="N13" s="517"/>
      <c r="O13" s="517"/>
      <c r="P13" s="517"/>
      <c r="Q13" s="518"/>
      <c r="R13" s="519">
        <v>15289</v>
      </c>
      <c r="S13" s="520"/>
      <c r="T13" s="520"/>
      <c r="U13" s="520"/>
      <c r="V13" s="521"/>
      <c r="W13" s="522" t="s">
        <v>131</v>
      </c>
      <c r="X13" s="418"/>
      <c r="Y13" s="418"/>
      <c r="Z13" s="418"/>
      <c r="AA13" s="418"/>
      <c r="AB13" s="419"/>
      <c r="AC13" s="385">
        <v>1954</v>
      </c>
      <c r="AD13" s="386"/>
      <c r="AE13" s="386"/>
      <c r="AF13" s="386"/>
      <c r="AG13" s="387"/>
      <c r="AH13" s="385">
        <v>2878</v>
      </c>
      <c r="AI13" s="386"/>
      <c r="AJ13" s="386"/>
      <c r="AK13" s="386"/>
      <c r="AL13" s="445"/>
      <c r="AM13" s="489" t="s">
        <v>132</v>
      </c>
      <c r="AN13" s="389"/>
      <c r="AO13" s="389"/>
      <c r="AP13" s="389"/>
      <c r="AQ13" s="389"/>
      <c r="AR13" s="389"/>
      <c r="AS13" s="389"/>
      <c r="AT13" s="390"/>
      <c r="AU13" s="490" t="s">
        <v>114</v>
      </c>
      <c r="AV13" s="491"/>
      <c r="AW13" s="491"/>
      <c r="AX13" s="491"/>
      <c r="AY13" s="446" t="s">
        <v>133</v>
      </c>
      <c r="AZ13" s="447"/>
      <c r="BA13" s="447"/>
      <c r="BB13" s="447"/>
      <c r="BC13" s="447"/>
      <c r="BD13" s="447"/>
      <c r="BE13" s="447"/>
      <c r="BF13" s="447"/>
      <c r="BG13" s="447"/>
      <c r="BH13" s="447"/>
      <c r="BI13" s="447"/>
      <c r="BJ13" s="447"/>
      <c r="BK13" s="447"/>
      <c r="BL13" s="447"/>
      <c r="BM13" s="448"/>
      <c r="BN13" s="432">
        <v>-139696</v>
      </c>
      <c r="BO13" s="433"/>
      <c r="BP13" s="433"/>
      <c r="BQ13" s="433"/>
      <c r="BR13" s="433"/>
      <c r="BS13" s="433"/>
      <c r="BT13" s="433"/>
      <c r="BU13" s="434"/>
      <c r="BV13" s="432">
        <v>-424492</v>
      </c>
      <c r="BW13" s="433"/>
      <c r="BX13" s="433"/>
      <c r="BY13" s="433"/>
      <c r="BZ13" s="433"/>
      <c r="CA13" s="433"/>
      <c r="CB13" s="433"/>
      <c r="CC13" s="434"/>
      <c r="CD13" s="472" t="s">
        <v>134</v>
      </c>
      <c r="CE13" s="392"/>
      <c r="CF13" s="392"/>
      <c r="CG13" s="392"/>
      <c r="CH13" s="392"/>
      <c r="CI13" s="392"/>
      <c r="CJ13" s="392"/>
      <c r="CK13" s="392"/>
      <c r="CL13" s="392"/>
      <c r="CM13" s="392"/>
      <c r="CN13" s="392"/>
      <c r="CO13" s="392"/>
      <c r="CP13" s="392"/>
      <c r="CQ13" s="392"/>
      <c r="CR13" s="392"/>
      <c r="CS13" s="473"/>
      <c r="CT13" s="429">
        <v>6.6</v>
      </c>
      <c r="CU13" s="430"/>
      <c r="CV13" s="430"/>
      <c r="CW13" s="430"/>
      <c r="CX13" s="430"/>
      <c r="CY13" s="430"/>
      <c r="CZ13" s="430"/>
      <c r="DA13" s="431"/>
      <c r="DB13" s="429">
        <v>6</v>
      </c>
      <c r="DC13" s="430"/>
      <c r="DD13" s="430"/>
      <c r="DE13" s="430"/>
      <c r="DF13" s="430"/>
      <c r="DG13" s="430"/>
      <c r="DH13" s="430"/>
      <c r="DI13" s="431"/>
    </row>
    <row r="14" spans="1:119" ht="18.75" customHeight="1" thickBot="1" x14ac:dyDescent="0.2">
      <c r="A14" s="175"/>
      <c r="B14" s="541"/>
      <c r="C14" s="542"/>
      <c r="D14" s="542"/>
      <c r="E14" s="542"/>
      <c r="F14" s="542"/>
      <c r="G14" s="542"/>
      <c r="H14" s="542"/>
      <c r="I14" s="542"/>
      <c r="J14" s="542"/>
      <c r="K14" s="543"/>
      <c r="L14" s="506" t="s">
        <v>135</v>
      </c>
      <c r="M14" s="559"/>
      <c r="N14" s="559"/>
      <c r="O14" s="559"/>
      <c r="P14" s="559"/>
      <c r="Q14" s="560"/>
      <c r="R14" s="519">
        <v>15761</v>
      </c>
      <c r="S14" s="520"/>
      <c r="T14" s="520"/>
      <c r="U14" s="520"/>
      <c r="V14" s="521"/>
      <c r="W14" s="523"/>
      <c r="X14" s="421"/>
      <c r="Y14" s="421"/>
      <c r="Z14" s="421"/>
      <c r="AA14" s="421"/>
      <c r="AB14" s="422"/>
      <c r="AC14" s="512">
        <v>26.3</v>
      </c>
      <c r="AD14" s="513"/>
      <c r="AE14" s="513"/>
      <c r="AF14" s="513"/>
      <c r="AG14" s="514"/>
      <c r="AH14" s="512">
        <v>31.9</v>
      </c>
      <c r="AI14" s="513"/>
      <c r="AJ14" s="513"/>
      <c r="AK14" s="513"/>
      <c r="AL14" s="515"/>
      <c r="AM14" s="489"/>
      <c r="AN14" s="389"/>
      <c r="AO14" s="389"/>
      <c r="AP14" s="389"/>
      <c r="AQ14" s="389"/>
      <c r="AR14" s="389"/>
      <c r="AS14" s="389"/>
      <c r="AT14" s="390"/>
      <c r="AU14" s="490"/>
      <c r="AV14" s="491"/>
      <c r="AW14" s="491"/>
      <c r="AX14" s="491"/>
      <c r="AY14" s="446"/>
      <c r="AZ14" s="447"/>
      <c r="BA14" s="447"/>
      <c r="BB14" s="447"/>
      <c r="BC14" s="447"/>
      <c r="BD14" s="447"/>
      <c r="BE14" s="447"/>
      <c r="BF14" s="447"/>
      <c r="BG14" s="447"/>
      <c r="BH14" s="447"/>
      <c r="BI14" s="447"/>
      <c r="BJ14" s="447"/>
      <c r="BK14" s="447"/>
      <c r="BL14" s="447"/>
      <c r="BM14" s="448"/>
      <c r="BN14" s="432"/>
      <c r="BO14" s="433"/>
      <c r="BP14" s="433"/>
      <c r="BQ14" s="433"/>
      <c r="BR14" s="433"/>
      <c r="BS14" s="433"/>
      <c r="BT14" s="433"/>
      <c r="BU14" s="434"/>
      <c r="BV14" s="432"/>
      <c r="BW14" s="433"/>
      <c r="BX14" s="433"/>
      <c r="BY14" s="433"/>
      <c r="BZ14" s="433"/>
      <c r="CA14" s="433"/>
      <c r="CB14" s="433"/>
      <c r="CC14" s="434"/>
      <c r="CD14" s="469" t="s">
        <v>136</v>
      </c>
      <c r="CE14" s="470"/>
      <c r="CF14" s="470"/>
      <c r="CG14" s="470"/>
      <c r="CH14" s="470"/>
      <c r="CI14" s="470"/>
      <c r="CJ14" s="470"/>
      <c r="CK14" s="470"/>
      <c r="CL14" s="470"/>
      <c r="CM14" s="470"/>
      <c r="CN14" s="470"/>
      <c r="CO14" s="470"/>
      <c r="CP14" s="470"/>
      <c r="CQ14" s="470"/>
      <c r="CR14" s="470"/>
      <c r="CS14" s="471"/>
      <c r="CT14" s="529" t="s">
        <v>122</v>
      </c>
      <c r="CU14" s="530"/>
      <c r="CV14" s="530"/>
      <c r="CW14" s="530"/>
      <c r="CX14" s="530"/>
      <c r="CY14" s="530"/>
      <c r="CZ14" s="530"/>
      <c r="DA14" s="531"/>
      <c r="DB14" s="529" t="s">
        <v>122</v>
      </c>
      <c r="DC14" s="530"/>
      <c r="DD14" s="530"/>
      <c r="DE14" s="530"/>
      <c r="DF14" s="530"/>
      <c r="DG14" s="530"/>
      <c r="DH14" s="530"/>
      <c r="DI14" s="531"/>
    </row>
    <row r="15" spans="1:119" ht="18.75" customHeight="1" x14ac:dyDescent="0.15">
      <c r="A15" s="175"/>
      <c r="B15" s="541"/>
      <c r="C15" s="542"/>
      <c r="D15" s="542"/>
      <c r="E15" s="542"/>
      <c r="F15" s="542"/>
      <c r="G15" s="542"/>
      <c r="H15" s="542"/>
      <c r="I15" s="542"/>
      <c r="J15" s="542"/>
      <c r="K15" s="543"/>
      <c r="L15" s="190"/>
      <c r="M15" s="516" t="s">
        <v>130</v>
      </c>
      <c r="N15" s="517"/>
      <c r="O15" s="517"/>
      <c r="P15" s="517"/>
      <c r="Q15" s="518"/>
      <c r="R15" s="519">
        <v>15663</v>
      </c>
      <c r="S15" s="520"/>
      <c r="T15" s="520"/>
      <c r="U15" s="520"/>
      <c r="V15" s="521"/>
      <c r="W15" s="522" t="s">
        <v>137</v>
      </c>
      <c r="X15" s="418"/>
      <c r="Y15" s="418"/>
      <c r="Z15" s="418"/>
      <c r="AA15" s="418"/>
      <c r="AB15" s="419"/>
      <c r="AC15" s="385">
        <v>1230</v>
      </c>
      <c r="AD15" s="386"/>
      <c r="AE15" s="386"/>
      <c r="AF15" s="386"/>
      <c r="AG15" s="387"/>
      <c r="AH15" s="385">
        <v>1465</v>
      </c>
      <c r="AI15" s="386"/>
      <c r="AJ15" s="386"/>
      <c r="AK15" s="386"/>
      <c r="AL15" s="445"/>
      <c r="AM15" s="489"/>
      <c r="AN15" s="389"/>
      <c r="AO15" s="389"/>
      <c r="AP15" s="389"/>
      <c r="AQ15" s="389"/>
      <c r="AR15" s="389"/>
      <c r="AS15" s="389"/>
      <c r="AT15" s="390"/>
      <c r="AU15" s="490"/>
      <c r="AV15" s="491"/>
      <c r="AW15" s="491"/>
      <c r="AX15" s="491"/>
      <c r="AY15" s="458" t="s">
        <v>138</v>
      </c>
      <c r="AZ15" s="459"/>
      <c r="BA15" s="459"/>
      <c r="BB15" s="459"/>
      <c r="BC15" s="459"/>
      <c r="BD15" s="459"/>
      <c r="BE15" s="459"/>
      <c r="BF15" s="459"/>
      <c r="BG15" s="459"/>
      <c r="BH15" s="459"/>
      <c r="BI15" s="459"/>
      <c r="BJ15" s="459"/>
      <c r="BK15" s="459"/>
      <c r="BL15" s="459"/>
      <c r="BM15" s="460"/>
      <c r="BN15" s="461">
        <v>1927212</v>
      </c>
      <c r="BO15" s="462"/>
      <c r="BP15" s="462"/>
      <c r="BQ15" s="462"/>
      <c r="BR15" s="462"/>
      <c r="BS15" s="462"/>
      <c r="BT15" s="462"/>
      <c r="BU15" s="463"/>
      <c r="BV15" s="461">
        <v>1931686</v>
      </c>
      <c r="BW15" s="462"/>
      <c r="BX15" s="462"/>
      <c r="BY15" s="462"/>
      <c r="BZ15" s="462"/>
      <c r="CA15" s="462"/>
      <c r="CB15" s="462"/>
      <c r="CC15" s="463"/>
      <c r="CD15" s="532" t="s">
        <v>139</v>
      </c>
      <c r="CE15" s="533"/>
      <c r="CF15" s="533"/>
      <c r="CG15" s="533"/>
      <c r="CH15" s="533"/>
      <c r="CI15" s="533"/>
      <c r="CJ15" s="533"/>
      <c r="CK15" s="533"/>
      <c r="CL15" s="533"/>
      <c r="CM15" s="533"/>
      <c r="CN15" s="533"/>
      <c r="CO15" s="533"/>
      <c r="CP15" s="533"/>
      <c r="CQ15" s="533"/>
      <c r="CR15" s="533"/>
      <c r="CS15" s="534"/>
      <c r="CT15" s="191"/>
      <c r="CU15" s="192"/>
      <c r="CV15" s="192"/>
      <c r="CW15" s="192"/>
      <c r="CX15" s="192"/>
      <c r="CY15" s="192"/>
      <c r="CZ15" s="192"/>
      <c r="DA15" s="193"/>
      <c r="DB15" s="191"/>
      <c r="DC15" s="192"/>
      <c r="DD15" s="192"/>
      <c r="DE15" s="192"/>
      <c r="DF15" s="192"/>
      <c r="DG15" s="192"/>
      <c r="DH15" s="192"/>
      <c r="DI15" s="193"/>
    </row>
    <row r="16" spans="1:119" ht="18.75" customHeight="1" x14ac:dyDescent="0.15">
      <c r="A16" s="175"/>
      <c r="B16" s="541"/>
      <c r="C16" s="542"/>
      <c r="D16" s="542"/>
      <c r="E16" s="542"/>
      <c r="F16" s="542"/>
      <c r="G16" s="542"/>
      <c r="H16" s="542"/>
      <c r="I16" s="542"/>
      <c r="J16" s="542"/>
      <c r="K16" s="543"/>
      <c r="L16" s="506" t="s">
        <v>140</v>
      </c>
      <c r="M16" s="507"/>
      <c r="N16" s="507"/>
      <c r="O16" s="507"/>
      <c r="P16" s="507"/>
      <c r="Q16" s="508"/>
      <c r="R16" s="509" t="s">
        <v>141</v>
      </c>
      <c r="S16" s="510"/>
      <c r="T16" s="510"/>
      <c r="U16" s="510"/>
      <c r="V16" s="511"/>
      <c r="W16" s="523"/>
      <c r="X16" s="421"/>
      <c r="Y16" s="421"/>
      <c r="Z16" s="421"/>
      <c r="AA16" s="421"/>
      <c r="AB16" s="422"/>
      <c r="AC16" s="512">
        <v>16.5</v>
      </c>
      <c r="AD16" s="513"/>
      <c r="AE16" s="513"/>
      <c r="AF16" s="513"/>
      <c r="AG16" s="514"/>
      <c r="AH16" s="512">
        <v>16.3</v>
      </c>
      <c r="AI16" s="513"/>
      <c r="AJ16" s="513"/>
      <c r="AK16" s="513"/>
      <c r="AL16" s="515"/>
      <c r="AM16" s="489"/>
      <c r="AN16" s="389"/>
      <c r="AO16" s="389"/>
      <c r="AP16" s="389"/>
      <c r="AQ16" s="389"/>
      <c r="AR16" s="389"/>
      <c r="AS16" s="389"/>
      <c r="AT16" s="390"/>
      <c r="AU16" s="490"/>
      <c r="AV16" s="491"/>
      <c r="AW16" s="491"/>
      <c r="AX16" s="491"/>
      <c r="AY16" s="446" t="s">
        <v>142</v>
      </c>
      <c r="AZ16" s="447"/>
      <c r="BA16" s="447"/>
      <c r="BB16" s="447"/>
      <c r="BC16" s="447"/>
      <c r="BD16" s="447"/>
      <c r="BE16" s="447"/>
      <c r="BF16" s="447"/>
      <c r="BG16" s="447"/>
      <c r="BH16" s="447"/>
      <c r="BI16" s="447"/>
      <c r="BJ16" s="447"/>
      <c r="BK16" s="447"/>
      <c r="BL16" s="447"/>
      <c r="BM16" s="448"/>
      <c r="BN16" s="432">
        <v>8301089</v>
      </c>
      <c r="BO16" s="433"/>
      <c r="BP16" s="433"/>
      <c r="BQ16" s="433"/>
      <c r="BR16" s="433"/>
      <c r="BS16" s="433"/>
      <c r="BT16" s="433"/>
      <c r="BU16" s="434"/>
      <c r="BV16" s="432">
        <v>8362716</v>
      </c>
      <c r="BW16" s="433"/>
      <c r="BX16" s="433"/>
      <c r="BY16" s="433"/>
      <c r="BZ16" s="433"/>
      <c r="CA16" s="433"/>
      <c r="CB16" s="433"/>
      <c r="CC16" s="434"/>
      <c r="CD16" s="184"/>
      <c r="CE16" s="464"/>
      <c r="CF16" s="464"/>
      <c r="CG16" s="464"/>
      <c r="CH16" s="464"/>
      <c r="CI16" s="464"/>
      <c r="CJ16" s="464"/>
      <c r="CK16" s="464"/>
      <c r="CL16" s="464"/>
      <c r="CM16" s="464"/>
      <c r="CN16" s="464"/>
      <c r="CO16" s="464"/>
      <c r="CP16" s="464"/>
      <c r="CQ16" s="464"/>
      <c r="CR16" s="464"/>
      <c r="CS16" s="465"/>
      <c r="CT16" s="429"/>
      <c r="CU16" s="430"/>
      <c r="CV16" s="430"/>
      <c r="CW16" s="430"/>
      <c r="CX16" s="430"/>
      <c r="CY16" s="430"/>
      <c r="CZ16" s="430"/>
      <c r="DA16" s="431"/>
      <c r="DB16" s="429"/>
      <c r="DC16" s="430"/>
      <c r="DD16" s="430"/>
      <c r="DE16" s="430"/>
      <c r="DF16" s="430"/>
      <c r="DG16" s="430"/>
      <c r="DH16" s="430"/>
      <c r="DI16" s="431"/>
    </row>
    <row r="17" spans="1:113" ht="18.75" customHeight="1" thickBot="1" x14ac:dyDescent="0.2">
      <c r="A17" s="175"/>
      <c r="B17" s="544"/>
      <c r="C17" s="545"/>
      <c r="D17" s="545"/>
      <c r="E17" s="545"/>
      <c r="F17" s="545"/>
      <c r="G17" s="545"/>
      <c r="H17" s="545"/>
      <c r="I17" s="545"/>
      <c r="J17" s="545"/>
      <c r="K17" s="546"/>
      <c r="L17" s="194"/>
      <c r="M17" s="525" t="s">
        <v>143</v>
      </c>
      <c r="N17" s="526"/>
      <c r="O17" s="526"/>
      <c r="P17" s="526"/>
      <c r="Q17" s="527"/>
      <c r="R17" s="509" t="s">
        <v>144</v>
      </c>
      <c r="S17" s="510"/>
      <c r="T17" s="510"/>
      <c r="U17" s="510"/>
      <c r="V17" s="511"/>
      <c r="W17" s="522" t="s">
        <v>145</v>
      </c>
      <c r="X17" s="418"/>
      <c r="Y17" s="418"/>
      <c r="Z17" s="418"/>
      <c r="AA17" s="418"/>
      <c r="AB17" s="419"/>
      <c r="AC17" s="385">
        <v>4251</v>
      </c>
      <c r="AD17" s="386"/>
      <c r="AE17" s="386"/>
      <c r="AF17" s="386"/>
      <c r="AG17" s="387"/>
      <c r="AH17" s="385">
        <v>4669</v>
      </c>
      <c r="AI17" s="386"/>
      <c r="AJ17" s="386"/>
      <c r="AK17" s="386"/>
      <c r="AL17" s="445"/>
      <c r="AM17" s="489"/>
      <c r="AN17" s="389"/>
      <c r="AO17" s="389"/>
      <c r="AP17" s="389"/>
      <c r="AQ17" s="389"/>
      <c r="AR17" s="389"/>
      <c r="AS17" s="389"/>
      <c r="AT17" s="390"/>
      <c r="AU17" s="490"/>
      <c r="AV17" s="491"/>
      <c r="AW17" s="491"/>
      <c r="AX17" s="491"/>
      <c r="AY17" s="446" t="s">
        <v>146</v>
      </c>
      <c r="AZ17" s="447"/>
      <c r="BA17" s="447"/>
      <c r="BB17" s="447"/>
      <c r="BC17" s="447"/>
      <c r="BD17" s="447"/>
      <c r="BE17" s="447"/>
      <c r="BF17" s="447"/>
      <c r="BG17" s="447"/>
      <c r="BH17" s="447"/>
      <c r="BI17" s="447"/>
      <c r="BJ17" s="447"/>
      <c r="BK17" s="447"/>
      <c r="BL17" s="447"/>
      <c r="BM17" s="448"/>
      <c r="BN17" s="432">
        <v>2360208</v>
      </c>
      <c r="BO17" s="433"/>
      <c r="BP17" s="433"/>
      <c r="BQ17" s="433"/>
      <c r="BR17" s="433"/>
      <c r="BS17" s="433"/>
      <c r="BT17" s="433"/>
      <c r="BU17" s="434"/>
      <c r="BV17" s="432">
        <v>2366101</v>
      </c>
      <c r="BW17" s="433"/>
      <c r="BX17" s="433"/>
      <c r="BY17" s="433"/>
      <c r="BZ17" s="433"/>
      <c r="CA17" s="433"/>
      <c r="CB17" s="433"/>
      <c r="CC17" s="434"/>
      <c r="CD17" s="184"/>
      <c r="CE17" s="464"/>
      <c r="CF17" s="464"/>
      <c r="CG17" s="464"/>
      <c r="CH17" s="464"/>
      <c r="CI17" s="464"/>
      <c r="CJ17" s="464"/>
      <c r="CK17" s="464"/>
      <c r="CL17" s="464"/>
      <c r="CM17" s="464"/>
      <c r="CN17" s="464"/>
      <c r="CO17" s="464"/>
      <c r="CP17" s="464"/>
      <c r="CQ17" s="464"/>
      <c r="CR17" s="464"/>
      <c r="CS17" s="465"/>
      <c r="CT17" s="429"/>
      <c r="CU17" s="430"/>
      <c r="CV17" s="430"/>
      <c r="CW17" s="430"/>
      <c r="CX17" s="430"/>
      <c r="CY17" s="430"/>
      <c r="CZ17" s="430"/>
      <c r="DA17" s="431"/>
      <c r="DB17" s="429"/>
      <c r="DC17" s="430"/>
      <c r="DD17" s="430"/>
      <c r="DE17" s="430"/>
      <c r="DF17" s="430"/>
      <c r="DG17" s="430"/>
      <c r="DH17" s="430"/>
      <c r="DI17" s="431"/>
    </row>
    <row r="18" spans="1:113" ht="18.75" customHeight="1" thickBot="1" x14ac:dyDescent="0.2">
      <c r="A18" s="175"/>
      <c r="B18" s="482" t="s">
        <v>147</v>
      </c>
      <c r="C18" s="483"/>
      <c r="D18" s="483"/>
      <c r="E18" s="484"/>
      <c r="F18" s="484"/>
      <c r="G18" s="484"/>
      <c r="H18" s="484"/>
      <c r="I18" s="484"/>
      <c r="J18" s="484"/>
      <c r="K18" s="484"/>
      <c r="L18" s="485">
        <v>642.28</v>
      </c>
      <c r="M18" s="485"/>
      <c r="N18" s="485"/>
      <c r="O18" s="485"/>
      <c r="P18" s="485"/>
      <c r="Q18" s="485"/>
      <c r="R18" s="486"/>
      <c r="S18" s="486"/>
      <c r="T18" s="486"/>
      <c r="U18" s="486"/>
      <c r="V18" s="487"/>
      <c r="W18" s="503"/>
      <c r="X18" s="504"/>
      <c r="Y18" s="504"/>
      <c r="Z18" s="504"/>
      <c r="AA18" s="504"/>
      <c r="AB18" s="528"/>
      <c r="AC18" s="402">
        <v>57.2</v>
      </c>
      <c r="AD18" s="403"/>
      <c r="AE18" s="403"/>
      <c r="AF18" s="403"/>
      <c r="AG18" s="488"/>
      <c r="AH18" s="402">
        <v>51.8</v>
      </c>
      <c r="AI18" s="403"/>
      <c r="AJ18" s="403"/>
      <c r="AK18" s="403"/>
      <c r="AL18" s="404"/>
      <c r="AM18" s="489"/>
      <c r="AN18" s="389"/>
      <c r="AO18" s="389"/>
      <c r="AP18" s="389"/>
      <c r="AQ18" s="389"/>
      <c r="AR18" s="389"/>
      <c r="AS18" s="389"/>
      <c r="AT18" s="390"/>
      <c r="AU18" s="490"/>
      <c r="AV18" s="491"/>
      <c r="AW18" s="491"/>
      <c r="AX18" s="491"/>
      <c r="AY18" s="446" t="s">
        <v>148</v>
      </c>
      <c r="AZ18" s="447"/>
      <c r="BA18" s="447"/>
      <c r="BB18" s="447"/>
      <c r="BC18" s="447"/>
      <c r="BD18" s="447"/>
      <c r="BE18" s="447"/>
      <c r="BF18" s="447"/>
      <c r="BG18" s="447"/>
      <c r="BH18" s="447"/>
      <c r="BI18" s="447"/>
      <c r="BJ18" s="447"/>
      <c r="BK18" s="447"/>
      <c r="BL18" s="447"/>
      <c r="BM18" s="448"/>
      <c r="BN18" s="432">
        <v>8232277</v>
      </c>
      <c r="BO18" s="433"/>
      <c r="BP18" s="433"/>
      <c r="BQ18" s="433"/>
      <c r="BR18" s="433"/>
      <c r="BS18" s="433"/>
      <c r="BT18" s="433"/>
      <c r="BU18" s="434"/>
      <c r="BV18" s="432">
        <v>7909363</v>
      </c>
      <c r="BW18" s="433"/>
      <c r="BX18" s="433"/>
      <c r="BY18" s="433"/>
      <c r="BZ18" s="433"/>
      <c r="CA18" s="433"/>
      <c r="CB18" s="433"/>
      <c r="CC18" s="434"/>
      <c r="CD18" s="184"/>
      <c r="CE18" s="464"/>
      <c r="CF18" s="464"/>
      <c r="CG18" s="464"/>
      <c r="CH18" s="464"/>
      <c r="CI18" s="464"/>
      <c r="CJ18" s="464"/>
      <c r="CK18" s="464"/>
      <c r="CL18" s="464"/>
      <c r="CM18" s="464"/>
      <c r="CN18" s="464"/>
      <c r="CO18" s="464"/>
      <c r="CP18" s="464"/>
      <c r="CQ18" s="464"/>
      <c r="CR18" s="464"/>
      <c r="CS18" s="465"/>
      <c r="CT18" s="429"/>
      <c r="CU18" s="430"/>
      <c r="CV18" s="430"/>
      <c r="CW18" s="430"/>
      <c r="CX18" s="430"/>
      <c r="CY18" s="430"/>
      <c r="CZ18" s="430"/>
      <c r="DA18" s="431"/>
      <c r="DB18" s="429"/>
      <c r="DC18" s="430"/>
      <c r="DD18" s="430"/>
      <c r="DE18" s="430"/>
      <c r="DF18" s="430"/>
      <c r="DG18" s="430"/>
      <c r="DH18" s="430"/>
      <c r="DI18" s="431"/>
    </row>
    <row r="19" spans="1:113" ht="18.75" customHeight="1" thickBot="1" x14ac:dyDescent="0.2">
      <c r="A19" s="175"/>
      <c r="B19" s="482" t="s">
        <v>149</v>
      </c>
      <c r="C19" s="483"/>
      <c r="D19" s="483"/>
      <c r="E19" s="484"/>
      <c r="F19" s="484"/>
      <c r="G19" s="484"/>
      <c r="H19" s="484"/>
      <c r="I19" s="484"/>
      <c r="J19" s="484"/>
      <c r="K19" s="484"/>
      <c r="L19" s="492">
        <v>24</v>
      </c>
      <c r="M19" s="492"/>
      <c r="N19" s="492"/>
      <c r="O19" s="492"/>
      <c r="P19" s="492"/>
      <c r="Q19" s="492"/>
      <c r="R19" s="493"/>
      <c r="S19" s="493"/>
      <c r="T19" s="493"/>
      <c r="U19" s="493"/>
      <c r="V19" s="494"/>
      <c r="W19" s="501"/>
      <c r="X19" s="502"/>
      <c r="Y19" s="502"/>
      <c r="Z19" s="502"/>
      <c r="AA19" s="502"/>
      <c r="AB19" s="502"/>
      <c r="AC19" s="505"/>
      <c r="AD19" s="505"/>
      <c r="AE19" s="505"/>
      <c r="AF19" s="505"/>
      <c r="AG19" s="505"/>
      <c r="AH19" s="505"/>
      <c r="AI19" s="505"/>
      <c r="AJ19" s="505"/>
      <c r="AK19" s="505"/>
      <c r="AL19" s="524"/>
      <c r="AM19" s="489"/>
      <c r="AN19" s="389"/>
      <c r="AO19" s="389"/>
      <c r="AP19" s="389"/>
      <c r="AQ19" s="389"/>
      <c r="AR19" s="389"/>
      <c r="AS19" s="389"/>
      <c r="AT19" s="390"/>
      <c r="AU19" s="490"/>
      <c r="AV19" s="491"/>
      <c r="AW19" s="491"/>
      <c r="AX19" s="491"/>
      <c r="AY19" s="446" t="s">
        <v>150</v>
      </c>
      <c r="AZ19" s="447"/>
      <c r="BA19" s="447"/>
      <c r="BB19" s="447"/>
      <c r="BC19" s="447"/>
      <c r="BD19" s="447"/>
      <c r="BE19" s="447"/>
      <c r="BF19" s="447"/>
      <c r="BG19" s="447"/>
      <c r="BH19" s="447"/>
      <c r="BI19" s="447"/>
      <c r="BJ19" s="447"/>
      <c r="BK19" s="447"/>
      <c r="BL19" s="447"/>
      <c r="BM19" s="448"/>
      <c r="BN19" s="432">
        <v>12454937</v>
      </c>
      <c r="BO19" s="433"/>
      <c r="BP19" s="433"/>
      <c r="BQ19" s="433"/>
      <c r="BR19" s="433"/>
      <c r="BS19" s="433"/>
      <c r="BT19" s="433"/>
      <c r="BU19" s="434"/>
      <c r="BV19" s="432">
        <v>13318140</v>
      </c>
      <c r="BW19" s="433"/>
      <c r="BX19" s="433"/>
      <c r="BY19" s="433"/>
      <c r="BZ19" s="433"/>
      <c r="CA19" s="433"/>
      <c r="CB19" s="433"/>
      <c r="CC19" s="434"/>
      <c r="CD19" s="184"/>
      <c r="CE19" s="464"/>
      <c r="CF19" s="464"/>
      <c r="CG19" s="464"/>
      <c r="CH19" s="464"/>
      <c r="CI19" s="464"/>
      <c r="CJ19" s="464"/>
      <c r="CK19" s="464"/>
      <c r="CL19" s="464"/>
      <c r="CM19" s="464"/>
      <c r="CN19" s="464"/>
      <c r="CO19" s="464"/>
      <c r="CP19" s="464"/>
      <c r="CQ19" s="464"/>
      <c r="CR19" s="464"/>
      <c r="CS19" s="465"/>
      <c r="CT19" s="429"/>
      <c r="CU19" s="430"/>
      <c r="CV19" s="430"/>
      <c r="CW19" s="430"/>
      <c r="CX19" s="430"/>
      <c r="CY19" s="430"/>
      <c r="CZ19" s="430"/>
      <c r="DA19" s="431"/>
      <c r="DB19" s="429"/>
      <c r="DC19" s="430"/>
      <c r="DD19" s="430"/>
      <c r="DE19" s="430"/>
      <c r="DF19" s="430"/>
      <c r="DG19" s="430"/>
      <c r="DH19" s="430"/>
      <c r="DI19" s="431"/>
    </row>
    <row r="20" spans="1:113" ht="18.75" customHeight="1" thickBot="1" x14ac:dyDescent="0.2">
      <c r="A20" s="175"/>
      <c r="B20" s="482" t="s">
        <v>151</v>
      </c>
      <c r="C20" s="483"/>
      <c r="D20" s="483"/>
      <c r="E20" s="484"/>
      <c r="F20" s="484"/>
      <c r="G20" s="484"/>
      <c r="H20" s="484"/>
      <c r="I20" s="484"/>
      <c r="J20" s="484"/>
      <c r="K20" s="484"/>
      <c r="L20" s="492">
        <v>7150</v>
      </c>
      <c r="M20" s="492"/>
      <c r="N20" s="492"/>
      <c r="O20" s="492"/>
      <c r="P20" s="492"/>
      <c r="Q20" s="492"/>
      <c r="R20" s="493"/>
      <c r="S20" s="493"/>
      <c r="T20" s="493"/>
      <c r="U20" s="493"/>
      <c r="V20" s="494"/>
      <c r="W20" s="503"/>
      <c r="X20" s="504"/>
      <c r="Y20" s="504"/>
      <c r="Z20" s="504"/>
      <c r="AA20" s="504"/>
      <c r="AB20" s="504"/>
      <c r="AC20" s="495"/>
      <c r="AD20" s="495"/>
      <c r="AE20" s="495"/>
      <c r="AF20" s="495"/>
      <c r="AG20" s="495"/>
      <c r="AH20" s="495"/>
      <c r="AI20" s="495"/>
      <c r="AJ20" s="495"/>
      <c r="AK20" s="495"/>
      <c r="AL20" s="496"/>
      <c r="AM20" s="497"/>
      <c r="AN20" s="394"/>
      <c r="AO20" s="394"/>
      <c r="AP20" s="394"/>
      <c r="AQ20" s="394"/>
      <c r="AR20" s="394"/>
      <c r="AS20" s="394"/>
      <c r="AT20" s="395"/>
      <c r="AU20" s="498"/>
      <c r="AV20" s="499"/>
      <c r="AW20" s="499"/>
      <c r="AX20" s="500"/>
      <c r="AY20" s="446"/>
      <c r="AZ20" s="447"/>
      <c r="BA20" s="447"/>
      <c r="BB20" s="447"/>
      <c r="BC20" s="447"/>
      <c r="BD20" s="447"/>
      <c r="BE20" s="447"/>
      <c r="BF20" s="447"/>
      <c r="BG20" s="447"/>
      <c r="BH20" s="447"/>
      <c r="BI20" s="447"/>
      <c r="BJ20" s="447"/>
      <c r="BK20" s="447"/>
      <c r="BL20" s="447"/>
      <c r="BM20" s="448"/>
      <c r="BN20" s="432"/>
      <c r="BO20" s="433"/>
      <c r="BP20" s="433"/>
      <c r="BQ20" s="433"/>
      <c r="BR20" s="433"/>
      <c r="BS20" s="433"/>
      <c r="BT20" s="433"/>
      <c r="BU20" s="434"/>
      <c r="BV20" s="432"/>
      <c r="BW20" s="433"/>
      <c r="BX20" s="433"/>
      <c r="BY20" s="433"/>
      <c r="BZ20" s="433"/>
      <c r="CA20" s="433"/>
      <c r="CB20" s="433"/>
      <c r="CC20" s="434"/>
      <c r="CD20" s="184"/>
      <c r="CE20" s="464"/>
      <c r="CF20" s="464"/>
      <c r="CG20" s="464"/>
      <c r="CH20" s="464"/>
      <c r="CI20" s="464"/>
      <c r="CJ20" s="464"/>
      <c r="CK20" s="464"/>
      <c r="CL20" s="464"/>
      <c r="CM20" s="464"/>
      <c r="CN20" s="464"/>
      <c r="CO20" s="464"/>
      <c r="CP20" s="464"/>
      <c r="CQ20" s="464"/>
      <c r="CR20" s="464"/>
      <c r="CS20" s="465"/>
      <c r="CT20" s="429"/>
      <c r="CU20" s="430"/>
      <c r="CV20" s="430"/>
      <c r="CW20" s="430"/>
      <c r="CX20" s="430"/>
      <c r="CY20" s="430"/>
      <c r="CZ20" s="430"/>
      <c r="DA20" s="431"/>
      <c r="DB20" s="429"/>
      <c r="DC20" s="430"/>
      <c r="DD20" s="430"/>
      <c r="DE20" s="430"/>
      <c r="DF20" s="430"/>
      <c r="DG20" s="430"/>
      <c r="DH20" s="430"/>
      <c r="DI20" s="431"/>
    </row>
    <row r="21" spans="1:113" ht="18.75" customHeight="1" thickBot="1" x14ac:dyDescent="0.2">
      <c r="A21" s="175"/>
      <c r="B21" s="479" t="s">
        <v>152</v>
      </c>
      <c r="C21" s="480"/>
      <c r="D21" s="480"/>
      <c r="E21" s="480"/>
      <c r="F21" s="480"/>
      <c r="G21" s="480"/>
      <c r="H21" s="480"/>
      <c r="I21" s="480"/>
      <c r="J21" s="480"/>
      <c r="K21" s="480"/>
      <c r="L21" s="480"/>
      <c r="M21" s="480"/>
      <c r="N21" s="480"/>
      <c r="O21" s="480"/>
      <c r="P21" s="480"/>
      <c r="Q21" s="480"/>
      <c r="R21" s="480"/>
      <c r="S21" s="480"/>
      <c r="T21" s="480"/>
      <c r="U21" s="480"/>
      <c r="V21" s="480"/>
      <c r="W21" s="480"/>
      <c r="X21" s="480"/>
      <c r="Y21" s="480"/>
      <c r="Z21" s="480"/>
      <c r="AA21" s="480"/>
      <c r="AB21" s="480"/>
      <c r="AC21" s="480"/>
      <c r="AD21" s="480"/>
      <c r="AE21" s="480"/>
      <c r="AF21" s="480"/>
      <c r="AG21" s="480"/>
      <c r="AH21" s="480"/>
      <c r="AI21" s="480"/>
      <c r="AJ21" s="480"/>
      <c r="AK21" s="480"/>
      <c r="AL21" s="480"/>
      <c r="AM21" s="480"/>
      <c r="AN21" s="480"/>
      <c r="AO21" s="480"/>
      <c r="AP21" s="480"/>
      <c r="AQ21" s="480"/>
      <c r="AR21" s="480"/>
      <c r="AS21" s="480"/>
      <c r="AT21" s="480"/>
      <c r="AU21" s="480"/>
      <c r="AV21" s="480"/>
      <c r="AW21" s="480"/>
      <c r="AX21" s="481"/>
      <c r="AY21" s="405"/>
      <c r="AZ21" s="406"/>
      <c r="BA21" s="406"/>
      <c r="BB21" s="406"/>
      <c r="BC21" s="406"/>
      <c r="BD21" s="406"/>
      <c r="BE21" s="406"/>
      <c r="BF21" s="406"/>
      <c r="BG21" s="406"/>
      <c r="BH21" s="406"/>
      <c r="BI21" s="406"/>
      <c r="BJ21" s="406"/>
      <c r="BK21" s="406"/>
      <c r="BL21" s="406"/>
      <c r="BM21" s="407"/>
      <c r="BN21" s="466"/>
      <c r="BO21" s="467"/>
      <c r="BP21" s="467"/>
      <c r="BQ21" s="467"/>
      <c r="BR21" s="467"/>
      <c r="BS21" s="467"/>
      <c r="BT21" s="467"/>
      <c r="BU21" s="468"/>
      <c r="BV21" s="466"/>
      <c r="BW21" s="467"/>
      <c r="BX21" s="467"/>
      <c r="BY21" s="467"/>
      <c r="BZ21" s="467"/>
      <c r="CA21" s="467"/>
      <c r="CB21" s="467"/>
      <c r="CC21" s="468"/>
      <c r="CD21" s="184"/>
      <c r="CE21" s="464"/>
      <c r="CF21" s="464"/>
      <c r="CG21" s="464"/>
      <c r="CH21" s="464"/>
      <c r="CI21" s="464"/>
      <c r="CJ21" s="464"/>
      <c r="CK21" s="464"/>
      <c r="CL21" s="464"/>
      <c r="CM21" s="464"/>
      <c r="CN21" s="464"/>
      <c r="CO21" s="464"/>
      <c r="CP21" s="464"/>
      <c r="CQ21" s="464"/>
      <c r="CR21" s="464"/>
      <c r="CS21" s="465"/>
      <c r="CT21" s="429"/>
      <c r="CU21" s="430"/>
      <c r="CV21" s="430"/>
      <c r="CW21" s="430"/>
      <c r="CX21" s="430"/>
      <c r="CY21" s="430"/>
      <c r="CZ21" s="430"/>
      <c r="DA21" s="431"/>
      <c r="DB21" s="429"/>
      <c r="DC21" s="430"/>
      <c r="DD21" s="430"/>
      <c r="DE21" s="430"/>
      <c r="DF21" s="430"/>
      <c r="DG21" s="430"/>
      <c r="DH21" s="430"/>
      <c r="DI21" s="431"/>
    </row>
    <row r="22" spans="1:113" ht="18.75" customHeight="1" x14ac:dyDescent="0.15">
      <c r="A22" s="175"/>
      <c r="B22" s="408" t="s">
        <v>153</v>
      </c>
      <c r="C22" s="409"/>
      <c r="D22" s="410"/>
      <c r="E22" s="417" t="s">
        <v>1</v>
      </c>
      <c r="F22" s="418"/>
      <c r="G22" s="418"/>
      <c r="H22" s="418"/>
      <c r="I22" s="418"/>
      <c r="J22" s="418"/>
      <c r="K22" s="419"/>
      <c r="L22" s="417" t="s">
        <v>154</v>
      </c>
      <c r="M22" s="418"/>
      <c r="N22" s="418"/>
      <c r="O22" s="418"/>
      <c r="P22" s="419"/>
      <c r="Q22" s="423" t="s">
        <v>155</v>
      </c>
      <c r="R22" s="424"/>
      <c r="S22" s="424"/>
      <c r="T22" s="424"/>
      <c r="U22" s="424"/>
      <c r="V22" s="425"/>
      <c r="W22" s="474" t="s">
        <v>156</v>
      </c>
      <c r="X22" s="409"/>
      <c r="Y22" s="410"/>
      <c r="Z22" s="417" t="s">
        <v>1</v>
      </c>
      <c r="AA22" s="418"/>
      <c r="AB22" s="418"/>
      <c r="AC22" s="418"/>
      <c r="AD22" s="418"/>
      <c r="AE22" s="418"/>
      <c r="AF22" s="418"/>
      <c r="AG22" s="419"/>
      <c r="AH22" s="435" t="s">
        <v>157</v>
      </c>
      <c r="AI22" s="418"/>
      <c r="AJ22" s="418"/>
      <c r="AK22" s="418"/>
      <c r="AL22" s="419"/>
      <c r="AM22" s="435" t="s">
        <v>158</v>
      </c>
      <c r="AN22" s="436"/>
      <c r="AO22" s="436"/>
      <c r="AP22" s="436"/>
      <c r="AQ22" s="436"/>
      <c r="AR22" s="437"/>
      <c r="AS22" s="423" t="s">
        <v>155</v>
      </c>
      <c r="AT22" s="424"/>
      <c r="AU22" s="424"/>
      <c r="AV22" s="424"/>
      <c r="AW22" s="424"/>
      <c r="AX22" s="441"/>
      <c r="AY22" s="458" t="s">
        <v>159</v>
      </c>
      <c r="AZ22" s="459"/>
      <c r="BA22" s="459"/>
      <c r="BB22" s="459"/>
      <c r="BC22" s="459"/>
      <c r="BD22" s="459"/>
      <c r="BE22" s="459"/>
      <c r="BF22" s="459"/>
      <c r="BG22" s="459"/>
      <c r="BH22" s="459"/>
      <c r="BI22" s="459"/>
      <c r="BJ22" s="459"/>
      <c r="BK22" s="459"/>
      <c r="BL22" s="459"/>
      <c r="BM22" s="460"/>
      <c r="BN22" s="461">
        <v>18357548</v>
      </c>
      <c r="BO22" s="462"/>
      <c r="BP22" s="462"/>
      <c r="BQ22" s="462"/>
      <c r="BR22" s="462"/>
      <c r="BS22" s="462"/>
      <c r="BT22" s="462"/>
      <c r="BU22" s="463"/>
      <c r="BV22" s="461">
        <v>18391575</v>
      </c>
      <c r="BW22" s="462"/>
      <c r="BX22" s="462"/>
      <c r="BY22" s="462"/>
      <c r="BZ22" s="462"/>
      <c r="CA22" s="462"/>
      <c r="CB22" s="462"/>
      <c r="CC22" s="463"/>
      <c r="CD22" s="184"/>
      <c r="CE22" s="464"/>
      <c r="CF22" s="464"/>
      <c r="CG22" s="464"/>
      <c r="CH22" s="464"/>
      <c r="CI22" s="464"/>
      <c r="CJ22" s="464"/>
      <c r="CK22" s="464"/>
      <c r="CL22" s="464"/>
      <c r="CM22" s="464"/>
      <c r="CN22" s="464"/>
      <c r="CO22" s="464"/>
      <c r="CP22" s="464"/>
      <c r="CQ22" s="464"/>
      <c r="CR22" s="464"/>
      <c r="CS22" s="465"/>
      <c r="CT22" s="429"/>
      <c r="CU22" s="430"/>
      <c r="CV22" s="430"/>
      <c r="CW22" s="430"/>
      <c r="CX22" s="430"/>
      <c r="CY22" s="430"/>
      <c r="CZ22" s="430"/>
      <c r="DA22" s="431"/>
      <c r="DB22" s="429"/>
      <c r="DC22" s="430"/>
      <c r="DD22" s="430"/>
      <c r="DE22" s="430"/>
      <c r="DF22" s="430"/>
      <c r="DG22" s="430"/>
      <c r="DH22" s="430"/>
      <c r="DI22" s="431"/>
    </row>
    <row r="23" spans="1:113" ht="18.75" customHeight="1" x14ac:dyDescent="0.15">
      <c r="A23" s="175"/>
      <c r="B23" s="411"/>
      <c r="C23" s="412"/>
      <c r="D23" s="413"/>
      <c r="E23" s="420"/>
      <c r="F23" s="421"/>
      <c r="G23" s="421"/>
      <c r="H23" s="421"/>
      <c r="I23" s="421"/>
      <c r="J23" s="421"/>
      <c r="K23" s="422"/>
      <c r="L23" s="420"/>
      <c r="M23" s="421"/>
      <c r="N23" s="421"/>
      <c r="O23" s="421"/>
      <c r="P23" s="422"/>
      <c r="Q23" s="426"/>
      <c r="R23" s="427"/>
      <c r="S23" s="427"/>
      <c r="T23" s="427"/>
      <c r="U23" s="427"/>
      <c r="V23" s="428"/>
      <c r="W23" s="475"/>
      <c r="X23" s="412"/>
      <c r="Y23" s="413"/>
      <c r="Z23" s="420"/>
      <c r="AA23" s="421"/>
      <c r="AB23" s="421"/>
      <c r="AC23" s="421"/>
      <c r="AD23" s="421"/>
      <c r="AE23" s="421"/>
      <c r="AF23" s="421"/>
      <c r="AG23" s="422"/>
      <c r="AH23" s="420"/>
      <c r="AI23" s="421"/>
      <c r="AJ23" s="421"/>
      <c r="AK23" s="421"/>
      <c r="AL23" s="422"/>
      <c r="AM23" s="438"/>
      <c r="AN23" s="439"/>
      <c r="AO23" s="439"/>
      <c r="AP23" s="439"/>
      <c r="AQ23" s="439"/>
      <c r="AR23" s="440"/>
      <c r="AS23" s="426"/>
      <c r="AT23" s="427"/>
      <c r="AU23" s="427"/>
      <c r="AV23" s="427"/>
      <c r="AW23" s="427"/>
      <c r="AX23" s="442"/>
      <c r="AY23" s="446" t="s">
        <v>160</v>
      </c>
      <c r="AZ23" s="447"/>
      <c r="BA23" s="447"/>
      <c r="BB23" s="447"/>
      <c r="BC23" s="447"/>
      <c r="BD23" s="447"/>
      <c r="BE23" s="447"/>
      <c r="BF23" s="447"/>
      <c r="BG23" s="447"/>
      <c r="BH23" s="447"/>
      <c r="BI23" s="447"/>
      <c r="BJ23" s="447"/>
      <c r="BK23" s="447"/>
      <c r="BL23" s="447"/>
      <c r="BM23" s="448"/>
      <c r="BN23" s="432">
        <v>12768953</v>
      </c>
      <c r="BO23" s="433"/>
      <c r="BP23" s="433"/>
      <c r="BQ23" s="433"/>
      <c r="BR23" s="433"/>
      <c r="BS23" s="433"/>
      <c r="BT23" s="433"/>
      <c r="BU23" s="434"/>
      <c r="BV23" s="432">
        <v>12512803</v>
      </c>
      <c r="BW23" s="433"/>
      <c r="BX23" s="433"/>
      <c r="BY23" s="433"/>
      <c r="BZ23" s="433"/>
      <c r="CA23" s="433"/>
      <c r="CB23" s="433"/>
      <c r="CC23" s="434"/>
      <c r="CD23" s="184"/>
      <c r="CE23" s="464"/>
      <c r="CF23" s="464"/>
      <c r="CG23" s="464"/>
      <c r="CH23" s="464"/>
      <c r="CI23" s="464"/>
      <c r="CJ23" s="464"/>
      <c r="CK23" s="464"/>
      <c r="CL23" s="464"/>
      <c r="CM23" s="464"/>
      <c r="CN23" s="464"/>
      <c r="CO23" s="464"/>
      <c r="CP23" s="464"/>
      <c r="CQ23" s="464"/>
      <c r="CR23" s="464"/>
      <c r="CS23" s="465"/>
      <c r="CT23" s="429"/>
      <c r="CU23" s="430"/>
      <c r="CV23" s="430"/>
      <c r="CW23" s="430"/>
      <c r="CX23" s="430"/>
      <c r="CY23" s="430"/>
      <c r="CZ23" s="430"/>
      <c r="DA23" s="431"/>
      <c r="DB23" s="429"/>
      <c r="DC23" s="430"/>
      <c r="DD23" s="430"/>
      <c r="DE23" s="430"/>
      <c r="DF23" s="430"/>
      <c r="DG23" s="430"/>
      <c r="DH23" s="430"/>
      <c r="DI23" s="431"/>
    </row>
    <row r="24" spans="1:113" ht="18.75" customHeight="1" thickBot="1" x14ac:dyDescent="0.2">
      <c r="A24" s="175"/>
      <c r="B24" s="411"/>
      <c r="C24" s="412"/>
      <c r="D24" s="413"/>
      <c r="E24" s="388" t="s">
        <v>161</v>
      </c>
      <c r="F24" s="389"/>
      <c r="G24" s="389"/>
      <c r="H24" s="389"/>
      <c r="I24" s="389"/>
      <c r="J24" s="389"/>
      <c r="K24" s="390"/>
      <c r="L24" s="385">
        <v>1</v>
      </c>
      <c r="M24" s="386"/>
      <c r="N24" s="386"/>
      <c r="O24" s="386"/>
      <c r="P24" s="387"/>
      <c r="Q24" s="385">
        <v>7370</v>
      </c>
      <c r="R24" s="386"/>
      <c r="S24" s="386"/>
      <c r="T24" s="386"/>
      <c r="U24" s="386"/>
      <c r="V24" s="387"/>
      <c r="W24" s="475"/>
      <c r="X24" s="412"/>
      <c r="Y24" s="413"/>
      <c r="Z24" s="388" t="s">
        <v>162</v>
      </c>
      <c r="AA24" s="389"/>
      <c r="AB24" s="389"/>
      <c r="AC24" s="389"/>
      <c r="AD24" s="389"/>
      <c r="AE24" s="389"/>
      <c r="AF24" s="389"/>
      <c r="AG24" s="390"/>
      <c r="AH24" s="385">
        <v>244</v>
      </c>
      <c r="AI24" s="386"/>
      <c r="AJ24" s="386"/>
      <c r="AK24" s="386"/>
      <c r="AL24" s="387"/>
      <c r="AM24" s="385">
        <v>708088</v>
      </c>
      <c r="AN24" s="386"/>
      <c r="AO24" s="386"/>
      <c r="AP24" s="386"/>
      <c r="AQ24" s="386"/>
      <c r="AR24" s="387"/>
      <c r="AS24" s="385">
        <v>2902</v>
      </c>
      <c r="AT24" s="386"/>
      <c r="AU24" s="386"/>
      <c r="AV24" s="386"/>
      <c r="AW24" s="386"/>
      <c r="AX24" s="445"/>
      <c r="AY24" s="405" t="s">
        <v>163</v>
      </c>
      <c r="AZ24" s="406"/>
      <c r="BA24" s="406"/>
      <c r="BB24" s="406"/>
      <c r="BC24" s="406"/>
      <c r="BD24" s="406"/>
      <c r="BE24" s="406"/>
      <c r="BF24" s="406"/>
      <c r="BG24" s="406"/>
      <c r="BH24" s="406"/>
      <c r="BI24" s="406"/>
      <c r="BJ24" s="406"/>
      <c r="BK24" s="406"/>
      <c r="BL24" s="406"/>
      <c r="BM24" s="407"/>
      <c r="BN24" s="432">
        <v>14402022</v>
      </c>
      <c r="BO24" s="433"/>
      <c r="BP24" s="433"/>
      <c r="BQ24" s="433"/>
      <c r="BR24" s="433"/>
      <c r="BS24" s="433"/>
      <c r="BT24" s="433"/>
      <c r="BU24" s="434"/>
      <c r="BV24" s="432">
        <v>14031214</v>
      </c>
      <c r="BW24" s="433"/>
      <c r="BX24" s="433"/>
      <c r="BY24" s="433"/>
      <c r="BZ24" s="433"/>
      <c r="CA24" s="433"/>
      <c r="CB24" s="433"/>
      <c r="CC24" s="434"/>
      <c r="CD24" s="184"/>
      <c r="CE24" s="464"/>
      <c r="CF24" s="464"/>
      <c r="CG24" s="464"/>
      <c r="CH24" s="464"/>
      <c r="CI24" s="464"/>
      <c r="CJ24" s="464"/>
      <c r="CK24" s="464"/>
      <c r="CL24" s="464"/>
      <c r="CM24" s="464"/>
      <c r="CN24" s="464"/>
      <c r="CO24" s="464"/>
      <c r="CP24" s="464"/>
      <c r="CQ24" s="464"/>
      <c r="CR24" s="464"/>
      <c r="CS24" s="465"/>
      <c r="CT24" s="429"/>
      <c r="CU24" s="430"/>
      <c r="CV24" s="430"/>
      <c r="CW24" s="430"/>
      <c r="CX24" s="430"/>
      <c r="CY24" s="430"/>
      <c r="CZ24" s="430"/>
      <c r="DA24" s="431"/>
      <c r="DB24" s="429"/>
      <c r="DC24" s="430"/>
      <c r="DD24" s="430"/>
      <c r="DE24" s="430"/>
      <c r="DF24" s="430"/>
      <c r="DG24" s="430"/>
      <c r="DH24" s="430"/>
      <c r="DI24" s="431"/>
    </row>
    <row r="25" spans="1:113" ht="18.75" customHeight="1" x14ac:dyDescent="0.15">
      <c r="A25" s="175"/>
      <c r="B25" s="411"/>
      <c r="C25" s="412"/>
      <c r="D25" s="413"/>
      <c r="E25" s="388" t="s">
        <v>164</v>
      </c>
      <c r="F25" s="389"/>
      <c r="G25" s="389"/>
      <c r="H25" s="389"/>
      <c r="I25" s="389"/>
      <c r="J25" s="389"/>
      <c r="K25" s="390"/>
      <c r="L25" s="385">
        <v>1</v>
      </c>
      <c r="M25" s="386"/>
      <c r="N25" s="386"/>
      <c r="O25" s="386"/>
      <c r="P25" s="387"/>
      <c r="Q25" s="385">
        <v>6310</v>
      </c>
      <c r="R25" s="386"/>
      <c r="S25" s="386"/>
      <c r="T25" s="386"/>
      <c r="U25" s="386"/>
      <c r="V25" s="387"/>
      <c r="W25" s="475"/>
      <c r="X25" s="412"/>
      <c r="Y25" s="413"/>
      <c r="Z25" s="388" t="s">
        <v>165</v>
      </c>
      <c r="AA25" s="389"/>
      <c r="AB25" s="389"/>
      <c r="AC25" s="389"/>
      <c r="AD25" s="389"/>
      <c r="AE25" s="389"/>
      <c r="AF25" s="389"/>
      <c r="AG25" s="390"/>
      <c r="AH25" s="385" t="s">
        <v>122</v>
      </c>
      <c r="AI25" s="386"/>
      <c r="AJ25" s="386"/>
      <c r="AK25" s="386"/>
      <c r="AL25" s="387"/>
      <c r="AM25" s="385" t="s">
        <v>122</v>
      </c>
      <c r="AN25" s="386"/>
      <c r="AO25" s="386"/>
      <c r="AP25" s="386"/>
      <c r="AQ25" s="386"/>
      <c r="AR25" s="387"/>
      <c r="AS25" s="385" t="s">
        <v>122</v>
      </c>
      <c r="AT25" s="386"/>
      <c r="AU25" s="386"/>
      <c r="AV25" s="386"/>
      <c r="AW25" s="386"/>
      <c r="AX25" s="445"/>
      <c r="AY25" s="458" t="s">
        <v>166</v>
      </c>
      <c r="AZ25" s="459"/>
      <c r="BA25" s="459"/>
      <c r="BB25" s="459"/>
      <c r="BC25" s="459"/>
      <c r="BD25" s="459"/>
      <c r="BE25" s="459"/>
      <c r="BF25" s="459"/>
      <c r="BG25" s="459"/>
      <c r="BH25" s="459"/>
      <c r="BI25" s="459"/>
      <c r="BJ25" s="459"/>
      <c r="BK25" s="459"/>
      <c r="BL25" s="459"/>
      <c r="BM25" s="460"/>
      <c r="BN25" s="461">
        <v>843994</v>
      </c>
      <c r="BO25" s="462"/>
      <c r="BP25" s="462"/>
      <c r="BQ25" s="462"/>
      <c r="BR25" s="462"/>
      <c r="BS25" s="462"/>
      <c r="BT25" s="462"/>
      <c r="BU25" s="463"/>
      <c r="BV25" s="461">
        <v>1170797</v>
      </c>
      <c r="BW25" s="462"/>
      <c r="BX25" s="462"/>
      <c r="BY25" s="462"/>
      <c r="BZ25" s="462"/>
      <c r="CA25" s="462"/>
      <c r="CB25" s="462"/>
      <c r="CC25" s="463"/>
      <c r="CD25" s="184"/>
      <c r="CE25" s="464"/>
      <c r="CF25" s="464"/>
      <c r="CG25" s="464"/>
      <c r="CH25" s="464"/>
      <c r="CI25" s="464"/>
      <c r="CJ25" s="464"/>
      <c r="CK25" s="464"/>
      <c r="CL25" s="464"/>
      <c r="CM25" s="464"/>
      <c r="CN25" s="464"/>
      <c r="CO25" s="464"/>
      <c r="CP25" s="464"/>
      <c r="CQ25" s="464"/>
      <c r="CR25" s="464"/>
      <c r="CS25" s="465"/>
      <c r="CT25" s="429"/>
      <c r="CU25" s="430"/>
      <c r="CV25" s="430"/>
      <c r="CW25" s="430"/>
      <c r="CX25" s="430"/>
      <c r="CY25" s="430"/>
      <c r="CZ25" s="430"/>
      <c r="DA25" s="431"/>
      <c r="DB25" s="429"/>
      <c r="DC25" s="430"/>
      <c r="DD25" s="430"/>
      <c r="DE25" s="430"/>
      <c r="DF25" s="430"/>
      <c r="DG25" s="430"/>
      <c r="DH25" s="430"/>
      <c r="DI25" s="431"/>
    </row>
    <row r="26" spans="1:113" ht="18.75" customHeight="1" x14ac:dyDescent="0.15">
      <c r="A26" s="175"/>
      <c r="B26" s="411"/>
      <c r="C26" s="412"/>
      <c r="D26" s="413"/>
      <c r="E26" s="388" t="s">
        <v>167</v>
      </c>
      <c r="F26" s="389"/>
      <c r="G26" s="389"/>
      <c r="H26" s="389"/>
      <c r="I26" s="389"/>
      <c r="J26" s="389"/>
      <c r="K26" s="390"/>
      <c r="L26" s="385">
        <v>1</v>
      </c>
      <c r="M26" s="386"/>
      <c r="N26" s="386"/>
      <c r="O26" s="386"/>
      <c r="P26" s="387"/>
      <c r="Q26" s="385">
        <v>5770</v>
      </c>
      <c r="R26" s="386"/>
      <c r="S26" s="386"/>
      <c r="T26" s="386"/>
      <c r="U26" s="386"/>
      <c r="V26" s="387"/>
      <c r="W26" s="475"/>
      <c r="X26" s="412"/>
      <c r="Y26" s="413"/>
      <c r="Z26" s="388" t="s">
        <v>168</v>
      </c>
      <c r="AA26" s="443"/>
      <c r="AB26" s="443"/>
      <c r="AC26" s="443"/>
      <c r="AD26" s="443"/>
      <c r="AE26" s="443"/>
      <c r="AF26" s="443"/>
      <c r="AG26" s="444"/>
      <c r="AH26" s="385" t="s">
        <v>122</v>
      </c>
      <c r="AI26" s="386"/>
      <c r="AJ26" s="386"/>
      <c r="AK26" s="386"/>
      <c r="AL26" s="387"/>
      <c r="AM26" s="385" t="s">
        <v>122</v>
      </c>
      <c r="AN26" s="386"/>
      <c r="AO26" s="386"/>
      <c r="AP26" s="386"/>
      <c r="AQ26" s="386"/>
      <c r="AR26" s="387"/>
      <c r="AS26" s="385" t="s">
        <v>122</v>
      </c>
      <c r="AT26" s="386"/>
      <c r="AU26" s="386"/>
      <c r="AV26" s="386"/>
      <c r="AW26" s="386"/>
      <c r="AX26" s="445"/>
      <c r="AY26" s="472" t="s">
        <v>169</v>
      </c>
      <c r="AZ26" s="392"/>
      <c r="BA26" s="392"/>
      <c r="BB26" s="392"/>
      <c r="BC26" s="392"/>
      <c r="BD26" s="392"/>
      <c r="BE26" s="392"/>
      <c r="BF26" s="392"/>
      <c r="BG26" s="392"/>
      <c r="BH26" s="392"/>
      <c r="BI26" s="392"/>
      <c r="BJ26" s="392"/>
      <c r="BK26" s="392"/>
      <c r="BL26" s="392"/>
      <c r="BM26" s="473"/>
      <c r="BN26" s="432" t="s">
        <v>122</v>
      </c>
      <c r="BO26" s="433"/>
      <c r="BP26" s="433"/>
      <c r="BQ26" s="433"/>
      <c r="BR26" s="433"/>
      <c r="BS26" s="433"/>
      <c r="BT26" s="433"/>
      <c r="BU26" s="434"/>
      <c r="BV26" s="432" t="s">
        <v>122</v>
      </c>
      <c r="BW26" s="433"/>
      <c r="BX26" s="433"/>
      <c r="BY26" s="433"/>
      <c r="BZ26" s="433"/>
      <c r="CA26" s="433"/>
      <c r="CB26" s="433"/>
      <c r="CC26" s="434"/>
      <c r="CD26" s="184"/>
      <c r="CE26" s="464"/>
      <c r="CF26" s="464"/>
      <c r="CG26" s="464"/>
      <c r="CH26" s="464"/>
      <c r="CI26" s="464"/>
      <c r="CJ26" s="464"/>
      <c r="CK26" s="464"/>
      <c r="CL26" s="464"/>
      <c r="CM26" s="464"/>
      <c r="CN26" s="464"/>
      <c r="CO26" s="464"/>
      <c r="CP26" s="464"/>
      <c r="CQ26" s="464"/>
      <c r="CR26" s="464"/>
      <c r="CS26" s="465"/>
      <c r="CT26" s="429"/>
      <c r="CU26" s="430"/>
      <c r="CV26" s="430"/>
      <c r="CW26" s="430"/>
      <c r="CX26" s="430"/>
      <c r="CY26" s="430"/>
      <c r="CZ26" s="430"/>
      <c r="DA26" s="431"/>
      <c r="DB26" s="429"/>
      <c r="DC26" s="430"/>
      <c r="DD26" s="430"/>
      <c r="DE26" s="430"/>
      <c r="DF26" s="430"/>
      <c r="DG26" s="430"/>
      <c r="DH26" s="430"/>
      <c r="DI26" s="431"/>
    </row>
    <row r="27" spans="1:113" ht="18.75" customHeight="1" thickBot="1" x14ac:dyDescent="0.2">
      <c r="A27" s="175"/>
      <c r="B27" s="411"/>
      <c r="C27" s="412"/>
      <c r="D27" s="413"/>
      <c r="E27" s="388" t="s">
        <v>170</v>
      </c>
      <c r="F27" s="389"/>
      <c r="G27" s="389"/>
      <c r="H27" s="389"/>
      <c r="I27" s="389"/>
      <c r="J27" s="389"/>
      <c r="K27" s="390"/>
      <c r="L27" s="385">
        <v>1</v>
      </c>
      <c r="M27" s="386"/>
      <c r="N27" s="386"/>
      <c r="O27" s="386"/>
      <c r="P27" s="387"/>
      <c r="Q27" s="385">
        <v>3100</v>
      </c>
      <c r="R27" s="386"/>
      <c r="S27" s="386"/>
      <c r="T27" s="386"/>
      <c r="U27" s="386"/>
      <c r="V27" s="387"/>
      <c r="W27" s="475"/>
      <c r="X27" s="412"/>
      <c r="Y27" s="413"/>
      <c r="Z27" s="388" t="s">
        <v>171</v>
      </c>
      <c r="AA27" s="389"/>
      <c r="AB27" s="389"/>
      <c r="AC27" s="389"/>
      <c r="AD27" s="389"/>
      <c r="AE27" s="389"/>
      <c r="AF27" s="389"/>
      <c r="AG27" s="390"/>
      <c r="AH27" s="385">
        <v>6</v>
      </c>
      <c r="AI27" s="386"/>
      <c r="AJ27" s="386"/>
      <c r="AK27" s="386"/>
      <c r="AL27" s="387"/>
      <c r="AM27" s="385">
        <v>16716</v>
      </c>
      <c r="AN27" s="386"/>
      <c r="AO27" s="386"/>
      <c r="AP27" s="386"/>
      <c r="AQ27" s="386"/>
      <c r="AR27" s="387"/>
      <c r="AS27" s="385">
        <v>2786</v>
      </c>
      <c r="AT27" s="386"/>
      <c r="AU27" s="386"/>
      <c r="AV27" s="386"/>
      <c r="AW27" s="386"/>
      <c r="AX27" s="445"/>
      <c r="AY27" s="469" t="s">
        <v>172</v>
      </c>
      <c r="AZ27" s="470"/>
      <c r="BA27" s="470"/>
      <c r="BB27" s="470"/>
      <c r="BC27" s="470"/>
      <c r="BD27" s="470"/>
      <c r="BE27" s="470"/>
      <c r="BF27" s="470"/>
      <c r="BG27" s="470"/>
      <c r="BH27" s="470"/>
      <c r="BI27" s="470"/>
      <c r="BJ27" s="470"/>
      <c r="BK27" s="470"/>
      <c r="BL27" s="470"/>
      <c r="BM27" s="471"/>
      <c r="BN27" s="466">
        <v>214180</v>
      </c>
      <c r="BO27" s="467"/>
      <c r="BP27" s="467"/>
      <c r="BQ27" s="467"/>
      <c r="BR27" s="467"/>
      <c r="BS27" s="467"/>
      <c r="BT27" s="467"/>
      <c r="BU27" s="468"/>
      <c r="BV27" s="466">
        <v>214031</v>
      </c>
      <c r="BW27" s="467"/>
      <c r="BX27" s="467"/>
      <c r="BY27" s="467"/>
      <c r="BZ27" s="467"/>
      <c r="CA27" s="467"/>
      <c r="CB27" s="467"/>
      <c r="CC27" s="468"/>
      <c r="CD27" s="178"/>
      <c r="CE27" s="464"/>
      <c r="CF27" s="464"/>
      <c r="CG27" s="464"/>
      <c r="CH27" s="464"/>
      <c r="CI27" s="464"/>
      <c r="CJ27" s="464"/>
      <c r="CK27" s="464"/>
      <c r="CL27" s="464"/>
      <c r="CM27" s="464"/>
      <c r="CN27" s="464"/>
      <c r="CO27" s="464"/>
      <c r="CP27" s="464"/>
      <c r="CQ27" s="464"/>
      <c r="CR27" s="464"/>
      <c r="CS27" s="465"/>
      <c r="CT27" s="429"/>
      <c r="CU27" s="430"/>
      <c r="CV27" s="430"/>
      <c r="CW27" s="430"/>
      <c r="CX27" s="430"/>
      <c r="CY27" s="430"/>
      <c r="CZ27" s="430"/>
      <c r="DA27" s="431"/>
      <c r="DB27" s="429"/>
      <c r="DC27" s="430"/>
      <c r="DD27" s="430"/>
      <c r="DE27" s="430"/>
      <c r="DF27" s="430"/>
      <c r="DG27" s="430"/>
      <c r="DH27" s="430"/>
      <c r="DI27" s="431"/>
    </row>
    <row r="28" spans="1:113" ht="18.75" customHeight="1" x14ac:dyDescent="0.15">
      <c r="A28" s="175"/>
      <c r="B28" s="411"/>
      <c r="C28" s="412"/>
      <c r="D28" s="413"/>
      <c r="E28" s="388" t="s">
        <v>173</v>
      </c>
      <c r="F28" s="389"/>
      <c r="G28" s="389"/>
      <c r="H28" s="389"/>
      <c r="I28" s="389"/>
      <c r="J28" s="389"/>
      <c r="K28" s="390"/>
      <c r="L28" s="385">
        <v>1</v>
      </c>
      <c r="M28" s="386"/>
      <c r="N28" s="386"/>
      <c r="O28" s="386"/>
      <c r="P28" s="387"/>
      <c r="Q28" s="385">
        <v>2700</v>
      </c>
      <c r="R28" s="386"/>
      <c r="S28" s="386"/>
      <c r="T28" s="386"/>
      <c r="U28" s="386"/>
      <c r="V28" s="387"/>
      <c r="W28" s="475"/>
      <c r="X28" s="412"/>
      <c r="Y28" s="413"/>
      <c r="Z28" s="388" t="s">
        <v>174</v>
      </c>
      <c r="AA28" s="389"/>
      <c r="AB28" s="389"/>
      <c r="AC28" s="389"/>
      <c r="AD28" s="389"/>
      <c r="AE28" s="389"/>
      <c r="AF28" s="389"/>
      <c r="AG28" s="390"/>
      <c r="AH28" s="385" t="s">
        <v>122</v>
      </c>
      <c r="AI28" s="386"/>
      <c r="AJ28" s="386"/>
      <c r="AK28" s="386"/>
      <c r="AL28" s="387"/>
      <c r="AM28" s="385" t="s">
        <v>122</v>
      </c>
      <c r="AN28" s="386"/>
      <c r="AO28" s="386"/>
      <c r="AP28" s="386"/>
      <c r="AQ28" s="386"/>
      <c r="AR28" s="387"/>
      <c r="AS28" s="385" t="s">
        <v>122</v>
      </c>
      <c r="AT28" s="386"/>
      <c r="AU28" s="386"/>
      <c r="AV28" s="386"/>
      <c r="AW28" s="386"/>
      <c r="AX28" s="445"/>
      <c r="AY28" s="449" t="s">
        <v>175</v>
      </c>
      <c r="AZ28" s="450"/>
      <c r="BA28" s="450"/>
      <c r="BB28" s="451"/>
      <c r="BC28" s="458" t="s">
        <v>46</v>
      </c>
      <c r="BD28" s="459"/>
      <c r="BE28" s="459"/>
      <c r="BF28" s="459"/>
      <c r="BG28" s="459"/>
      <c r="BH28" s="459"/>
      <c r="BI28" s="459"/>
      <c r="BJ28" s="459"/>
      <c r="BK28" s="459"/>
      <c r="BL28" s="459"/>
      <c r="BM28" s="460"/>
      <c r="BN28" s="461">
        <v>4595178</v>
      </c>
      <c r="BO28" s="462"/>
      <c r="BP28" s="462"/>
      <c r="BQ28" s="462"/>
      <c r="BR28" s="462"/>
      <c r="BS28" s="462"/>
      <c r="BT28" s="462"/>
      <c r="BU28" s="463"/>
      <c r="BV28" s="461">
        <v>4310769</v>
      </c>
      <c r="BW28" s="462"/>
      <c r="BX28" s="462"/>
      <c r="BY28" s="462"/>
      <c r="BZ28" s="462"/>
      <c r="CA28" s="462"/>
      <c r="CB28" s="462"/>
      <c r="CC28" s="463"/>
      <c r="CD28" s="184"/>
      <c r="CE28" s="464"/>
      <c r="CF28" s="464"/>
      <c r="CG28" s="464"/>
      <c r="CH28" s="464"/>
      <c r="CI28" s="464"/>
      <c r="CJ28" s="464"/>
      <c r="CK28" s="464"/>
      <c r="CL28" s="464"/>
      <c r="CM28" s="464"/>
      <c r="CN28" s="464"/>
      <c r="CO28" s="464"/>
      <c r="CP28" s="464"/>
      <c r="CQ28" s="464"/>
      <c r="CR28" s="464"/>
      <c r="CS28" s="465"/>
      <c r="CT28" s="429"/>
      <c r="CU28" s="430"/>
      <c r="CV28" s="430"/>
      <c r="CW28" s="430"/>
      <c r="CX28" s="430"/>
      <c r="CY28" s="430"/>
      <c r="CZ28" s="430"/>
      <c r="DA28" s="431"/>
      <c r="DB28" s="429"/>
      <c r="DC28" s="430"/>
      <c r="DD28" s="430"/>
      <c r="DE28" s="430"/>
      <c r="DF28" s="430"/>
      <c r="DG28" s="430"/>
      <c r="DH28" s="430"/>
      <c r="DI28" s="431"/>
    </row>
    <row r="29" spans="1:113" ht="18.75" customHeight="1" x14ac:dyDescent="0.15">
      <c r="A29" s="175"/>
      <c r="B29" s="411"/>
      <c r="C29" s="412"/>
      <c r="D29" s="413"/>
      <c r="E29" s="388" t="s">
        <v>176</v>
      </c>
      <c r="F29" s="389"/>
      <c r="G29" s="389"/>
      <c r="H29" s="389"/>
      <c r="I29" s="389"/>
      <c r="J29" s="389"/>
      <c r="K29" s="390"/>
      <c r="L29" s="385">
        <v>14</v>
      </c>
      <c r="M29" s="386"/>
      <c r="N29" s="386"/>
      <c r="O29" s="386"/>
      <c r="P29" s="387"/>
      <c r="Q29" s="385">
        <v>2500</v>
      </c>
      <c r="R29" s="386"/>
      <c r="S29" s="386"/>
      <c r="T29" s="386"/>
      <c r="U29" s="386"/>
      <c r="V29" s="387"/>
      <c r="W29" s="476"/>
      <c r="X29" s="477"/>
      <c r="Y29" s="478"/>
      <c r="Z29" s="388" t="s">
        <v>177</v>
      </c>
      <c r="AA29" s="389"/>
      <c r="AB29" s="389"/>
      <c r="AC29" s="389"/>
      <c r="AD29" s="389"/>
      <c r="AE29" s="389"/>
      <c r="AF29" s="389"/>
      <c r="AG29" s="390"/>
      <c r="AH29" s="385">
        <v>250</v>
      </c>
      <c r="AI29" s="386"/>
      <c r="AJ29" s="386"/>
      <c r="AK29" s="386"/>
      <c r="AL29" s="387"/>
      <c r="AM29" s="385">
        <v>724804</v>
      </c>
      <c r="AN29" s="386"/>
      <c r="AO29" s="386"/>
      <c r="AP29" s="386"/>
      <c r="AQ29" s="386"/>
      <c r="AR29" s="387"/>
      <c r="AS29" s="385">
        <v>2899</v>
      </c>
      <c r="AT29" s="386"/>
      <c r="AU29" s="386"/>
      <c r="AV29" s="386"/>
      <c r="AW29" s="386"/>
      <c r="AX29" s="445"/>
      <c r="AY29" s="452"/>
      <c r="AZ29" s="453"/>
      <c r="BA29" s="453"/>
      <c r="BB29" s="454"/>
      <c r="BC29" s="446" t="s">
        <v>178</v>
      </c>
      <c r="BD29" s="447"/>
      <c r="BE29" s="447"/>
      <c r="BF29" s="447"/>
      <c r="BG29" s="447"/>
      <c r="BH29" s="447"/>
      <c r="BI29" s="447"/>
      <c r="BJ29" s="447"/>
      <c r="BK29" s="447"/>
      <c r="BL29" s="447"/>
      <c r="BM29" s="448"/>
      <c r="BN29" s="432">
        <v>1171062</v>
      </c>
      <c r="BO29" s="433"/>
      <c r="BP29" s="433"/>
      <c r="BQ29" s="433"/>
      <c r="BR29" s="433"/>
      <c r="BS29" s="433"/>
      <c r="BT29" s="433"/>
      <c r="BU29" s="434"/>
      <c r="BV29" s="432">
        <v>1136763</v>
      </c>
      <c r="BW29" s="433"/>
      <c r="BX29" s="433"/>
      <c r="BY29" s="433"/>
      <c r="BZ29" s="433"/>
      <c r="CA29" s="433"/>
      <c r="CB29" s="433"/>
      <c r="CC29" s="434"/>
      <c r="CD29" s="178"/>
      <c r="CE29" s="464"/>
      <c r="CF29" s="464"/>
      <c r="CG29" s="464"/>
      <c r="CH29" s="464"/>
      <c r="CI29" s="464"/>
      <c r="CJ29" s="464"/>
      <c r="CK29" s="464"/>
      <c r="CL29" s="464"/>
      <c r="CM29" s="464"/>
      <c r="CN29" s="464"/>
      <c r="CO29" s="464"/>
      <c r="CP29" s="464"/>
      <c r="CQ29" s="464"/>
      <c r="CR29" s="464"/>
      <c r="CS29" s="465"/>
      <c r="CT29" s="429"/>
      <c r="CU29" s="430"/>
      <c r="CV29" s="430"/>
      <c r="CW29" s="430"/>
      <c r="CX29" s="430"/>
      <c r="CY29" s="430"/>
      <c r="CZ29" s="430"/>
      <c r="DA29" s="431"/>
      <c r="DB29" s="429"/>
      <c r="DC29" s="430"/>
      <c r="DD29" s="430"/>
      <c r="DE29" s="430"/>
      <c r="DF29" s="430"/>
      <c r="DG29" s="430"/>
      <c r="DH29" s="430"/>
      <c r="DI29" s="431"/>
    </row>
    <row r="30" spans="1:113" ht="18.75" customHeight="1" thickBot="1" x14ac:dyDescent="0.2">
      <c r="A30" s="175"/>
      <c r="B30" s="414"/>
      <c r="C30" s="415"/>
      <c r="D30" s="416"/>
      <c r="E30" s="393"/>
      <c r="F30" s="394"/>
      <c r="G30" s="394"/>
      <c r="H30" s="394"/>
      <c r="I30" s="394"/>
      <c r="J30" s="394"/>
      <c r="K30" s="395"/>
      <c r="L30" s="396"/>
      <c r="M30" s="397"/>
      <c r="N30" s="397"/>
      <c r="O30" s="397"/>
      <c r="P30" s="398"/>
      <c r="Q30" s="396"/>
      <c r="R30" s="397"/>
      <c r="S30" s="397"/>
      <c r="T30" s="397"/>
      <c r="U30" s="397"/>
      <c r="V30" s="398"/>
      <c r="W30" s="399" t="s">
        <v>179</v>
      </c>
      <c r="X30" s="400"/>
      <c r="Y30" s="400"/>
      <c r="Z30" s="400"/>
      <c r="AA30" s="400"/>
      <c r="AB30" s="400"/>
      <c r="AC30" s="400"/>
      <c r="AD30" s="400"/>
      <c r="AE30" s="400"/>
      <c r="AF30" s="400"/>
      <c r="AG30" s="401"/>
      <c r="AH30" s="402">
        <v>94.8</v>
      </c>
      <c r="AI30" s="403"/>
      <c r="AJ30" s="403"/>
      <c r="AK30" s="403"/>
      <c r="AL30" s="403"/>
      <c r="AM30" s="403"/>
      <c r="AN30" s="403"/>
      <c r="AO30" s="403"/>
      <c r="AP30" s="403"/>
      <c r="AQ30" s="403"/>
      <c r="AR30" s="403"/>
      <c r="AS30" s="403"/>
      <c r="AT30" s="403"/>
      <c r="AU30" s="403"/>
      <c r="AV30" s="403"/>
      <c r="AW30" s="403"/>
      <c r="AX30" s="404"/>
      <c r="AY30" s="455"/>
      <c r="AZ30" s="456"/>
      <c r="BA30" s="456"/>
      <c r="BB30" s="457"/>
      <c r="BC30" s="405" t="s">
        <v>48</v>
      </c>
      <c r="BD30" s="406"/>
      <c r="BE30" s="406"/>
      <c r="BF30" s="406"/>
      <c r="BG30" s="406"/>
      <c r="BH30" s="406"/>
      <c r="BI30" s="406"/>
      <c r="BJ30" s="406"/>
      <c r="BK30" s="406"/>
      <c r="BL30" s="406"/>
      <c r="BM30" s="407"/>
      <c r="BN30" s="466">
        <v>7623812</v>
      </c>
      <c r="BO30" s="467"/>
      <c r="BP30" s="467"/>
      <c r="BQ30" s="467"/>
      <c r="BR30" s="467"/>
      <c r="BS30" s="467"/>
      <c r="BT30" s="467"/>
      <c r="BU30" s="468"/>
      <c r="BV30" s="466">
        <v>7643339</v>
      </c>
      <c r="BW30" s="467"/>
      <c r="BX30" s="467"/>
      <c r="BY30" s="467"/>
      <c r="BZ30" s="467"/>
      <c r="CA30" s="467"/>
      <c r="CB30" s="467"/>
      <c r="CC30" s="468"/>
      <c r="CD30" s="186"/>
      <c r="CE30" s="195"/>
      <c r="CF30" s="195"/>
      <c r="CG30" s="195"/>
      <c r="CH30" s="195"/>
      <c r="CI30" s="195"/>
      <c r="CJ30" s="195"/>
      <c r="CK30" s="195"/>
      <c r="CL30" s="195"/>
      <c r="CM30" s="195"/>
      <c r="CN30" s="195"/>
      <c r="CO30" s="195"/>
      <c r="CP30" s="195"/>
      <c r="CQ30" s="195"/>
      <c r="CR30" s="195"/>
      <c r="CS30" s="196"/>
      <c r="CT30" s="197"/>
      <c r="CU30" s="198"/>
      <c r="CV30" s="198"/>
      <c r="CW30" s="198"/>
      <c r="CX30" s="198"/>
      <c r="CY30" s="198"/>
      <c r="CZ30" s="198"/>
      <c r="DA30" s="199"/>
      <c r="DB30" s="197"/>
      <c r="DC30" s="198"/>
      <c r="DD30" s="198"/>
      <c r="DE30" s="198"/>
      <c r="DF30" s="198"/>
      <c r="DG30" s="198"/>
      <c r="DH30" s="198"/>
      <c r="DI30" s="199"/>
    </row>
    <row r="31" spans="1:113" ht="13.5" customHeight="1" x14ac:dyDescent="0.15">
      <c r="A31" s="175"/>
      <c r="B31" s="200"/>
      <c r="DI31" s="201"/>
    </row>
    <row r="32" spans="1:113" ht="13.5" customHeight="1" x14ac:dyDescent="0.15">
      <c r="A32" s="175"/>
      <c r="B32" s="202"/>
      <c r="C32" s="391" t="s">
        <v>180</v>
      </c>
      <c r="D32" s="391"/>
      <c r="E32" s="391"/>
      <c r="F32" s="391"/>
      <c r="G32" s="391"/>
      <c r="H32" s="391"/>
      <c r="I32" s="391"/>
      <c r="J32" s="391"/>
      <c r="K32" s="391"/>
      <c r="L32" s="391"/>
      <c r="M32" s="391"/>
      <c r="N32" s="391"/>
      <c r="O32" s="391"/>
      <c r="P32" s="391"/>
      <c r="Q32" s="391"/>
      <c r="R32" s="391"/>
      <c r="S32" s="391"/>
      <c r="U32" s="392" t="s">
        <v>181</v>
      </c>
      <c r="V32" s="392"/>
      <c r="W32" s="392"/>
      <c r="X32" s="392"/>
      <c r="Y32" s="392"/>
      <c r="Z32" s="392"/>
      <c r="AA32" s="392"/>
      <c r="AB32" s="392"/>
      <c r="AC32" s="392"/>
      <c r="AD32" s="392"/>
      <c r="AE32" s="392"/>
      <c r="AF32" s="392"/>
      <c r="AG32" s="392"/>
      <c r="AH32" s="392"/>
      <c r="AI32" s="392"/>
      <c r="AJ32" s="392"/>
      <c r="AK32" s="392"/>
      <c r="AM32" s="392" t="s">
        <v>182</v>
      </c>
      <c r="AN32" s="392"/>
      <c r="AO32" s="392"/>
      <c r="AP32" s="392"/>
      <c r="AQ32" s="392"/>
      <c r="AR32" s="392"/>
      <c r="AS32" s="392"/>
      <c r="AT32" s="392"/>
      <c r="AU32" s="392"/>
      <c r="AV32" s="392"/>
      <c r="AW32" s="392"/>
      <c r="AX32" s="392"/>
      <c r="AY32" s="392"/>
      <c r="AZ32" s="392"/>
      <c r="BA32" s="392"/>
      <c r="BB32" s="392"/>
      <c r="BC32" s="392"/>
      <c r="BE32" s="392" t="s">
        <v>183</v>
      </c>
      <c r="BF32" s="392"/>
      <c r="BG32" s="392"/>
      <c r="BH32" s="392"/>
      <c r="BI32" s="392"/>
      <c r="BJ32" s="392"/>
      <c r="BK32" s="392"/>
      <c r="BL32" s="392"/>
      <c r="BM32" s="392"/>
      <c r="BN32" s="392"/>
      <c r="BO32" s="392"/>
      <c r="BP32" s="392"/>
      <c r="BQ32" s="392"/>
      <c r="BR32" s="392"/>
      <c r="BS32" s="392"/>
      <c r="BT32" s="392"/>
      <c r="BU32" s="392"/>
      <c r="BW32" s="392" t="s">
        <v>184</v>
      </c>
      <c r="BX32" s="392"/>
      <c r="BY32" s="392"/>
      <c r="BZ32" s="392"/>
      <c r="CA32" s="392"/>
      <c r="CB32" s="392"/>
      <c r="CC32" s="392"/>
      <c r="CD32" s="392"/>
      <c r="CE32" s="392"/>
      <c r="CF32" s="392"/>
      <c r="CG32" s="392"/>
      <c r="CH32" s="392"/>
      <c r="CI32" s="392"/>
      <c r="CJ32" s="392"/>
      <c r="CK32" s="392"/>
      <c r="CL32" s="392"/>
      <c r="CM32" s="392"/>
      <c r="CO32" s="392" t="s">
        <v>185</v>
      </c>
      <c r="CP32" s="392"/>
      <c r="CQ32" s="392"/>
      <c r="CR32" s="392"/>
      <c r="CS32" s="392"/>
      <c r="CT32" s="392"/>
      <c r="CU32" s="392"/>
      <c r="CV32" s="392"/>
      <c r="CW32" s="392"/>
      <c r="CX32" s="392"/>
      <c r="CY32" s="392"/>
      <c r="CZ32" s="392"/>
      <c r="DA32" s="392"/>
      <c r="DB32" s="392"/>
      <c r="DC32" s="392"/>
      <c r="DD32" s="392"/>
      <c r="DE32" s="392"/>
      <c r="DI32" s="201"/>
    </row>
    <row r="33" spans="1:113" ht="13.5" customHeight="1" x14ac:dyDescent="0.15">
      <c r="A33" s="175"/>
      <c r="B33" s="202"/>
      <c r="C33" s="384" t="s">
        <v>186</v>
      </c>
      <c r="D33" s="384"/>
      <c r="E33" s="383" t="s">
        <v>187</v>
      </c>
      <c r="F33" s="383"/>
      <c r="G33" s="383"/>
      <c r="H33" s="383"/>
      <c r="I33" s="383"/>
      <c r="J33" s="383"/>
      <c r="K33" s="383"/>
      <c r="L33" s="383"/>
      <c r="M33" s="383"/>
      <c r="N33" s="383"/>
      <c r="O33" s="383"/>
      <c r="P33" s="383"/>
      <c r="Q33" s="383"/>
      <c r="R33" s="383"/>
      <c r="S33" s="383"/>
      <c r="T33" s="179"/>
      <c r="U33" s="384" t="s">
        <v>186</v>
      </c>
      <c r="V33" s="384"/>
      <c r="W33" s="383" t="s">
        <v>187</v>
      </c>
      <c r="X33" s="383"/>
      <c r="Y33" s="383"/>
      <c r="Z33" s="383"/>
      <c r="AA33" s="383"/>
      <c r="AB33" s="383"/>
      <c r="AC33" s="383"/>
      <c r="AD33" s="383"/>
      <c r="AE33" s="383"/>
      <c r="AF33" s="383"/>
      <c r="AG33" s="383"/>
      <c r="AH33" s="383"/>
      <c r="AI33" s="383"/>
      <c r="AJ33" s="383"/>
      <c r="AK33" s="383"/>
      <c r="AL33" s="179"/>
      <c r="AM33" s="384" t="s">
        <v>186</v>
      </c>
      <c r="AN33" s="384"/>
      <c r="AO33" s="383" t="s">
        <v>187</v>
      </c>
      <c r="AP33" s="383"/>
      <c r="AQ33" s="383"/>
      <c r="AR33" s="383"/>
      <c r="AS33" s="383"/>
      <c r="AT33" s="383"/>
      <c r="AU33" s="383"/>
      <c r="AV33" s="383"/>
      <c r="AW33" s="383"/>
      <c r="AX33" s="383"/>
      <c r="AY33" s="383"/>
      <c r="AZ33" s="383"/>
      <c r="BA33" s="383"/>
      <c r="BB33" s="383"/>
      <c r="BC33" s="383"/>
      <c r="BD33" s="185"/>
      <c r="BE33" s="383" t="s">
        <v>188</v>
      </c>
      <c r="BF33" s="383"/>
      <c r="BG33" s="383" t="s">
        <v>189</v>
      </c>
      <c r="BH33" s="383"/>
      <c r="BI33" s="383"/>
      <c r="BJ33" s="383"/>
      <c r="BK33" s="383"/>
      <c r="BL33" s="383"/>
      <c r="BM33" s="383"/>
      <c r="BN33" s="383"/>
      <c r="BO33" s="383"/>
      <c r="BP33" s="383"/>
      <c r="BQ33" s="383"/>
      <c r="BR33" s="383"/>
      <c r="BS33" s="383"/>
      <c r="BT33" s="383"/>
      <c r="BU33" s="383"/>
      <c r="BV33" s="185"/>
      <c r="BW33" s="384" t="s">
        <v>188</v>
      </c>
      <c r="BX33" s="384"/>
      <c r="BY33" s="383" t="s">
        <v>190</v>
      </c>
      <c r="BZ33" s="383"/>
      <c r="CA33" s="383"/>
      <c r="CB33" s="383"/>
      <c r="CC33" s="383"/>
      <c r="CD33" s="383"/>
      <c r="CE33" s="383"/>
      <c r="CF33" s="383"/>
      <c r="CG33" s="383"/>
      <c r="CH33" s="383"/>
      <c r="CI33" s="383"/>
      <c r="CJ33" s="383"/>
      <c r="CK33" s="383"/>
      <c r="CL33" s="383"/>
      <c r="CM33" s="383"/>
      <c r="CN33" s="179"/>
      <c r="CO33" s="384" t="s">
        <v>186</v>
      </c>
      <c r="CP33" s="384"/>
      <c r="CQ33" s="383" t="s">
        <v>191</v>
      </c>
      <c r="CR33" s="383"/>
      <c r="CS33" s="383"/>
      <c r="CT33" s="383"/>
      <c r="CU33" s="383"/>
      <c r="CV33" s="383"/>
      <c r="CW33" s="383"/>
      <c r="CX33" s="383"/>
      <c r="CY33" s="383"/>
      <c r="CZ33" s="383"/>
      <c r="DA33" s="383"/>
      <c r="DB33" s="383"/>
      <c r="DC33" s="383"/>
      <c r="DD33" s="383"/>
      <c r="DE33" s="383"/>
      <c r="DF33" s="179"/>
      <c r="DG33" s="382" t="s">
        <v>192</v>
      </c>
      <c r="DH33" s="382"/>
      <c r="DI33" s="180"/>
    </row>
    <row r="34" spans="1:113" ht="32.25" customHeight="1" x14ac:dyDescent="0.15">
      <c r="A34" s="175"/>
      <c r="B34" s="202"/>
      <c r="C34" s="380">
        <f>IF(E34="","",1)</f>
        <v>1</v>
      </c>
      <c r="D34" s="380"/>
      <c r="E34" s="381" t="str">
        <f>IF('各会計、関係団体の財政状況及び健全化判断比率'!B7="","",'各会計、関係団体の財政状況及び健全化判断比率'!B7)</f>
        <v>一般会計</v>
      </c>
      <c r="F34" s="381"/>
      <c r="G34" s="381"/>
      <c r="H34" s="381"/>
      <c r="I34" s="381"/>
      <c r="J34" s="381"/>
      <c r="K34" s="381"/>
      <c r="L34" s="381"/>
      <c r="M34" s="381"/>
      <c r="N34" s="381"/>
      <c r="O34" s="381"/>
      <c r="P34" s="381"/>
      <c r="Q34" s="381"/>
      <c r="R34" s="381"/>
      <c r="S34" s="381"/>
      <c r="T34" s="175"/>
      <c r="U34" s="380">
        <f>IF(W34="","",MAX(C34:D43)+1)</f>
        <v>2</v>
      </c>
      <c r="V34" s="380"/>
      <c r="W34" s="381" t="str">
        <f>IF('各会計、関係団体の財政状況及び健全化判断比率'!B28="","",'各会計、関係団体の財政状況及び健全化判断比率'!B28)</f>
        <v>国民健康保険事業特別会計</v>
      </c>
      <c r="X34" s="381"/>
      <c r="Y34" s="381"/>
      <c r="Z34" s="381"/>
      <c r="AA34" s="381"/>
      <c r="AB34" s="381"/>
      <c r="AC34" s="381"/>
      <c r="AD34" s="381"/>
      <c r="AE34" s="381"/>
      <c r="AF34" s="381"/>
      <c r="AG34" s="381"/>
      <c r="AH34" s="381"/>
      <c r="AI34" s="381"/>
      <c r="AJ34" s="381"/>
      <c r="AK34" s="381"/>
      <c r="AL34" s="175"/>
      <c r="AM34" s="380">
        <f>IF(AO34="","",MAX(C34:D43,U34:V43)+1)</f>
        <v>10</v>
      </c>
      <c r="AN34" s="380"/>
      <c r="AO34" s="381" t="str">
        <f>IF('各会計、関係団体の財政状況及び健全化判断比率'!B36="","",'各会計、関係団体の財政状況及び健全化判断比率'!B36)</f>
        <v>水道事業会計</v>
      </c>
      <c r="AP34" s="381"/>
      <c r="AQ34" s="381"/>
      <c r="AR34" s="381"/>
      <c r="AS34" s="381"/>
      <c r="AT34" s="381"/>
      <c r="AU34" s="381"/>
      <c r="AV34" s="381"/>
      <c r="AW34" s="381"/>
      <c r="AX34" s="381"/>
      <c r="AY34" s="381"/>
      <c r="AZ34" s="381"/>
      <c r="BA34" s="381"/>
      <c r="BB34" s="381"/>
      <c r="BC34" s="381"/>
      <c r="BD34" s="175"/>
      <c r="BE34" s="380">
        <f>IF(BG34="","",MAX(C34:D43,U34:V43,AM34:AN43)+1)</f>
        <v>11</v>
      </c>
      <c r="BF34" s="380"/>
      <c r="BG34" s="381" t="str">
        <f>IF('各会計、関係団体の財政状況及び健全化判断比率'!B37="","",'各会計、関係団体の財政状況及び健全化判断比率'!B37)</f>
        <v>下水道事業特別会計</v>
      </c>
      <c r="BH34" s="381"/>
      <c r="BI34" s="381"/>
      <c r="BJ34" s="381"/>
      <c r="BK34" s="381"/>
      <c r="BL34" s="381"/>
      <c r="BM34" s="381"/>
      <c r="BN34" s="381"/>
      <c r="BO34" s="381"/>
      <c r="BP34" s="381"/>
      <c r="BQ34" s="381"/>
      <c r="BR34" s="381"/>
      <c r="BS34" s="381"/>
      <c r="BT34" s="381"/>
      <c r="BU34" s="381"/>
      <c r="BV34" s="175"/>
      <c r="BW34" s="380">
        <f>IF(BY34="","",MAX(C34:D43,U34:V43,AM34:AN43,BE34:BF43)+1)</f>
        <v>13</v>
      </c>
      <c r="BX34" s="380"/>
      <c r="BY34" s="381" t="str">
        <f>IF('各会計、関係団体の財政状況及び健全化判断比率'!B68="","",'各会計、関係団体の財政状況及び健全化判断比率'!B68)</f>
        <v>高幡消防組合（一般会計）</v>
      </c>
      <c r="BZ34" s="381"/>
      <c r="CA34" s="381"/>
      <c r="CB34" s="381"/>
      <c r="CC34" s="381"/>
      <c r="CD34" s="381"/>
      <c r="CE34" s="381"/>
      <c r="CF34" s="381"/>
      <c r="CG34" s="381"/>
      <c r="CH34" s="381"/>
      <c r="CI34" s="381"/>
      <c r="CJ34" s="381"/>
      <c r="CK34" s="381"/>
      <c r="CL34" s="381"/>
      <c r="CM34" s="381"/>
      <c r="CN34" s="175"/>
      <c r="CO34" s="380">
        <f>IF(CQ34="","",MAX(C34:D43,U34:V43,AM34:AN43,BE34:BF43,BW34:BX43)+1)</f>
        <v>22</v>
      </c>
      <c r="CP34" s="380"/>
      <c r="CQ34" s="381" t="str">
        <f>IF('各会計、関係団体の財政状況及び健全化判断比率'!BS7="","",'各会計、関係団体の財政状況及び健全化判断比率'!BS7)</f>
        <v>公益財団法人四万十公社</v>
      </c>
      <c r="CR34" s="381"/>
      <c r="CS34" s="381"/>
      <c r="CT34" s="381"/>
      <c r="CU34" s="381"/>
      <c r="CV34" s="381"/>
      <c r="CW34" s="381"/>
      <c r="CX34" s="381"/>
      <c r="CY34" s="381"/>
      <c r="CZ34" s="381"/>
      <c r="DA34" s="381"/>
      <c r="DB34" s="381"/>
      <c r="DC34" s="381"/>
      <c r="DD34" s="381"/>
      <c r="DE34" s="381"/>
      <c r="DG34" s="378" t="str">
        <f>IF('各会計、関係団体の財政状況及び健全化判断比率'!BR7="","",'各会計、関係団体の財政状況及び健全化判断比率'!BR7)</f>
        <v/>
      </c>
      <c r="DH34" s="378"/>
      <c r="DI34" s="180"/>
    </row>
    <row r="35" spans="1:113" ht="32.25" customHeight="1" x14ac:dyDescent="0.15">
      <c r="A35" s="175"/>
      <c r="B35" s="202"/>
      <c r="C35" s="380" t="str">
        <f>IF(E35="","",C34+1)</f>
        <v/>
      </c>
      <c r="D35" s="380"/>
      <c r="E35" s="381" t="str">
        <f>IF('各会計、関係団体の財政状況及び健全化判断比率'!B8="","",'各会計、関係団体の財政状況及び健全化判断比率'!B8)</f>
        <v/>
      </c>
      <c r="F35" s="381"/>
      <c r="G35" s="381"/>
      <c r="H35" s="381"/>
      <c r="I35" s="381"/>
      <c r="J35" s="381"/>
      <c r="K35" s="381"/>
      <c r="L35" s="381"/>
      <c r="M35" s="381"/>
      <c r="N35" s="381"/>
      <c r="O35" s="381"/>
      <c r="P35" s="381"/>
      <c r="Q35" s="381"/>
      <c r="R35" s="381"/>
      <c r="S35" s="381"/>
      <c r="T35" s="175"/>
      <c r="U35" s="380">
        <f>IF(W35="","",U34+1)</f>
        <v>3</v>
      </c>
      <c r="V35" s="380"/>
      <c r="W35" s="381" t="str">
        <f>IF('各会計、関係団体の財政状況及び健全化判断比率'!B29="","",'各会計、関係団体の財政状況及び健全化判断比率'!B29)</f>
        <v>国民健康保険大正診療所特別会計</v>
      </c>
      <c r="X35" s="381"/>
      <c r="Y35" s="381"/>
      <c r="Z35" s="381"/>
      <c r="AA35" s="381"/>
      <c r="AB35" s="381"/>
      <c r="AC35" s="381"/>
      <c r="AD35" s="381"/>
      <c r="AE35" s="381"/>
      <c r="AF35" s="381"/>
      <c r="AG35" s="381"/>
      <c r="AH35" s="381"/>
      <c r="AI35" s="381"/>
      <c r="AJ35" s="381"/>
      <c r="AK35" s="381"/>
      <c r="AL35" s="175"/>
      <c r="AM35" s="380" t="str">
        <f t="shared" ref="AM35:AM43" si="0">IF(AO35="","",AM34+1)</f>
        <v/>
      </c>
      <c r="AN35" s="380"/>
      <c r="AO35" s="381"/>
      <c r="AP35" s="381"/>
      <c r="AQ35" s="381"/>
      <c r="AR35" s="381"/>
      <c r="AS35" s="381"/>
      <c r="AT35" s="381"/>
      <c r="AU35" s="381"/>
      <c r="AV35" s="381"/>
      <c r="AW35" s="381"/>
      <c r="AX35" s="381"/>
      <c r="AY35" s="381"/>
      <c r="AZ35" s="381"/>
      <c r="BA35" s="381"/>
      <c r="BB35" s="381"/>
      <c r="BC35" s="381"/>
      <c r="BD35" s="175"/>
      <c r="BE35" s="380">
        <f t="shared" ref="BE35:BE43" si="1">IF(BG35="","",BE34+1)</f>
        <v>12</v>
      </c>
      <c r="BF35" s="380"/>
      <c r="BG35" s="381" t="str">
        <f>IF('各会計、関係団体の財政状況及び健全化判断比率'!B38="","",'各会計、関係団体の財政状況及び健全化判断比率'!B38)</f>
        <v>農業集落排水事業特別会計</v>
      </c>
      <c r="BH35" s="381"/>
      <c r="BI35" s="381"/>
      <c r="BJ35" s="381"/>
      <c r="BK35" s="381"/>
      <c r="BL35" s="381"/>
      <c r="BM35" s="381"/>
      <c r="BN35" s="381"/>
      <c r="BO35" s="381"/>
      <c r="BP35" s="381"/>
      <c r="BQ35" s="381"/>
      <c r="BR35" s="381"/>
      <c r="BS35" s="381"/>
      <c r="BT35" s="381"/>
      <c r="BU35" s="381"/>
      <c r="BV35" s="175"/>
      <c r="BW35" s="380">
        <f t="shared" ref="BW35:BW43" si="2">IF(BY35="","",BW34+1)</f>
        <v>14</v>
      </c>
      <c r="BX35" s="380"/>
      <c r="BY35" s="381" t="str">
        <f>IF('各会計、関係団体の財政状況及び健全化判断比率'!B69="","",'各会計、関係団体の財政状況及び健全化判断比率'!B69)</f>
        <v>高幡障害者支援施設組合（一般会計）</v>
      </c>
      <c r="BZ35" s="381"/>
      <c r="CA35" s="381"/>
      <c r="CB35" s="381"/>
      <c r="CC35" s="381"/>
      <c r="CD35" s="381"/>
      <c r="CE35" s="381"/>
      <c r="CF35" s="381"/>
      <c r="CG35" s="381"/>
      <c r="CH35" s="381"/>
      <c r="CI35" s="381"/>
      <c r="CJ35" s="381"/>
      <c r="CK35" s="381"/>
      <c r="CL35" s="381"/>
      <c r="CM35" s="381"/>
      <c r="CN35" s="175"/>
      <c r="CO35" s="380">
        <f t="shared" ref="CO35:CO43" si="3">IF(CQ35="","",CO34+1)</f>
        <v>23</v>
      </c>
      <c r="CP35" s="380"/>
      <c r="CQ35" s="381" t="str">
        <f>IF('各会計、関係団体の財政状況及び健全化判断比率'!BS8="","",'各会計、関係団体の財政状況及び健全化判断比率'!BS8)</f>
        <v>株式会社あぐり窪川</v>
      </c>
      <c r="CR35" s="381"/>
      <c r="CS35" s="381"/>
      <c r="CT35" s="381"/>
      <c r="CU35" s="381"/>
      <c r="CV35" s="381"/>
      <c r="CW35" s="381"/>
      <c r="CX35" s="381"/>
      <c r="CY35" s="381"/>
      <c r="CZ35" s="381"/>
      <c r="DA35" s="381"/>
      <c r="DB35" s="381"/>
      <c r="DC35" s="381"/>
      <c r="DD35" s="381"/>
      <c r="DE35" s="381"/>
      <c r="DG35" s="378" t="str">
        <f>IF('各会計、関係団体の財政状況及び健全化判断比率'!BR8="","",'各会計、関係団体の財政状況及び健全化判断比率'!BR8)</f>
        <v/>
      </c>
      <c r="DH35" s="378"/>
      <c r="DI35" s="180"/>
    </row>
    <row r="36" spans="1:113" ht="32.25" customHeight="1" x14ac:dyDescent="0.15">
      <c r="A36" s="175"/>
      <c r="B36" s="202"/>
      <c r="C36" s="380" t="str">
        <f>IF(E36="","",C35+1)</f>
        <v/>
      </c>
      <c r="D36" s="380"/>
      <c r="E36" s="381" t="str">
        <f>IF('各会計、関係団体の財政状況及び健全化判断比率'!B9="","",'各会計、関係団体の財政状況及び健全化判断比率'!B9)</f>
        <v/>
      </c>
      <c r="F36" s="381"/>
      <c r="G36" s="381"/>
      <c r="H36" s="381"/>
      <c r="I36" s="381"/>
      <c r="J36" s="381"/>
      <c r="K36" s="381"/>
      <c r="L36" s="381"/>
      <c r="M36" s="381"/>
      <c r="N36" s="381"/>
      <c r="O36" s="381"/>
      <c r="P36" s="381"/>
      <c r="Q36" s="381"/>
      <c r="R36" s="381"/>
      <c r="S36" s="381"/>
      <c r="T36" s="175"/>
      <c r="U36" s="380">
        <f t="shared" ref="U36:U43" si="4">IF(W36="","",U35+1)</f>
        <v>4</v>
      </c>
      <c r="V36" s="380"/>
      <c r="W36" s="381" t="str">
        <f>IF('各会計、関係団体の財政状況及び健全化判断比率'!B30="","",'各会計、関係団体の財政状況及び健全化判断比率'!B30)</f>
        <v>国民健康保険十和診療所特別会計</v>
      </c>
      <c r="X36" s="381"/>
      <c r="Y36" s="381"/>
      <c r="Z36" s="381"/>
      <c r="AA36" s="381"/>
      <c r="AB36" s="381"/>
      <c r="AC36" s="381"/>
      <c r="AD36" s="381"/>
      <c r="AE36" s="381"/>
      <c r="AF36" s="381"/>
      <c r="AG36" s="381"/>
      <c r="AH36" s="381"/>
      <c r="AI36" s="381"/>
      <c r="AJ36" s="381"/>
      <c r="AK36" s="381"/>
      <c r="AL36" s="175"/>
      <c r="AM36" s="380" t="str">
        <f t="shared" si="0"/>
        <v/>
      </c>
      <c r="AN36" s="380"/>
      <c r="AO36" s="381"/>
      <c r="AP36" s="381"/>
      <c r="AQ36" s="381"/>
      <c r="AR36" s="381"/>
      <c r="AS36" s="381"/>
      <c r="AT36" s="381"/>
      <c r="AU36" s="381"/>
      <c r="AV36" s="381"/>
      <c r="AW36" s="381"/>
      <c r="AX36" s="381"/>
      <c r="AY36" s="381"/>
      <c r="AZ36" s="381"/>
      <c r="BA36" s="381"/>
      <c r="BB36" s="381"/>
      <c r="BC36" s="381"/>
      <c r="BD36" s="175"/>
      <c r="BE36" s="380" t="str">
        <f t="shared" si="1"/>
        <v/>
      </c>
      <c r="BF36" s="380"/>
      <c r="BG36" s="381"/>
      <c r="BH36" s="381"/>
      <c r="BI36" s="381"/>
      <c r="BJ36" s="381"/>
      <c r="BK36" s="381"/>
      <c r="BL36" s="381"/>
      <c r="BM36" s="381"/>
      <c r="BN36" s="381"/>
      <c r="BO36" s="381"/>
      <c r="BP36" s="381"/>
      <c r="BQ36" s="381"/>
      <c r="BR36" s="381"/>
      <c r="BS36" s="381"/>
      <c r="BT36" s="381"/>
      <c r="BU36" s="381"/>
      <c r="BV36" s="175"/>
      <c r="BW36" s="380">
        <f t="shared" si="2"/>
        <v>15</v>
      </c>
      <c r="BX36" s="380"/>
      <c r="BY36" s="381" t="str">
        <f>IF('各会計、関係団体の財政状況及び健全化判断比率'!B70="","",'各会計、関係団体の財政状況及び健全化判断比率'!B70)</f>
        <v>高幡広域市町村圏事務組合（一般会計）</v>
      </c>
      <c r="BZ36" s="381"/>
      <c r="CA36" s="381"/>
      <c r="CB36" s="381"/>
      <c r="CC36" s="381"/>
      <c r="CD36" s="381"/>
      <c r="CE36" s="381"/>
      <c r="CF36" s="381"/>
      <c r="CG36" s="381"/>
      <c r="CH36" s="381"/>
      <c r="CI36" s="381"/>
      <c r="CJ36" s="381"/>
      <c r="CK36" s="381"/>
      <c r="CL36" s="381"/>
      <c r="CM36" s="381"/>
      <c r="CN36" s="175"/>
      <c r="CO36" s="380">
        <f t="shared" si="3"/>
        <v>24</v>
      </c>
      <c r="CP36" s="380"/>
      <c r="CQ36" s="381" t="str">
        <f>IF('各会計、関係団体の財政状況及び健全化判断比率'!BS9="","",'各会計、関係団体の財政状況及び健全化判断比率'!BS9)</f>
        <v>営農支援センター四万十株式会社</v>
      </c>
      <c r="CR36" s="381"/>
      <c r="CS36" s="381"/>
      <c r="CT36" s="381"/>
      <c r="CU36" s="381"/>
      <c r="CV36" s="381"/>
      <c r="CW36" s="381"/>
      <c r="CX36" s="381"/>
      <c r="CY36" s="381"/>
      <c r="CZ36" s="381"/>
      <c r="DA36" s="381"/>
      <c r="DB36" s="381"/>
      <c r="DC36" s="381"/>
      <c r="DD36" s="381"/>
      <c r="DE36" s="381"/>
      <c r="DG36" s="378" t="str">
        <f>IF('各会計、関係団体の財政状況及び健全化判断比率'!BR9="","",'各会計、関係団体の財政状況及び健全化判断比率'!BR9)</f>
        <v/>
      </c>
      <c r="DH36" s="378"/>
      <c r="DI36" s="180"/>
    </row>
    <row r="37" spans="1:113" ht="32.25" customHeight="1" x14ac:dyDescent="0.15">
      <c r="A37" s="175"/>
      <c r="B37" s="202"/>
      <c r="C37" s="380" t="str">
        <f>IF(E37="","",C36+1)</f>
        <v/>
      </c>
      <c r="D37" s="380"/>
      <c r="E37" s="381" t="str">
        <f>IF('各会計、関係団体の財政状況及び健全化判断比率'!B10="","",'各会計、関係団体の財政状況及び健全化判断比率'!B10)</f>
        <v/>
      </c>
      <c r="F37" s="381"/>
      <c r="G37" s="381"/>
      <c r="H37" s="381"/>
      <c r="I37" s="381"/>
      <c r="J37" s="381"/>
      <c r="K37" s="381"/>
      <c r="L37" s="381"/>
      <c r="M37" s="381"/>
      <c r="N37" s="381"/>
      <c r="O37" s="381"/>
      <c r="P37" s="381"/>
      <c r="Q37" s="381"/>
      <c r="R37" s="381"/>
      <c r="S37" s="381"/>
      <c r="T37" s="175"/>
      <c r="U37" s="380">
        <f t="shared" si="4"/>
        <v>5</v>
      </c>
      <c r="V37" s="380"/>
      <c r="W37" s="381" t="str">
        <f>IF('各会計、関係団体の財政状況及び健全化判断比率'!B31="","",'各会計、関係団体の財政状況及び健全化判断比率'!B31)</f>
        <v>大道へき地診療所特別会計</v>
      </c>
      <c r="X37" s="381"/>
      <c r="Y37" s="381"/>
      <c r="Z37" s="381"/>
      <c r="AA37" s="381"/>
      <c r="AB37" s="381"/>
      <c r="AC37" s="381"/>
      <c r="AD37" s="381"/>
      <c r="AE37" s="381"/>
      <c r="AF37" s="381"/>
      <c r="AG37" s="381"/>
      <c r="AH37" s="381"/>
      <c r="AI37" s="381"/>
      <c r="AJ37" s="381"/>
      <c r="AK37" s="381"/>
      <c r="AL37" s="175"/>
      <c r="AM37" s="380" t="str">
        <f t="shared" si="0"/>
        <v/>
      </c>
      <c r="AN37" s="380"/>
      <c r="AO37" s="381"/>
      <c r="AP37" s="381"/>
      <c r="AQ37" s="381"/>
      <c r="AR37" s="381"/>
      <c r="AS37" s="381"/>
      <c r="AT37" s="381"/>
      <c r="AU37" s="381"/>
      <c r="AV37" s="381"/>
      <c r="AW37" s="381"/>
      <c r="AX37" s="381"/>
      <c r="AY37" s="381"/>
      <c r="AZ37" s="381"/>
      <c r="BA37" s="381"/>
      <c r="BB37" s="381"/>
      <c r="BC37" s="381"/>
      <c r="BD37" s="175"/>
      <c r="BE37" s="380" t="str">
        <f t="shared" si="1"/>
        <v/>
      </c>
      <c r="BF37" s="380"/>
      <c r="BG37" s="381"/>
      <c r="BH37" s="381"/>
      <c r="BI37" s="381"/>
      <c r="BJ37" s="381"/>
      <c r="BK37" s="381"/>
      <c r="BL37" s="381"/>
      <c r="BM37" s="381"/>
      <c r="BN37" s="381"/>
      <c r="BO37" s="381"/>
      <c r="BP37" s="381"/>
      <c r="BQ37" s="381"/>
      <c r="BR37" s="381"/>
      <c r="BS37" s="381"/>
      <c r="BT37" s="381"/>
      <c r="BU37" s="381"/>
      <c r="BV37" s="175"/>
      <c r="BW37" s="380">
        <f t="shared" si="2"/>
        <v>16</v>
      </c>
      <c r="BX37" s="380"/>
      <c r="BY37" s="381" t="str">
        <f>IF('各会計、関係団体の財政状況及び健全化判断比率'!B71="","",'各会計、関係団体の財政状況及び健全化判断比率'!B71)</f>
        <v>高幡広域市町村圏事務組合（滞納整理事業特別会計）</v>
      </c>
      <c r="BZ37" s="381"/>
      <c r="CA37" s="381"/>
      <c r="CB37" s="381"/>
      <c r="CC37" s="381"/>
      <c r="CD37" s="381"/>
      <c r="CE37" s="381"/>
      <c r="CF37" s="381"/>
      <c r="CG37" s="381"/>
      <c r="CH37" s="381"/>
      <c r="CI37" s="381"/>
      <c r="CJ37" s="381"/>
      <c r="CK37" s="381"/>
      <c r="CL37" s="381"/>
      <c r="CM37" s="381"/>
      <c r="CN37" s="175"/>
      <c r="CO37" s="380">
        <f t="shared" si="3"/>
        <v>25</v>
      </c>
      <c r="CP37" s="380"/>
      <c r="CQ37" s="381" t="str">
        <f>IF('各会計、関係団体の財政状況及び健全化判断比率'!BS10="","",'各会計、関係団体の財政状況及び健全化判断比率'!BS10)</f>
        <v>四万十町森林組合</v>
      </c>
      <c r="CR37" s="381"/>
      <c r="CS37" s="381"/>
      <c r="CT37" s="381"/>
      <c r="CU37" s="381"/>
      <c r="CV37" s="381"/>
      <c r="CW37" s="381"/>
      <c r="CX37" s="381"/>
      <c r="CY37" s="381"/>
      <c r="CZ37" s="381"/>
      <c r="DA37" s="381"/>
      <c r="DB37" s="381"/>
      <c r="DC37" s="381"/>
      <c r="DD37" s="381"/>
      <c r="DE37" s="381"/>
      <c r="DG37" s="378" t="str">
        <f>IF('各会計、関係団体の財政状況及び健全化判断比率'!BR10="","",'各会計、関係団体の財政状況及び健全化判断比率'!BR10)</f>
        <v/>
      </c>
      <c r="DH37" s="378"/>
      <c r="DI37" s="180"/>
    </row>
    <row r="38" spans="1:113" ht="32.25" customHeight="1" x14ac:dyDescent="0.15">
      <c r="A38" s="175"/>
      <c r="B38" s="202"/>
      <c r="C38" s="380" t="str">
        <f t="shared" ref="C38:C43" si="5">IF(E38="","",C37+1)</f>
        <v/>
      </c>
      <c r="D38" s="380"/>
      <c r="E38" s="381" t="str">
        <f>IF('各会計、関係団体の財政状況及び健全化判断比率'!B11="","",'各会計、関係団体の財政状況及び健全化判断比率'!B11)</f>
        <v/>
      </c>
      <c r="F38" s="381"/>
      <c r="G38" s="381"/>
      <c r="H38" s="381"/>
      <c r="I38" s="381"/>
      <c r="J38" s="381"/>
      <c r="K38" s="381"/>
      <c r="L38" s="381"/>
      <c r="M38" s="381"/>
      <c r="N38" s="381"/>
      <c r="O38" s="381"/>
      <c r="P38" s="381"/>
      <c r="Q38" s="381"/>
      <c r="R38" s="381"/>
      <c r="S38" s="381"/>
      <c r="T38" s="175"/>
      <c r="U38" s="380">
        <f t="shared" si="4"/>
        <v>6</v>
      </c>
      <c r="V38" s="380"/>
      <c r="W38" s="381" t="str">
        <f>IF('各会計、関係団体の財政状況及び健全化判断比率'!B32="","",'各会計、関係団体の財政状況及び健全化判断比率'!B32)</f>
        <v>後期高齢者医療事業特別会計</v>
      </c>
      <c r="X38" s="381"/>
      <c r="Y38" s="381"/>
      <c r="Z38" s="381"/>
      <c r="AA38" s="381"/>
      <c r="AB38" s="381"/>
      <c r="AC38" s="381"/>
      <c r="AD38" s="381"/>
      <c r="AE38" s="381"/>
      <c r="AF38" s="381"/>
      <c r="AG38" s="381"/>
      <c r="AH38" s="381"/>
      <c r="AI38" s="381"/>
      <c r="AJ38" s="381"/>
      <c r="AK38" s="381"/>
      <c r="AL38" s="175"/>
      <c r="AM38" s="380" t="str">
        <f t="shared" si="0"/>
        <v/>
      </c>
      <c r="AN38" s="380"/>
      <c r="AO38" s="381"/>
      <c r="AP38" s="381"/>
      <c r="AQ38" s="381"/>
      <c r="AR38" s="381"/>
      <c r="AS38" s="381"/>
      <c r="AT38" s="381"/>
      <c r="AU38" s="381"/>
      <c r="AV38" s="381"/>
      <c r="AW38" s="381"/>
      <c r="AX38" s="381"/>
      <c r="AY38" s="381"/>
      <c r="AZ38" s="381"/>
      <c r="BA38" s="381"/>
      <c r="BB38" s="381"/>
      <c r="BC38" s="381"/>
      <c r="BD38" s="175"/>
      <c r="BE38" s="380" t="str">
        <f t="shared" si="1"/>
        <v/>
      </c>
      <c r="BF38" s="380"/>
      <c r="BG38" s="381"/>
      <c r="BH38" s="381"/>
      <c r="BI38" s="381"/>
      <c r="BJ38" s="381"/>
      <c r="BK38" s="381"/>
      <c r="BL38" s="381"/>
      <c r="BM38" s="381"/>
      <c r="BN38" s="381"/>
      <c r="BO38" s="381"/>
      <c r="BP38" s="381"/>
      <c r="BQ38" s="381"/>
      <c r="BR38" s="381"/>
      <c r="BS38" s="381"/>
      <c r="BT38" s="381"/>
      <c r="BU38" s="381"/>
      <c r="BV38" s="175"/>
      <c r="BW38" s="380">
        <f t="shared" si="2"/>
        <v>17</v>
      </c>
      <c r="BX38" s="380"/>
      <c r="BY38" s="381" t="str">
        <f>IF('各会計、関係団体の財政状況及び健全化判断比率'!B72="","",'各会計、関係団体の財政状況及び健全化判断比率'!B72)</f>
        <v>こうち人づくり広域連合（一般会計）</v>
      </c>
      <c r="BZ38" s="381"/>
      <c r="CA38" s="381"/>
      <c r="CB38" s="381"/>
      <c r="CC38" s="381"/>
      <c r="CD38" s="381"/>
      <c r="CE38" s="381"/>
      <c r="CF38" s="381"/>
      <c r="CG38" s="381"/>
      <c r="CH38" s="381"/>
      <c r="CI38" s="381"/>
      <c r="CJ38" s="381"/>
      <c r="CK38" s="381"/>
      <c r="CL38" s="381"/>
      <c r="CM38" s="381"/>
      <c r="CN38" s="175"/>
      <c r="CO38" s="380" t="str">
        <f t="shared" si="3"/>
        <v/>
      </c>
      <c r="CP38" s="380"/>
      <c r="CQ38" s="381" t="str">
        <f>IF('各会計、関係団体の財政状況及び健全化判断比率'!BS11="","",'各会計、関係団体の財政状況及び健全化判断比率'!BS11)</f>
        <v/>
      </c>
      <c r="CR38" s="381"/>
      <c r="CS38" s="381"/>
      <c r="CT38" s="381"/>
      <c r="CU38" s="381"/>
      <c r="CV38" s="381"/>
      <c r="CW38" s="381"/>
      <c r="CX38" s="381"/>
      <c r="CY38" s="381"/>
      <c r="CZ38" s="381"/>
      <c r="DA38" s="381"/>
      <c r="DB38" s="381"/>
      <c r="DC38" s="381"/>
      <c r="DD38" s="381"/>
      <c r="DE38" s="381"/>
      <c r="DG38" s="378" t="str">
        <f>IF('各会計、関係団体の財政状況及び健全化判断比率'!BR11="","",'各会計、関係団体の財政状況及び健全化判断比率'!BR11)</f>
        <v/>
      </c>
      <c r="DH38" s="378"/>
      <c r="DI38" s="180"/>
    </row>
    <row r="39" spans="1:113" ht="32.25" customHeight="1" x14ac:dyDescent="0.15">
      <c r="A39" s="175"/>
      <c r="B39" s="202"/>
      <c r="C39" s="380" t="str">
        <f t="shared" si="5"/>
        <v/>
      </c>
      <c r="D39" s="380"/>
      <c r="E39" s="381" t="str">
        <f>IF('各会計、関係団体の財政状況及び健全化判断比率'!B12="","",'各会計、関係団体の財政状況及び健全化判断比率'!B12)</f>
        <v/>
      </c>
      <c r="F39" s="381"/>
      <c r="G39" s="381"/>
      <c r="H39" s="381"/>
      <c r="I39" s="381"/>
      <c r="J39" s="381"/>
      <c r="K39" s="381"/>
      <c r="L39" s="381"/>
      <c r="M39" s="381"/>
      <c r="N39" s="381"/>
      <c r="O39" s="381"/>
      <c r="P39" s="381"/>
      <c r="Q39" s="381"/>
      <c r="R39" s="381"/>
      <c r="S39" s="381"/>
      <c r="T39" s="175"/>
      <c r="U39" s="380">
        <f t="shared" si="4"/>
        <v>7</v>
      </c>
      <c r="V39" s="380"/>
      <c r="W39" s="381" t="str">
        <f>IF('各会計、関係団体の財政状況及び健全化判断比率'!B33="","",'各会計、関係団体の財政状況及び健全化判断比率'!B33)</f>
        <v>介護保険事業特別会計</v>
      </c>
      <c r="X39" s="381"/>
      <c r="Y39" s="381"/>
      <c r="Z39" s="381"/>
      <c r="AA39" s="381"/>
      <c r="AB39" s="381"/>
      <c r="AC39" s="381"/>
      <c r="AD39" s="381"/>
      <c r="AE39" s="381"/>
      <c r="AF39" s="381"/>
      <c r="AG39" s="381"/>
      <c r="AH39" s="381"/>
      <c r="AI39" s="381"/>
      <c r="AJ39" s="381"/>
      <c r="AK39" s="381"/>
      <c r="AL39" s="175"/>
      <c r="AM39" s="380" t="str">
        <f t="shared" si="0"/>
        <v/>
      </c>
      <c r="AN39" s="380"/>
      <c r="AO39" s="381"/>
      <c r="AP39" s="381"/>
      <c r="AQ39" s="381"/>
      <c r="AR39" s="381"/>
      <c r="AS39" s="381"/>
      <c r="AT39" s="381"/>
      <c r="AU39" s="381"/>
      <c r="AV39" s="381"/>
      <c r="AW39" s="381"/>
      <c r="AX39" s="381"/>
      <c r="AY39" s="381"/>
      <c r="AZ39" s="381"/>
      <c r="BA39" s="381"/>
      <c r="BB39" s="381"/>
      <c r="BC39" s="381"/>
      <c r="BD39" s="175"/>
      <c r="BE39" s="380" t="str">
        <f t="shared" si="1"/>
        <v/>
      </c>
      <c r="BF39" s="380"/>
      <c r="BG39" s="381"/>
      <c r="BH39" s="381"/>
      <c r="BI39" s="381"/>
      <c r="BJ39" s="381"/>
      <c r="BK39" s="381"/>
      <c r="BL39" s="381"/>
      <c r="BM39" s="381"/>
      <c r="BN39" s="381"/>
      <c r="BO39" s="381"/>
      <c r="BP39" s="381"/>
      <c r="BQ39" s="381"/>
      <c r="BR39" s="381"/>
      <c r="BS39" s="381"/>
      <c r="BT39" s="381"/>
      <c r="BU39" s="381"/>
      <c r="BV39" s="175"/>
      <c r="BW39" s="380">
        <f t="shared" si="2"/>
        <v>18</v>
      </c>
      <c r="BX39" s="380"/>
      <c r="BY39" s="381" t="str">
        <f>IF('各会計、関係団体の財政状況及び健全化判断比率'!B73="","",'各会計、関係団体の財政状況及び健全化判断比率'!B73)</f>
        <v>高知県市町村総合事務組合（一般会計）</v>
      </c>
      <c r="BZ39" s="381"/>
      <c r="CA39" s="381"/>
      <c r="CB39" s="381"/>
      <c r="CC39" s="381"/>
      <c r="CD39" s="381"/>
      <c r="CE39" s="381"/>
      <c r="CF39" s="381"/>
      <c r="CG39" s="381"/>
      <c r="CH39" s="381"/>
      <c r="CI39" s="381"/>
      <c r="CJ39" s="381"/>
      <c r="CK39" s="381"/>
      <c r="CL39" s="381"/>
      <c r="CM39" s="381"/>
      <c r="CN39" s="175"/>
      <c r="CO39" s="380" t="str">
        <f t="shared" si="3"/>
        <v/>
      </c>
      <c r="CP39" s="380"/>
      <c r="CQ39" s="381" t="str">
        <f>IF('各会計、関係団体の財政状況及び健全化判断比率'!BS12="","",'各会計、関係団体の財政状況及び健全化判断比率'!BS12)</f>
        <v/>
      </c>
      <c r="CR39" s="381"/>
      <c r="CS39" s="381"/>
      <c r="CT39" s="381"/>
      <c r="CU39" s="381"/>
      <c r="CV39" s="381"/>
      <c r="CW39" s="381"/>
      <c r="CX39" s="381"/>
      <c r="CY39" s="381"/>
      <c r="CZ39" s="381"/>
      <c r="DA39" s="381"/>
      <c r="DB39" s="381"/>
      <c r="DC39" s="381"/>
      <c r="DD39" s="381"/>
      <c r="DE39" s="381"/>
      <c r="DG39" s="378" t="str">
        <f>IF('各会計、関係団体の財政状況及び健全化判断比率'!BR12="","",'各会計、関係団体の財政状況及び健全化判断比率'!BR12)</f>
        <v/>
      </c>
      <c r="DH39" s="378"/>
      <c r="DI39" s="180"/>
    </row>
    <row r="40" spans="1:113" ht="32.25" customHeight="1" x14ac:dyDescent="0.15">
      <c r="A40" s="175"/>
      <c r="B40" s="202"/>
      <c r="C40" s="380" t="str">
        <f t="shared" si="5"/>
        <v/>
      </c>
      <c r="D40" s="380"/>
      <c r="E40" s="381" t="str">
        <f>IF('各会計、関係団体の財政状況及び健全化判断比率'!B13="","",'各会計、関係団体の財政状況及び健全化判断比率'!B13)</f>
        <v/>
      </c>
      <c r="F40" s="381"/>
      <c r="G40" s="381"/>
      <c r="H40" s="381"/>
      <c r="I40" s="381"/>
      <c r="J40" s="381"/>
      <c r="K40" s="381"/>
      <c r="L40" s="381"/>
      <c r="M40" s="381"/>
      <c r="N40" s="381"/>
      <c r="O40" s="381"/>
      <c r="P40" s="381"/>
      <c r="Q40" s="381"/>
      <c r="R40" s="381"/>
      <c r="S40" s="381"/>
      <c r="T40" s="175"/>
      <c r="U40" s="380">
        <f t="shared" si="4"/>
        <v>8</v>
      </c>
      <c r="V40" s="380"/>
      <c r="W40" s="381" t="str">
        <f>IF('各会計、関係団体の財政状況及び健全化判断比率'!B34="","",'各会計、関係団体の財政状況及び健全化判断比率'!B34)</f>
        <v>特別養護老人ホーム窪川荘特別会計</v>
      </c>
      <c r="X40" s="381"/>
      <c r="Y40" s="381"/>
      <c r="Z40" s="381"/>
      <c r="AA40" s="381"/>
      <c r="AB40" s="381"/>
      <c r="AC40" s="381"/>
      <c r="AD40" s="381"/>
      <c r="AE40" s="381"/>
      <c r="AF40" s="381"/>
      <c r="AG40" s="381"/>
      <c r="AH40" s="381"/>
      <c r="AI40" s="381"/>
      <c r="AJ40" s="381"/>
      <c r="AK40" s="381"/>
      <c r="AL40" s="175"/>
      <c r="AM40" s="380" t="str">
        <f t="shared" si="0"/>
        <v/>
      </c>
      <c r="AN40" s="380"/>
      <c r="AO40" s="381"/>
      <c r="AP40" s="381"/>
      <c r="AQ40" s="381"/>
      <c r="AR40" s="381"/>
      <c r="AS40" s="381"/>
      <c r="AT40" s="381"/>
      <c r="AU40" s="381"/>
      <c r="AV40" s="381"/>
      <c r="AW40" s="381"/>
      <c r="AX40" s="381"/>
      <c r="AY40" s="381"/>
      <c r="AZ40" s="381"/>
      <c r="BA40" s="381"/>
      <c r="BB40" s="381"/>
      <c r="BC40" s="381"/>
      <c r="BD40" s="175"/>
      <c r="BE40" s="380" t="str">
        <f t="shared" si="1"/>
        <v/>
      </c>
      <c r="BF40" s="380"/>
      <c r="BG40" s="381"/>
      <c r="BH40" s="381"/>
      <c r="BI40" s="381"/>
      <c r="BJ40" s="381"/>
      <c r="BK40" s="381"/>
      <c r="BL40" s="381"/>
      <c r="BM40" s="381"/>
      <c r="BN40" s="381"/>
      <c r="BO40" s="381"/>
      <c r="BP40" s="381"/>
      <c r="BQ40" s="381"/>
      <c r="BR40" s="381"/>
      <c r="BS40" s="381"/>
      <c r="BT40" s="381"/>
      <c r="BU40" s="381"/>
      <c r="BV40" s="175"/>
      <c r="BW40" s="380">
        <f t="shared" si="2"/>
        <v>19</v>
      </c>
      <c r="BX40" s="380"/>
      <c r="BY40" s="381" t="str">
        <f>IF('各会計、関係団体の財政状況及び健全化判断比率'!B74="","",'各会計、関係団体の財政状況及び健全化判断比率'!B74)</f>
        <v>高知県市町村総合事務組合（交通災害共済事業特別会計）</v>
      </c>
      <c r="BZ40" s="381"/>
      <c r="CA40" s="381"/>
      <c r="CB40" s="381"/>
      <c r="CC40" s="381"/>
      <c r="CD40" s="381"/>
      <c r="CE40" s="381"/>
      <c r="CF40" s="381"/>
      <c r="CG40" s="381"/>
      <c r="CH40" s="381"/>
      <c r="CI40" s="381"/>
      <c r="CJ40" s="381"/>
      <c r="CK40" s="381"/>
      <c r="CL40" s="381"/>
      <c r="CM40" s="381"/>
      <c r="CN40" s="175"/>
      <c r="CO40" s="380" t="str">
        <f t="shared" si="3"/>
        <v/>
      </c>
      <c r="CP40" s="380"/>
      <c r="CQ40" s="381" t="str">
        <f>IF('各会計、関係団体の財政状況及び健全化判断比率'!BS13="","",'各会計、関係団体の財政状況及び健全化判断比率'!BS13)</f>
        <v/>
      </c>
      <c r="CR40" s="381"/>
      <c r="CS40" s="381"/>
      <c r="CT40" s="381"/>
      <c r="CU40" s="381"/>
      <c r="CV40" s="381"/>
      <c r="CW40" s="381"/>
      <c r="CX40" s="381"/>
      <c r="CY40" s="381"/>
      <c r="CZ40" s="381"/>
      <c r="DA40" s="381"/>
      <c r="DB40" s="381"/>
      <c r="DC40" s="381"/>
      <c r="DD40" s="381"/>
      <c r="DE40" s="381"/>
      <c r="DG40" s="378" t="str">
        <f>IF('各会計、関係団体の財政状況及び健全化判断比率'!BR13="","",'各会計、関係団体の財政状況及び健全化判断比率'!BR13)</f>
        <v/>
      </c>
      <c r="DH40" s="378"/>
      <c r="DI40" s="180"/>
    </row>
    <row r="41" spans="1:113" ht="32.25" customHeight="1" x14ac:dyDescent="0.15">
      <c r="A41" s="175"/>
      <c r="B41" s="202"/>
      <c r="C41" s="380" t="str">
        <f t="shared" si="5"/>
        <v/>
      </c>
      <c r="D41" s="380"/>
      <c r="E41" s="381" t="str">
        <f>IF('各会計、関係団体の財政状況及び健全化判断比率'!B14="","",'各会計、関係団体の財政状況及び健全化判断比率'!B14)</f>
        <v/>
      </c>
      <c r="F41" s="381"/>
      <c r="G41" s="381"/>
      <c r="H41" s="381"/>
      <c r="I41" s="381"/>
      <c r="J41" s="381"/>
      <c r="K41" s="381"/>
      <c r="L41" s="381"/>
      <c r="M41" s="381"/>
      <c r="N41" s="381"/>
      <c r="O41" s="381"/>
      <c r="P41" s="381"/>
      <c r="Q41" s="381"/>
      <c r="R41" s="381"/>
      <c r="S41" s="381"/>
      <c r="T41" s="175"/>
      <c r="U41" s="380">
        <f t="shared" si="4"/>
        <v>9</v>
      </c>
      <c r="V41" s="380"/>
      <c r="W41" s="381" t="str">
        <f>IF('各会計、関係団体の財政状況及び健全化判断比率'!B35="","",'各会計、関係団体の財政状況及び健全化判断比率'!B35)</f>
        <v>特別養護老人ホーム四万十荘特別会計</v>
      </c>
      <c r="X41" s="381"/>
      <c r="Y41" s="381"/>
      <c r="Z41" s="381"/>
      <c r="AA41" s="381"/>
      <c r="AB41" s="381"/>
      <c r="AC41" s="381"/>
      <c r="AD41" s="381"/>
      <c r="AE41" s="381"/>
      <c r="AF41" s="381"/>
      <c r="AG41" s="381"/>
      <c r="AH41" s="381"/>
      <c r="AI41" s="381"/>
      <c r="AJ41" s="381"/>
      <c r="AK41" s="381"/>
      <c r="AL41" s="175"/>
      <c r="AM41" s="380" t="str">
        <f t="shared" si="0"/>
        <v/>
      </c>
      <c r="AN41" s="380"/>
      <c r="AO41" s="381"/>
      <c r="AP41" s="381"/>
      <c r="AQ41" s="381"/>
      <c r="AR41" s="381"/>
      <c r="AS41" s="381"/>
      <c r="AT41" s="381"/>
      <c r="AU41" s="381"/>
      <c r="AV41" s="381"/>
      <c r="AW41" s="381"/>
      <c r="AX41" s="381"/>
      <c r="AY41" s="381"/>
      <c r="AZ41" s="381"/>
      <c r="BA41" s="381"/>
      <c r="BB41" s="381"/>
      <c r="BC41" s="381"/>
      <c r="BD41" s="175"/>
      <c r="BE41" s="380" t="str">
        <f t="shared" si="1"/>
        <v/>
      </c>
      <c r="BF41" s="380"/>
      <c r="BG41" s="381"/>
      <c r="BH41" s="381"/>
      <c r="BI41" s="381"/>
      <c r="BJ41" s="381"/>
      <c r="BK41" s="381"/>
      <c r="BL41" s="381"/>
      <c r="BM41" s="381"/>
      <c r="BN41" s="381"/>
      <c r="BO41" s="381"/>
      <c r="BP41" s="381"/>
      <c r="BQ41" s="381"/>
      <c r="BR41" s="381"/>
      <c r="BS41" s="381"/>
      <c r="BT41" s="381"/>
      <c r="BU41" s="381"/>
      <c r="BV41" s="175"/>
      <c r="BW41" s="380">
        <f t="shared" si="2"/>
        <v>20</v>
      </c>
      <c r="BX41" s="380"/>
      <c r="BY41" s="381" t="str">
        <f>IF('各会計、関係団体の財政状況及び健全化判断比率'!B75="","",'各会計、関係団体の財政状況及び健全化判断比率'!B75)</f>
        <v>高知県後期高齢者医療広域連合（一般会計）</v>
      </c>
      <c r="BZ41" s="381"/>
      <c r="CA41" s="381"/>
      <c r="CB41" s="381"/>
      <c r="CC41" s="381"/>
      <c r="CD41" s="381"/>
      <c r="CE41" s="381"/>
      <c r="CF41" s="381"/>
      <c r="CG41" s="381"/>
      <c r="CH41" s="381"/>
      <c r="CI41" s="381"/>
      <c r="CJ41" s="381"/>
      <c r="CK41" s="381"/>
      <c r="CL41" s="381"/>
      <c r="CM41" s="381"/>
      <c r="CN41" s="175"/>
      <c r="CO41" s="380" t="str">
        <f t="shared" si="3"/>
        <v/>
      </c>
      <c r="CP41" s="380"/>
      <c r="CQ41" s="381" t="str">
        <f>IF('各会計、関係団体の財政状況及び健全化判断比率'!BS14="","",'各会計、関係団体の財政状況及び健全化判断比率'!BS14)</f>
        <v/>
      </c>
      <c r="CR41" s="381"/>
      <c r="CS41" s="381"/>
      <c r="CT41" s="381"/>
      <c r="CU41" s="381"/>
      <c r="CV41" s="381"/>
      <c r="CW41" s="381"/>
      <c r="CX41" s="381"/>
      <c r="CY41" s="381"/>
      <c r="CZ41" s="381"/>
      <c r="DA41" s="381"/>
      <c r="DB41" s="381"/>
      <c r="DC41" s="381"/>
      <c r="DD41" s="381"/>
      <c r="DE41" s="381"/>
      <c r="DG41" s="378" t="str">
        <f>IF('各会計、関係団体の財政状況及び健全化判断比率'!BR14="","",'各会計、関係団体の財政状況及び健全化判断比率'!BR14)</f>
        <v/>
      </c>
      <c r="DH41" s="378"/>
      <c r="DI41" s="180"/>
    </row>
    <row r="42" spans="1:113" ht="32.25" customHeight="1" x14ac:dyDescent="0.15">
      <c r="B42" s="202"/>
      <c r="C42" s="380" t="str">
        <f t="shared" si="5"/>
        <v/>
      </c>
      <c r="D42" s="380"/>
      <c r="E42" s="381" t="str">
        <f>IF('各会計、関係団体の財政状況及び健全化判断比率'!B15="","",'各会計、関係団体の財政状況及び健全化判断比率'!B15)</f>
        <v/>
      </c>
      <c r="F42" s="381"/>
      <c r="G42" s="381"/>
      <c r="H42" s="381"/>
      <c r="I42" s="381"/>
      <c r="J42" s="381"/>
      <c r="K42" s="381"/>
      <c r="L42" s="381"/>
      <c r="M42" s="381"/>
      <c r="N42" s="381"/>
      <c r="O42" s="381"/>
      <c r="P42" s="381"/>
      <c r="Q42" s="381"/>
      <c r="R42" s="381"/>
      <c r="S42" s="381"/>
      <c r="T42" s="175"/>
      <c r="U42" s="380" t="str">
        <f t="shared" si="4"/>
        <v/>
      </c>
      <c r="V42" s="380"/>
      <c r="W42" s="381"/>
      <c r="X42" s="381"/>
      <c r="Y42" s="381"/>
      <c r="Z42" s="381"/>
      <c r="AA42" s="381"/>
      <c r="AB42" s="381"/>
      <c r="AC42" s="381"/>
      <c r="AD42" s="381"/>
      <c r="AE42" s="381"/>
      <c r="AF42" s="381"/>
      <c r="AG42" s="381"/>
      <c r="AH42" s="381"/>
      <c r="AI42" s="381"/>
      <c r="AJ42" s="381"/>
      <c r="AK42" s="381"/>
      <c r="AL42" s="175"/>
      <c r="AM42" s="380" t="str">
        <f t="shared" si="0"/>
        <v/>
      </c>
      <c r="AN42" s="380"/>
      <c r="AO42" s="381"/>
      <c r="AP42" s="381"/>
      <c r="AQ42" s="381"/>
      <c r="AR42" s="381"/>
      <c r="AS42" s="381"/>
      <c r="AT42" s="381"/>
      <c r="AU42" s="381"/>
      <c r="AV42" s="381"/>
      <c r="AW42" s="381"/>
      <c r="AX42" s="381"/>
      <c r="AY42" s="381"/>
      <c r="AZ42" s="381"/>
      <c r="BA42" s="381"/>
      <c r="BB42" s="381"/>
      <c r="BC42" s="381"/>
      <c r="BD42" s="175"/>
      <c r="BE42" s="380" t="str">
        <f t="shared" si="1"/>
        <v/>
      </c>
      <c r="BF42" s="380"/>
      <c r="BG42" s="381"/>
      <c r="BH42" s="381"/>
      <c r="BI42" s="381"/>
      <c r="BJ42" s="381"/>
      <c r="BK42" s="381"/>
      <c r="BL42" s="381"/>
      <c r="BM42" s="381"/>
      <c r="BN42" s="381"/>
      <c r="BO42" s="381"/>
      <c r="BP42" s="381"/>
      <c r="BQ42" s="381"/>
      <c r="BR42" s="381"/>
      <c r="BS42" s="381"/>
      <c r="BT42" s="381"/>
      <c r="BU42" s="381"/>
      <c r="BV42" s="175"/>
      <c r="BW42" s="380">
        <f t="shared" si="2"/>
        <v>21</v>
      </c>
      <c r="BX42" s="380"/>
      <c r="BY42" s="381" t="str">
        <f>IF('各会計、関係団体の財政状況及び健全化判断比率'!B76="","",'各会計、関係団体の財政状況及び健全化判断比率'!B76)</f>
        <v>高知県後期高齢者医療広域連合（後期高齢者医療特別会計）</v>
      </c>
      <c r="BZ42" s="381"/>
      <c r="CA42" s="381"/>
      <c r="CB42" s="381"/>
      <c r="CC42" s="381"/>
      <c r="CD42" s="381"/>
      <c r="CE42" s="381"/>
      <c r="CF42" s="381"/>
      <c r="CG42" s="381"/>
      <c r="CH42" s="381"/>
      <c r="CI42" s="381"/>
      <c r="CJ42" s="381"/>
      <c r="CK42" s="381"/>
      <c r="CL42" s="381"/>
      <c r="CM42" s="381"/>
      <c r="CN42" s="175"/>
      <c r="CO42" s="380" t="str">
        <f t="shared" si="3"/>
        <v/>
      </c>
      <c r="CP42" s="380"/>
      <c r="CQ42" s="381" t="str">
        <f>IF('各会計、関係団体の財政状況及び健全化判断比率'!BS15="","",'各会計、関係団体の財政状況及び健全化判断比率'!BS15)</f>
        <v/>
      </c>
      <c r="CR42" s="381"/>
      <c r="CS42" s="381"/>
      <c r="CT42" s="381"/>
      <c r="CU42" s="381"/>
      <c r="CV42" s="381"/>
      <c r="CW42" s="381"/>
      <c r="CX42" s="381"/>
      <c r="CY42" s="381"/>
      <c r="CZ42" s="381"/>
      <c r="DA42" s="381"/>
      <c r="DB42" s="381"/>
      <c r="DC42" s="381"/>
      <c r="DD42" s="381"/>
      <c r="DE42" s="381"/>
      <c r="DG42" s="378" t="str">
        <f>IF('各会計、関係団体の財政状況及び健全化判断比率'!BR15="","",'各会計、関係団体の財政状況及び健全化判断比率'!BR15)</f>
        <v/>
      </c>
      <c r="DH42" s="378"/>
      <c r="DI42" s="180"/>
    </row>
    <row r="43" spans="1:113" ht="32.25" customHeight="1" x14ac:dyDescent="0.15">
      <c r="B43" s="202"/>
      <c r="C43" s="380" t="str">
        <f t="shared" si="5"/>
        <v/>
      </c>
      <c r="D43" s="380"/>
      <c r="E43" s="381" t="str">
        <f>IF('各会計、関係団体の財政状況及び健全化判断比率'!B16="","",'各会計、関係団体の財政状況及び健全化判断比率'!B16)</f>
        <v/>
      </c>
      <c r="F43" s="381"/>
      <c r="G43" s="381"/>
      <c r="H43" s="381"/>
      <c r="I43" s="381"/>
      <c r="J43" s="381"/>
      <c r="K43" s="381"/>
      <c r="L43" s="381"/>
      <c r="M43" s="381"/>
      <c r="N43" s="381"/>
      <c r="O43" s="381"/>
      <c r="P43" s="381"/>
      <c r="Q43" s="381"/>
      <c r="R43" s="381"/>
      <c r="S43" s="381"/>
      <c r="T43" s="175"/>
      <c r="U43" s="380" t="str">
        <f t="shared" si="4"/>
        <v/>
      </c>
      <c r="V43" s="380"/>
      <c r="W43" s="381"/>
      <c r="X43" s="381"/>
      <c r="Y43" s="381"/>
      <c r="Z43" s="381"/>
      <c r="AA43" s="381"/>
      <c r="AB43" s="381"/>
      <c r="AC43" s="381"/>
      <c r="AD43" s="381"/>
      <c r="AE43" s="381"/>
      <c r="AF43" s="381"/>
      <c r="AG43" s="381"/>
      <c r="AH43" s="381"/>
      <c r="AI43" s="381"/>
      <c r="AJ43" s="381"/>
      <c r="AK43" s="381"/>
      <c r="AL43" s="175"/>
      <c r="AM43" s="380" t="str">
        <f t="shared" si="0"/>
        <v/>
      </c>
      <c r="AN43" s="380"/>
      <c r="AO43" s="381"/>
      <c r="AP43" s="381"/>
      <c r="AQ43" s="381"/>
      <c r="AR43" s="381"/>
      <c r="AS43" s="381"/>
      <c r="AT43" s="381"/>
      <c r="AU43" s="381"/>
      <c r="AV43" s="381"/>
      <c r="AW43" s="381"/>
      <c r="AX43" s="381"/>
      <c r="AY43" s="381"/>
      <c r="AZ43" s="381"/>
      <c r="BA43" s="381"/>
      <c r="BB43" s="381"/>
      <c r="BC43" s="381"/>
      <c r="BD43" s="175"/>
      <c r="BE43" s="380" t="str">
        <f t="shared" si="1"/>
        <v/>
      </c>
      <c r="BF43" s="380"/>
      <c r="BG43" s="381"/>
      <c r="BH43" s="381"/>
      <c r="BI43" s="381"/>
      <c r="BJ43" s="381"/>
      <c r="BK43" s="381"/>
      <c r="BL43" s="381"/>
      <c r="BM43" s="381"/>
      <c r="BN43" s="381"/>
      <c r="BO43" s="381"/>
      <c r="BP43" s="381"/>
      <c r="BQ43" s="381"/>
      <c r="BR43" s="381"/>
      <c r="BS43" s="381"/>
      <c r="BT43" s="381"/>
      <c r="BU43" s="381"/>
      <c r="BV43" s="175"/>
      <c r="BW43" s="380" t="str">
        <f t="shared" si="2"/>
        <v/>
      </c>
      <c r="BX43" s="380"/>
      <c r="BY43" s="381" t="str">
        <f>IF('各会計、関係団体の財政状況及び健全化判断比率'!B77="","",'各会計、関係団体の財政状況及び健全化判断比率'!B77)</f>
        <v/>
      </c>
      <c r="BZ43" s="381"/>
      <c r="CA43" s="381"/>
      <c r="CB43" s="381"/>
      <c r="CC43" s="381"/>
      <c r="CD43" s="381"/>
      <c r="CE43" s="381"/>
      <c r="CF43" s="381"/>
      <c r="CG43" s="381"/>
      <c r="CH43" s="381"/>
      <c r="CI43" s="381"/>
      <c r="CJ43" s="381"/>
      <c r="CK43" s="381"/>
      <c r="CL43" s="381"/>
      <c r="CM43" s="381"/>
      <c r="CN43" s="175"/>
      <c r="CO43" s="380" t="str">
        <f t="shared" si="3"/>
        <v/>
      </c>
      <c r="CP43" s="380"/>
      <c r="CQ43" s="381" t="str">
        <f>IF('各会計、関係団体の財政状況及び健全化判断比率'!BS16="","",'各会計、関係団体の財政状況及び健全化判断比率'!BS16)</f>
        <v/>
      </c>
      <c r="CR43" s="381"/>
      <c r="CS43" s="381"/>
      <c r="CT43" s="381"/>
      <c r="CU43" s="381"/>
      <c r="CV43" s="381"/>
      <c r="CW43" s="381"/>
      <c r="CX43" s="381"/>
      <c r="CY43" s="381"/>
      <c r="CZ43" s="381"/>
      <c r="DA43" s="381"/>
      <c r="DB43" s="381"/>
      <c r="DC43" s="381"/>
      <c r="DD43" s="381"/>
      <c r="DE43" s="381"/>
      <c r="DG43" s="378" t="str">
        <f>IF('各会計、関係団体の財政状況及び健全化判断比率'!BR16="","",'各会計、関係団体の財政状況及び健全化判断比率'!BR16)</f>
        <v/>
      </c>
      <c r="DH43" s="378"/>
      <c r="DI43" s="180"/>
    </row>
    <row r="44" spans="1:113" ht="13.5" customHeight="1" thickBot="1" x14ac:dyDescent="0.2">
      <c r="B44" s="203"/>
      <c r="C44" s="204"/>
      <c r="D44" s="204"/>
      <c r="E44" s="204"/>
      <c r="F44" s="204"/>
      <c r="G44" s="204"/>
      <c r="H44" s="204"/>
      <c r="I44" s="204"/>
      <c r="J44" s="204"/>
      <c r="K44" s="204"/>
      <c r="L44" s="204"/>
      <c r="M44" s="204"/>
      <c r="N44" s="204"/>
      <c r="O44" s="204"/>
      <c r="P44" s="204"/>
      <c r="Q44" s="204"/>
      <c r="R44" s="204"/>
      <c r="S44" s="204"/>
      <c r="T44" s="204"/>
      <c r="U44" s="204"/>
      <c r="V44" s="204"/>
      <c r="W44" s="204"/>
      <c r="X44" s="204"/>
      <c r="Y44" s="204"/>
      <c r="Z44" s="204"/>
      <c r="AA44" s="204"/>
      <c r="AB44" s="204"/>
      <c r="AC44" s="204"/>
      <c r="AD44" s="204"/>
      <c r="AE44" s="204"/>
      <c r="AF44" s="204"/>
      <c r="AG44" s="204"/>
      <c r="AH44" s="204"/>
      <c r="AI44" s="204"/>
      <c r="AJ44" s="204"/>
      <c r="AK44" s="204"/>
      <c r="AL44" s="204"/>
      <c r="AM44" s="204"/>
      <c r="AN44" s="204"/>
      <c r="AO44" s="204"/>
      <c r="AP44" s="204"/>
      <c r="AQ44" s="204"/>
      <c r="AR44" s="204"/>
      <c r="AS44" s="204"/>
      <c r="AT44" s="204"/>
      <c r="AU44" s="204"/>
      <c r="AV44" s="204"/>
      <c r="AW44" s="204"/>
      <c r="AX44" s="204"/>
      <c r="AY44" s="204"/>
      <c r="AZ44" s="204"/>
      <c r="BA44" s="204"/>
      <c r="BB44" s="204"/>
      <c r="BC44" s="204"/>
      <c r="BD44" s="204"/>
      <c r="BE44" s="204"/>
      <c r="BF44" s="204"/>
      <c r="BG44" s="204"/>
      <c r="BH44" s="204"/>
      <c r="BI44" s="204"/>
      <c r="BJ44" s="204"/>
      <c r="BK44" s="204"/>
      <c r="BL44" s="204"/>
      <c r="BM44" s="204"/>
      <c r="BN44" s="204"/>
      <c r="BO44" s="204"/>
      <c r="BP44" s="204"/>
      <c r="BQ44" s="204"/>
      <c r="BR44" s="204"/>
      <c r="BS44" s="204"/>
      <c r="BT44" s="204"/>
      <c r="BU44" s="204"/>
      <c r="BV44" s="204"/>
      <c r="BW44" s="204"/>
      <c r="BX44" s="204"/>
      <c r="BY44" s="204"/>
      <c r="BZ44" s="204"/>
      <c r="CA44" s="204"/>
      <c r="CB44" s="204"/>
      <c r="CC44" s="204"/>
      <c r="CD44" s="204"/>
      <c r="CE44" s="204"/>
      <c r="CF44" s="204"/>
      <c r="CG44" s="204"/>
      <c r="CH44" s="204"/>
      <c r="CI44" s="204"/>
      <c r="CJ44" s="204"/>
      <c r="CK44" s="204"/>
      <c r="CL44" s="204"/>
      <c r="CM44" s="204"/>
      <c r="CN44" s="204"/>
      <c r="CO44" s="204"/>
      <c r="CP44" s="204"/>
      <c r="CQ44" s="204"/>
      <c r="CR44" s="204"/>
      <c r="CS44" s="204"/>
      <c r="CT44" s="204"/>
      <c r="CU44" s="204"/>
      <c r="CV44" s="204"/>
      <c r="CW44" s="204"/>
      <c r="CX44" s="204"/>
      <c r="CY44" s="204"/>
      <c r="CZ44" s="204"/>
      <c r="DA44" s="204"/>
      <c r="DB44" s="204"/>
      <c r="DC44" s="204"/>
      <c r="DD44" s="204"/>
      <c r="DE44" s="204"/>
      <c r="DF44" s="204"/>
      <c r="DG44" s="204"/>
      <c r="DH44" s="204"/>
      <c r="DI44" s="205"/>
    </row>
    <row r="45" spans="1:113" x14ac:dyDescent="0.15"/>
    <row r="46" spans="1:113" x14ac:dyDescent="0.15">
      <c r="B46" s="174" t="s">
        <v>193</v>
      </c>
      <c r="E46" s="377" t="s">
        <v>194</v>
      </c>
      <c r="F46" s="377"/>
      <c r="G46" s="377"/>
      <c r="H46" s="377"/>
      <c r="I46" s="377"/>
      <c r="J46" s="377"/>
      <c r="K46" s="377"/>
      <c r="L46" s="377"/>
      <c r="M46" s="377"/>
      <c r="N46" s="377"/>
      <c r="O46" s="377"/>
      <c r="P46" s="377"/>
      <c r="Q46" s="377"/>
      <c r="R46" s="377"/>
      <c r="S46" s="377"/>
      <c r="T46" s="377"/>
      <c r="U46" s="377"/>
      <c r="V46" s="377"/>
      <c r="W46" s="377"/>
      <c r="X46" s="377"/>
      <c r="Y46" s="377"/>
      <c r="Z46" s="377"/>
      <c r="AA46" s="377"/>
      <c r="AB46" s="377"/>
      <c r="AC46" s="377"/>
      <c r="AD46" s="377"/>
      <c r="AE46" s="377"/>
      <c r="AF46" s="377"/>
      <c r="AG46" s="377"/>
      <c r="AH46" s="377"/>
      <c r="AI46" s="377"/>
      <c r="AJ46" s="377"/>
      <c r="AK46" s="377"/>
      <c r="AL46" s="377"/>
      <c r="AM46" s="377"/>
      <c r="AN46" s="377"/>
      <c r="AO46" s="377"/>
      <c r="AP46" s="377"/>
      <c r="AQ46" s="377"/>
      <c r="AR46" s="377"/>
      <c r="AS46" s="377"/>
      <c r="AT46" s="377"/>
      <c r="AU46" s="377"/>
      <c r="AV46" s="377"/>
      <c r="AW46" s="377"/>
      <c r="AX46" s="377"/>
      <c r="AY46" s="377"/>
      <c r="AZ46" s="377"/>
      <c r="BA46" s="377"/>
      <c r="BB46" s="377"/>
      <c r="BC46" s="377"/>
      <c r="BD46" s="377"/>
      <c r="BE46" s="377"/>
      <c r="BF46" s="377"/>
      <c r="BG46" s="377"/>
      <c r="BH46" s="377"/>
      <c r="BI46" s="377"/>
      <c r="BJ46" s="377"/>
      <c r="BK46" s="377"/>
      <c r="BL46" s="377"/>
      <c r="BM46" s="377"/>
      <c r="BN46" s="377"/>
      <c r="BO46" s="377"/>
      <c r="BP46" s="377"/>
      <c r="BQ46" s="377"/>
      <c r="BR46" s="377"/>
      <c r="BS46" s="377"/>
      <c r="BT46" s="377"/>
      <c r="BU46" s="377"/>
      <c r="BV46" s="377"/>
      <c r="BW46" s="377"/>
      <c r="BX46" s="377"/>
      <c r="BY46" s="377"/>
      <c r="BZ46" s="377"/>
      <c r="CA46" s="377"/>
      <c r="CB46" s="377"/>
      <c r="CC46" s="377"/>
      <c r="CD46" s="377"/>
      <c r="CE46" s="377"/>
      <c r="CF46" s="377"/>
      <c r="CG46" s="377"/>
      <c r="CH46" s="377"/>
      <c r="CI46" s="377"/>
      <c r="CJ46" s="377"/>
      <c r="CK46" s="377"/>
      <c r="CL46" s="377"/>
      <c r="CM46" s="377"/>
      <c r="CN46" s="377"/>
      <c r="CO46" s="377"/>
      <c r="CP46" s="377"/>
      <c r="CQ46" s="377"/>
      <c r="CR46" s="377"/>
      <c r="CS46" s="377"/>
      <c r="CT46" s="377"/>
      <c r="CU46" s="377"/>
      <c r="CV46" s="377"/>
      <c r="CW46" s="377"/>
      <c r="CX46" s="377"/>
      <c r="CY46" s="377"/>
      <c r="CZ46" s="377"/>
      <c r="DA46" s="377"/>
      <c r="DB46" s="377"/>
      <c r="DC46" s="377"/>
      <c r="DD46" s="377"/>
      <c r="DE46" s="377"/>
      <c r="DF46" s="377"/>
      <c r="DG46" s="377"/>
      <c r="DH46" s="377"/>
      <c r="DI46" s="377"/>
    </row>
    <row r="47" spans="1:113" x14ac:dyDescent="0.15">
      <c r="E47" s="377" t="s">
        <v>195</v>
      </c>
      <c r="F47" s="377"/>
      <c r="G47" s="377"/>
      <c r="H47" s="377"/>
      <c r="I47" s="377"/>
      <c r="J47" s="377"/>
      <c r="K47" s="377"/>
      <c r="L47" s="377"/>
      <c r="M47" s="377"/>
      <c r="N47" s="377"/>
      <c r="O47" s="377"/>
      <c r="P47" s="377"/>
      <c r="Q47" s="377"/>
      <c r="R47" s="377"/>
      <c r="S47" s="377"/>
      <c r="T47" s="377"/>
      <c r="U47" s="377"/>
      <c r="V47" s="377"/>
      <c r="W47" s="377"/>
      <c r="X47" s="377"/>
      <c r="Y47" s="377"/>
      <c r="Z47" s="377"/>
      <c r="AA47" s="377"/>
      <c r="AB47" s="377"/>
      <c r="AC47" s="377"/>
      <c r="AD47" s="377"/>
      <c r="AE47" s="377"/>
      <c r="AF47" s="377"/>
      <c r="AG47" s="377"/>
      <c r="AH47" s="377"/>
      <c r="AI47" s="377"/>
      <c r="AJ47" s="377"/>
      <c r="AK47" s="377"/>
      <c r="AL47" s="377"/>
      <c r="AM47" s="377"/>
      <c r="AN47" s="377"/>
      <c r="AO47" s="377"/>
      <c r="AP47" s="377"/>
      <c r="AQ47" s="377"/>
      <c r="AR47" s="377"/>
      <c r="AS47" s="377"/>
      <c r="AT47" s="377"/>
      <c r="AU47" s="377"/>
      <c r="AV47" s="377"/>
      <c r="AW47" s="377"/>
      <c r="AX47" s="377"/>
      <c r="AY47" s="377"/>
      <c r="AZ47" s="377"/>
      <c r="BA47" s="377"/>
      <c r="BB47" s="377"/>
      <c r="BC47" s="377"/>
      <c r="BD47" s="377"/>
      <c r="BE47" s="377"/>
      <c r="BF47" s="377"/>
      <c r="BG47" s="377"/>
      <c r="BH47" s="377"/>
      <c r="BI47" s="377"/>
      <c r="BJ47" s="377"/>
      <c r="BK47" s="377"/>
      <c r="BL47" s="377"/>
      <c r="BM47" s="377"/>
      <c r="BN47" s="377"/>
      <c r="BO47" s="377"/>
      <c r="BP47" s="377"/>
      <c r="BQ47" s="377"/>
      <c r="BR47" s="377"/>
      <c r="BS47" s="377"/>
      <c r="BT47" s="377"/>
      <c r="BU47" s="377"/>
      <c r="BV47" s="377"/>
      <c r="BW47" s="377"/>
      <c r="BX47" s="377"/>
      <c r="BY47" s="377"/>
      <c r="BZ47" s="377"/>
      <c r="CA47" s="377"/>
      <c r="CB47" s="377"/>
      <c r="CC47" s="377"/>
      <c r="CD47" s="377"/>
      <c r="CE47" s="377"/>
      <c r="CF47" s="377"/>
      <c r="CG47" s="377"/>
      <c r="CH47" s="377"/>
      <c r="CI47" s="377"/>
      <c r="CJ47" s="377"/>
      <c r="CK47" s="377"/>
      <c r="CL47" s="377"/>
      <c r="CM47" s="377"/>
      <c r="CN47" s="377"/>
      <c r="CO47" s="377"/>
      <c r="CP47" s="377"/>
      <c r="CQ47" s="377"/>
      <c r="CR47" s="377"/>
      <c r="CS47" s="377"/>
      <c r="CT47" s="377"/>
      <c r="CU47" s="377"/>
      <c r="CV47" s="377"/>
      <c r="CW47" s="377"/>
      <c r="CX47" s="377"/>
      <c r="CY47" s="377"/>
      <c r="CZ47" s="377"/>
      <c r="DA47" s="377"/>
      <c r="DB47" s="377"/>
      <c r="DC47" s="377"/>
      <c r="DD47" s="377"/>
      <c r="DE47" s="377"/>
      <c r="DF47" s="377"/>
      <c r="DG47" s="377"/>
      <c r="DH47" s="377"/>
      <c r="DI47" s="377"/>
    </row>
    <row r="48" spans="1:113" x14ac:dyDescent="0.15">
      <c r="E48" s="377" t="s">
        <v>196</v>
      </c>
      <c r="F48" s="377"/>
      <c r="G48" s="377"/>
      <c r="H48" s="377"/>
      <c r="I48" s="377"/>
      <c r="J48" s="377"/>
      <c r="K48" s="377"/>
      <c r="L48" s="377"/>
      <c r="M48" s="377"/>
      <c r="N48" s="377"/>
      <c r="O48" s="377"/>
      <c r="P48" s="377"/>
      <c r="Q48" s="377"/>
      <c r="R48" s="377"/>
      <c r="S48" s="377"/>
      <c r="T48" s="377"/>
      <c r="U48" s="377"/>
      <c r="V48" s="377"/>
      <c r="W48" s="377"/>
      <c r="X48" s="377"/>
      <c r="Y48" s="377"/>
      <c r="Z48" s="377"/>
      <c r="AA48" s="377"/>
      <c r="AB48" s="377"/>
      <c r="AC48" s="377"/>
      <c r="AD48" s="377"/>
      <c r="AE48" s="377"/>
      <c r="AF48" s="377"/>
      <c r="AG48" s="377"/>
      <c r="AH48" s="377"/>
      <c r="AI48" s="377"/>
      <c r="AJ48" s="377"/>
      <c r="AK48" s="377"/>
      <c r="AL48" s="377"/>
      <c r="AM48" s="377"/>
      <c r="AN48" s="377"/>
      <c r="AO48" s="377"/>
      <c r="AP48" s="377"/>
      <c r="AQ48" s="377"/>
      <c r="AR48" s="377"/>
      <c r="AS48" s="377"/>
      <c r="AT48" s="377"/>
      <c r="AU48" s="377"/>
      <c r="AV48" s="377"/>
      <c r="AW48" s="377"/>
      <c r="AX48" s="377"/>
      <c r="AY48" s="377"/>
      <c r="AZ48" s="377"/>
      <c r="BA48" s="377"/>
      <c r="BB48" s="377"/>
      <c r="BC48" s="377"/>
      <c r="BD48" s="377"/>
      <c r="BE48" s="377"/>
      <c r="BF48" s="377"/>
      <c r="BG48" s="377"/>
      <c r="BH48" s="377"/>
      <c r="BI48" s="377"/>
      <c r="BJ48" s="377"/>
      <c r="BK48" s="377"/>
      <c r="BL48" s="377"/>
      <c r="BM48" s="377"/>
      <c r="BN48" s="377"/>
      <c r="BO48" s="377"/>
      <c r="BP48" s="377"/>
      <c r="BQ48" s="377"/>
      <c r="BR48" s="377"/>
      <c r="BS48" s="377"/>
      <c r="BT48" s="377"/>
      <c r="BU48" s="377"/>
      <c r="BV48" s="377"/>
      <c r="BW48" s="377"/>
      <c r="BX48" s="377"/>
      <c r="BY48" s="377"/>
      <c r="BZ48" s="377"/>
      <c r="CA48" s="377"/>
      <c r="CB48" s="377"/>
      <c r="CC48" s="377"/>
      <c r="CD48" s="377"/>
      <c r="CE48" s="377"/>
      <c r="CF48" s="377"/>
      <c r="CG48" s="377"/>
      <c r="CH48" s="377"/>
      <c r="CI48" s="377"/>
      <c r="CJ48" s="377"/>
      <c r="CK48" s="377"/>
      <c r="CL48" s="377"/>
      <c r="CM48" s="377"/>
      <c r="CN48" s="377"/>
      <c r="CO48" s="377"/>
      <c r="CP48" s="377"/>
      <c r="CQ48" s="377"/>
      <c r="CR48" s="377"/>
      <c r="CS48" s="377"/>
      <c r="CT48" s="377"/>
      <c r="CU48" s="377"/>
      <c r="CV48" s="377"/>
      <c r="CW48" s="377"/>
      <c r="CX48" s="377"/>
      <c r="CY48" s="377"/>
      <c r="CZ48" s="377"/>
      <c r="DA48" s="377"/>
      <c r="DB48" s="377"/>
      <c r="DC48" s="377"/>
      <c r="DD48" s="377"/>
      <c r="DE48" s="377"/>
      <c r="DF48" s="377"/>
      <c r="DG48" s="377"/>
      <c r="DH48" s="377"/>
      <c r="DI48" s="377"/>
    </row>
    <row r="49" spans="5:113" x14ac:dyDescent="0.15">
      <c r="E49" s="379" t="s">
        <v>197</v>
      </c>
      <c r="F49" s="379"/>
      <c r="G49" s="379"/>
      <c r="H49" s="379"/>
      <c r="I49" s="379"/>
      <c r="J49" s="379"/>
      <c r="K49" s="379"/>
      <c r="L49" s="379"/>
      <c r="M49" s="379"/>
      <c r="N49" s="379"/>
      <c r="O49" s="379"/>
      <c r="P49" s="379"/>
      <c r="Q49" s="379"/>
      <c r="R49" s="379"/>
      <c r="S49" s="379"/>
      <c r="T49" s="379"/>
      <c r="U49" s="379"/>
      <c r="V49" s="379"/>
      <c r="W49" s="379"/>
      <c r="X49" s="379"/>
      <c r="Y49" s="379"/>
      <c r="Z49" s="379"/>
      <c r="AA49" s="379"/>
      <c r="AB49" s="379"/>
      <c r="AC49" s="379"/>
      <c r="AD49" s="379"/>
      <c r="AE49" s="379"/>
      <c r="AF49" s="379"/>
      <c r="AG49" s="379"/>
      <c r="AH49" s="379"/>
      <c r="AI49" s="379"/>
      <c r="AJ49" s="379"/>
      <c r="AK49" s="379"/>
      <c r="AL49" s="379"/>
      <c r="AM49" s="379"/>
      <c r="AN49" s="379"/>
      <c r="AO49" s="379"/>
      <c r="AP49" s="379"/>
      <c r="AQ49" s="379"/>
      <c r="AR49" s="379"/>
      <c r="AS49" s="379"/>
      <c r="AT49" s="379"/>
      <c r="AU49" s="379"/>
      <c r="AV49" s="379"/>
      <c r="AW49" s="379"/>
      <c r="AX49" s="379"/>
      <c r="AY49" s="379"/>
      <c r="AZ49" s="379"/>
      <c r="BA49" s="379"/>
      <c r="BB49" s="379"/>
      <c r="BC49" s="379"/>
      <c r="BD49" s="379"/>
      <c r="BE49" s="379"/>
      <c r="BF49" s="379"/>
      <c r="BG49" s="379"/>
      <c r="BH49" s="379"/>
      <c r="BI49" s="379"/>
      <c r="BJ49" s="379"/>
      <c r="BK49" s="379"/>
      <c r="BL49" s="379"/>
      <c r="BM49" s="379"/>
      <c r="BN49" s="379"/>
      <c r="BO49" s="379"/>
      <c r="BP49" s="379"/>
      <c r="BQ49" s="379"/>
      <c r="BR49" s="379"/>
      <c r="BS49" s="379"/>
      <c r="BT49" s="379"/>
      <c r="BU49" s="379"/>
      <c r="BV49" s="379"/>
      <c r="BW49" s="379"/>
      <c r="BX49" s="379"/>
      <c r="BY49" s="379"/>
      <c r="BZ49" s="379"/>
      <c r="CA49" s="379"/>
      <c r="CB49" s="379"/>
      <c r="CC49" s="379"/>
      <c r="CD49" s="379"/>
      <c r="CE49" s="379"/>
      <c r="CF49" s="379"/>
      <c r="CG49" s="379"/>
      <c r="CH49" s="379"/>
      <c r="CI49" s="379"/>
      <c r="CJ49" s="379"/>
      <c r="CK49" s="379"/>
      <c r="CL49" s="379"/>
      <c r="CM49" s="379"/>
      <c r="CN49" s="379"/>
      <c r="CO49" s="379"/>
      <c r="CP49" s="379"/>
      <c r="CQ49" s="379"/>
      <c r="CR49" s="379"/>
      <c r="CS49" s="379"/>
      <c r="CT49" s="379"/>
      <c r="CU49" s="379"/>
      <c r="CV49" s="379"/>
      <c r="CW49" s="379"/>
      <c r="CX49" s="379"/>
      <c r="CY49" s="379"/>
      <c r="CZ49" s="379"/>
      <c r="DA49" s="379"/>
      <c r="DB49" s="379"/>
      <c r="DC49" s="379"/>
      <c r="DD49" s="379"/>
      <c r="DE49" s="379"/>
      <c r="DF49" s="379"/>
      <c r="DG49" s="379"/>
      <c r="DH49" s="379"/>
      <c r="DI49" s="379"/>
    </row>
    <row r="50" spans="5:113" x14ac:dyDescent="0.15">
      <c r="E50" s="377" t="s">
        <v>198</v>
      </c>
      <c r="F50" s="377"/>
      <c r="G50" s="377"/>
      <c r="H50" s="377"/>
      <c r="I50" s="377"/>
      <c r="J50" s="377"/>
      <c r="K50" s="377"/>
      <c r="L50" s="377"/>
      <c r="M50" s="377"/>
      <c r="N50" s="377"/>
      <c r="O50" s="377"/>
      <c r="P50" s="377"/>
      <c r="Q50" s="377"/>
      <c r="R50" s="377"/>
      <c r="S50" s="377"/>
      <c r="T50" s="377"/>
      <c r="U50" s="377"/>
      <c r="V50" s="377"/>
      <c r="W50" s="377"/>
      <c r="X50" s="377"/>
      <c r="Y50" s="377"/>
      <c r="Z50" s="377"/>
      <c r="AA50" s="377"/>
      <c r="AB50" s="377"/>
      <c r="AC50" s="377"/>
      <c r="AD50" s="377"/>
      <c r="AE50" s="377"/>
      <c r="AF50" s="377"/>
      <c r="AG50" s="377"/>
      <c r="AH50" s="377"/>
      <c r="AI50" s="377"/>
      <c r="AJ50" s="377"/>
      <c r="AK50" s="377"/>
      <c r="AL50" s="377"/>
      <c r="AM50" s="377"/>
      <c r="AN50" s="377"/>
      <c r="AO50" s="377"/>
      <c r="AP50" s="377"/>
      <c r="AQ50" s="377"/>
      <c r="AR50" s="377"/>
      <c r="AS50" s="377"/>
      <c r="AT50" s="377"/>
      <c r="AU50" s="377"/>
      <c r="AV50" s="377"/>
      <c r="AW50" s="377"/>
      <c r="AX50" s="377"/>
      <c r="AY50" s="377"/>
      <c r="AZ50" s="377"/>
      <c r="BA50" s="377"/>
      <c r="BB50" s="377"/>
      <c r="BC50" s="377"/>
      <c r="BD50" s="377"/>
      <c r="BE50" s="377"/>
      <c r="BF50" s="377"/>
      <c r="BG50" s="377"/>
      <c r="BH50" s="377"/>
      <c r="BI50" s="377"/>
      <c r="BJ50" s="377"/>
      <c r="BK50" s="377"/>
      <c r="BL50" s="377"/>
      <c r="BM50" s="377"/>
      <c r="BN50" s="377"/>
      <c r="BO50" s="377"/>
      <c r="BP50" s="377"/>
      <c r="BQ50" s="377"/>
      <c r="BR50" s="377"/>
      <c r="BS50" s="377"/>
      <c r="BT50" s="377"/>
      <c r="BU50" s="377"/>
      <c r="BV50" s="377"/>
      <c r="BW50" s="377"/>
      <c r="BX50" s="377"/>
      <c r="BY50" s="377"/>
      <c r="BZ50" s="377"/>
      <c r="CA50" s="377"/>
      <c r="CB50" s="377"/>
      <c r="CC50" s="377"/>
      <c r="CD50" s="377"/>
      <c r="CE50" s="377"/>
      <c r="CF50" s="377"/>
      <c r="CG50" s="377"/>
      <c r="CH50" s="377"/>
      <c r="CI50" s="377"/>
      <c r="CJ50" s="377"/>
      <c r="CK50" s="377"/>
      <c r="CL50" s="377"/>
      <c r="CM50" s="377"/>
      <c r="CN50" s="377"/>
      <c r="CO50" s="377"/>
      <c r="CP50" s="377"/>
      <c r="CQ50" s="377"/>
      <c r="CR50" s="377"/>
      <c r="CS50" s="377"/>
      <c r="CT50" s="377"/>
      <c r="CU50" s="377"/>
      <c r="CV50" s="377"/>
      <c r="CW50" s="377"/>
      <c r="CX50" s="377"/>
      <c r="CY50" s="377"/>
      <c r="CZ50" s="377"/>
      <c r="DA50" s="377"/>
      <c r="DB50" s="377"/>
      <c r="DC50" s="377"/>
      <c r="DD50" s="377"/>
      <c r="DE50" s="377"/>
      <c r="DF50" s="377"/>
      <c r="DG50" s="377"/>
      <c r="DH50" s="377"/>
      <c r="DI50" s="377"/>
    </row>
    <row r="51" spans="5:113" x14ac:dyDescent="0.15">
      <c r="E51" s="377" t="s">
        <v>199</v>
      </c>
      <c r="F51" s="377"/>
      <c r="G51" s="377"/>
      <c r="H51" s="377"/>
      <c r="I51" s="377"/>
      <c r="J51" s="377"/>
      <c r="K51" s="377"/>
      <c r="L51" s="377"/>
      <c r="M51" s="377"/>
      <c r="N51" s="377"/>
      <c r="O51" s="377"/>
      <c r="P51" s="377"/>
      <c r="Q51" s="377"/>
      <c r="R51" s="377"/>
      <c r="S51" s="377"/>
      <c r="T51" s="377"/>
      <c r="U51" s="377"/>
      <c r="V51" s="377"/>
      <c r="W51" s="377"/>
      <c r="X51" s="377"/>
      <c r="Y51" s="377"/>
      <c r="Z51" s="377"/>
      <c r="AA51" s="377"/>
      <c r="AB51" s="377"/>
      <c r="AC51" s="377"/>
      <c r="AD51" s="377"/>
      <c r="AE51" s="377"/>
      <c r="AF51" s="377"/>
      <c r="AG51" s="377"/>
      <c r="AH51" s="377"/>
      <c r="AI51" s="377"/>
      <c r="AJ51" s="377"/>
      <c r="AK51" s="377"/>
      <c r="AL51" s="377"/>
      <c r="AM51" s="377"/>
      <c r="AN51" s="377"/>
      <c r="AO51" s="377"/>
      <c r="AP51" s="377"/>
      <c r="AQ51" s="377"/>
      <c r="AR51" s="377"/>
      <c r="AS51" s="377"/>
      <c r="AT51" s="377"/>
      <c r="AU51" s="377"/>
      <c r="AV51" s="377"/>
      <c r="AW51" s="377"/>
      <c r="AX51" s="377"/>
      <c r="AY51" s="377"/>
      <c r="AZ51" s="377"/>
      <c r="BA51" s="377"/>
      <c r="BB51" s="377"/>
      <c r="BC51" s="377"/>
      <c r="BD51" s="377"/>
      <c r="BE51" s="377"/>
      <c r="BF51" s="377"/>
      <c r="BG51" s="377"/>
      <c r="BH51" s="377"/>
      <c r="BI51" s="377"/>
      <c r="BJ51" s="377"/>
      <c r="BK51" s="377"/>
      <c r="BL51" s="377"/>
      <c r="BM51" s="377"/>
      <c r="BN51" s="377"/>
      <c r="BO51" s="377"/>
      <c r="BP51" s="377"/>
      <c r="BQ51" s="377"/>
      <c r="BR51" s="377"/>
      <c r="BS51" s="377"/>
      <c r="BT51" s="377"/>
      <c r="BU51" s="377"/>
      <c r="BV51" s="377"/>
      <c r="BW51" s="377"/>
      <c r="BX51" s="377"/>
      <c r="BY51" s="377"/>
      <c r="BZ51" s="377"/>
      <c r="CA51" s="377"/>
      <c r="CB51" s="377"/>
      <c r="CC51" s="377"/>
      <c r="CD51" s="377"/>
      <c r="CE51" s="377"/>
      <c r="CF51" s="377"/>
      <c r="CG51" s="377"/>
      <c r="CH51" s="377"/>
      <c r="CI51" s="377"/>
      <c r="CJ51" s="377"/>
      <c r="CK51" s="377"/>
      <c r="CL51" s="377"/>
      <c r="CM51" s="377"/>
      <c r="CN51" s="377"/>
      <c r="CO51" s="377"/>
      <c r="CP51" s="377"/>
      <c r="CQ51" s="377"/>
      <c r="CR51" s="377"/>
      <c r="CS51" s="377"/>
      <c r="CT51" s="377"/>
      <c r="CU51" s="377"/>
      <c r="CV51" s="377"/>
      <c r="CW51" s="377"/>
      <c r="CX51" s="377"/>
      <c r="CY51" s="377"/>
      <c r="CZ51" s="377"/>
      <c r="DA51" s="377"/>
      <c r="DB51" s="377"/>
      <c r="DC51" s="377"/>
      <c r="DD51" s="377"/>
      <c r="DE51" s="377"/>
      <c r="DF51" s="377"/>
      <c r="DG51" s="377"/>
      <c r="DH51" s="377"/>
      <c r="DI51" s="377"/>
    </row>
    <row r="52" spans="5:113" x14ac:dyDescent="0.15">
      <c r="E52" s="377" t="s">
        <v>200</v>
      </c>
      <c r="F52" s="377"/>
      <c r="G52" s="377"/>
      <c r="H52" s="377"/>
      <c r="I52" s="377"/>
      <c r="J52" s="377"/>
      <c r="K52" s="377"/>
      <c r="L52" s="377"/>
      <c r="M52" s="377"/>
      <c r="N52" s="377"/>
      <c r="O52" s="377"/>
      <c r="P52" s="377"/>
      <c r="Q52" s="377"/>
      <c r="R52" s="377"/>
      <c r="S52" s="377"/>
      <c r="T52" s="377"/>
      <c r="U52" s="377"/>
      <c r="V52" s="377"/>
      <c r="W52" s="377"/>
      <c r="X52" s="377"/>
      <c r="Y52" s="377"/>
      <c r="Z52" s="377"/>
      <c r="AA52" s="377"/>
      <c r="AB52" s="377"/>
      <c r="AC52" s="377"/>
      <c r="AD52" s="377"/>
      <c r="AE52" s="377"/>
      <c r="AF52" s="377"/>
      <c r="AG52" s="377"/>
      <c r="AH52" s="377"/>
      <c r="AI52" s="377"/>
      <c r="AJ52" s="377"/>
      <c r="AK52" s="377"/>
      <c r="AL52" s="377"/>
      <c r="AM52" s="377"/>
      <c r="AN52" s="377"/>
      <c r="AO52" s="377"/>
      <c r="AP52" s="377"/>
      <c r="AQ52" s="377"/>
      <c r="AR52" s="377"/>
      <c r="AS52" s="377"/>
      <c r="AT52" s="377"/>
      <c r="AU52" s="377"/>
      <c r="AV52" s="377"/>
      <c r="AW52" s="377"/>
      <c r="AX52" s="377"/>
      <c r="AY52" s="377"/>
      <c r="AZ52" s="377"/>
      <c r="BA52" s="377"/>
      <c r="BB52" s="377"/>
      <c r="BC52" s="377"/>
      <c r="BD52" s="377"/>
      <c r="BE52" s="377"/>
      <c r="BF52" s="377"/>
      <c r="BG52" s="377"/>
      <c r="BH52" s="377"/>
      <c r="BI52" s="377"/>
      <c r="BJ52" s="377"/>
      <c r="BK52" s="377"/>
      <c r="BL52" s="377"/>
      <c r="BM52" s="377"/>
      <c r="BN52" s="377"/>
      <c r="BO52" s="377"/>
      <c r="BP52" s="377"/>
      <c r="BQ52" s="377"/>
      <c r="BR52" s="377"/>
      <c r="BS52" s="377"/>
      <c r="BT52" s="377"/>
      <c r="BU52" s="377"/>
      <c r="BV52" s="377"/>
      <c r="BW52" s="377"/>
      <c r="BX52" s="377"/>
      <c r="BY52" s="377"/>
      <c r="BZ52" s="377"/>
      <c r="CA52" s="377"/>
      <c r="CB52" s="377"/>
      <c r="CC52" s="377"/>
      <c r="CD52" s="377"/>
      <c r="CE52" s="377"/>
      <c r="CF52" s="377"/>
      <c r="CG52" s="377"/>
      <c r="CH52" s="377"/>
      <c r="CI52" s="377"/>
      <c r="CJ52" s="377"/>
      <c r="CK52" s="377"/>
      <c r="CL52" s="377"/>
      <c r="CM52" s="377"/>
      <c r="CN52" s="377"/>
      <c r="CO52" s="377"/>
      <c r="CP52" s="377"/>
      <c r="CQ52" s="377"/>
      <c r="CR52" s="377"/>
      <c r="CS52" s="377"/>
      <c r="CT52" s="377"/>
      <c r="CU52" s="377"/>
      <c r="CV52" s="377"/>
      <c r="CW52" s="377"/>
      <c r="CX52" s="377"/>
      <c r="CY52" s="377"/>
      <c r="CZ52" s="377"/>
      <c r="DA52" s="377"/>
      <c r="DB52" s="377"/>
      <c r="DC52" s="377"/>
      <c r="DD52" s="377"/>
      <c r="DE52" s="377"/>
      <c r="DF52" s="377"/>
      <c r="DG52" s="377"/>
      <c r="DH52" s="377"/>
      <c r="DI52" s="377"/>
    </row>
    <row r="53" spans="5:113" x14ac:dyDescent="0.15">
      <c r="E53" s="377" t="s">
        <v>201</v>
      </c>
      <c r="F53" s="377"/>
      <c r="G53" s="377"/>
      <c r="H53" s="377"/>
      <c r="I53" s="377"/>
      <c r="J53" s="377"/>
      <c r="K53" s="377"/>
      <c r="L53" s="377"/>
      <c r="M53" s="377"/>
      <c r="N53" s="377"/>
      <c r="O53" s="377"/>
      <c r="P53" s="377"/>
      <c r="Q53" s="377"/>
      <c r="R53" s="377"/>
      <c r="S53" s="377"/>
      <c r="T53" s="377"/>
      <c r="U53" s="377"/>
      <c r="V53" s="377"/>
      <c r="W53" s="377"/>
      <c r="X53" s="377"/>
      <c r="Y53" s="377"/>
      <c r="Z53" s="377"/>
      <c r="AA53" s="377"/>
      <c r="AB53" s="377"/>
      <c r="AC53" s="377"/>
      <c r="AD53" s="377"/>
      <c r="AE53" s="377"/>
      <c r="AF53" s="377"/>
      <c r="AG53" s="377"/>
      <c r="AH53" s="377"/>
      <c r="AI53" s="377"/>
      <c r="AJ53" s="377"/>
      <c r="AK53" s="377"/>
      <c r="AL53" s="377"/>
      <c r="AM53" s="377"/>
      <c r="AN53" s="377"/>
      <c r="AO53" s="377"/>
      <c r="AP53" s="377"/>
      <c r="AQ53" s="377"/>
      <c r="AR53" s="377"/>
      <c r="AS53" s="377"/>
      <c r="AT53" s="377"/>
      <c r="AU53" s="377"/>
      <c r="AV53" s="377"/>
      <c r="AW53" s="377"/>
      <c r="AX53" s="377"/>
      <c r="AY53" s="377"/>
      <c r="AZ53" s="377"/>
      <c r="BA53" s="377"/>
      <c r="BB53" s="377"/>
      <c r="BC53" s="377"/>
      <c r="BD53" s="377"/>
      <c r="BE53" s="377"/>
      <c r="BF53" s="377"/>
      <c r="BG53" s="377"/>
      <c r="BH53" s="377"/>
      <c r="BI53" s="377"/>
      <c r="BJ53" s="377"/>
      <c r="BK53" s="377"/>
      <c r="BL53" s="377"/>
      <c r="BM53" s="377"/>
      <c r="BN53" s="377"/>
      <c r="BO53" s="377"/>
      <c r="BP53" s="377"/>
      <c r="BQ53" s="377"/>
      <c r="BR53" s="377"/>
      <c r="BS53" s="377"/>
      <c r="BT53" s="377"/>
      <c r="BU53" s="377"/>
      <c r="BV53" s="377"/>
      <c r="BW53" s="377"/>
      <c r="BX53" s="377"/>
      <c r="BY53" s="377"/>
      <c r="BZ53" s="377"/>
      <c r="CA53" s="377"/>
      <c r="CB53" s="377"/>
      <c r="CC53" s="377"/>
      <c r="CD53" s="377"/>
      <c r="CE53" s="377"/>
      <c r="CF53" s="377"/>
      <c r="CG53" s="377"/>
      <c r="CH53" s="377"/>
      <c r="CI53" s="377"/>
      <c r="CJ53" s="377"/>
      <c r="CK53" s="377"/>
      <c r="CL53" s="377"/>
      <c r="CM53" s="377"/>
      <c r="CN53" s="377"/>
      <c r="CO53" s="377"/>
      <c r="CP53" s="377"/>
      <c r="CQ53" s="377"/>
      <c r="CR53" s="377"/>
      <c r="CS53" s="377"/>
      <c r="CT53" s="377"/>
      <c r="CU53" s="377"/>
      <c r="CV53" s="377"/>
      <c r="CW53" s="377"/>
      <c r="CX53" s="377"/>
      <c r="CY53" s="377"/>
      <c r="CZ53" s="377"/>
      <c r="DA53" s="377"/>
      <c r="DB53" s="377"/>
      <c r="DC53" s="377"/>
      <c r="DD53" s="377"/>
      <c r="DE53" s="377"/>
      <c r="DF53" s="377"/>
      <c r="DG53" s="377"/>
      <c r="DH53" s="377"/>
      <c r="DI53" s="377"/>
    </row>
    <row r="54" spans="5:113" x14ac:dyDescent="0.15"/>
    <row r="55" spans="5:113" x14ac:dyDescent="0.15"/>
    <row r="56" spans="5:113" x14ac:dyDescent="0.15"/>
  </sheetData>
  <sheetProtection algorithmName="SHA-512" hashValue="bByNTbBv5gBwiZZiFrl0PmOT7X4iHXQwJkhm4pmzGFnaCkxht7hOlDJgBAzxj/Q68/Ze4M3Gud+3lbGp9RWo3Q==" saltValue="SQnmOjDBzIiwgk+Q+wMwwA=="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208" customWidth="1"/>
    <col min="2" max="2" width="2.375" style="208" customWidth="1"/>
    <col min="3" max="16" width="2.625" style="208" customWidth="1"/>
    <col min="17" max="17" width="2.375" style="208" customWidth="1"/>
    <col min="18" max="95" width="1.625" style="208" customWidth="1"/>
    <col min="96" max="133" width="1.625" style="220" customWidth="1"/>
    <col min="134" max="143" width="1.625" style="208" customWidth="1"/>
    <col min="144" max="16384" width="0" style="208" hidden="1"/>
  </cols>
  <sheetData>
    <row r="1" spans="2:143" ht="22.5" customHeight="1" thickBot="1" x14ac:dyDescent="0.2">
      <c r="B1" s="206"/>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730" t="s">
        <v>202</v>
      </c>
      <c r="DI1" s="731"/>
      <c r="DJ1" s="731"/>
      <c r="DK1" s="731"/>
      <c r="DL1" s="731"/>
      <c r="DM1" s="731"/>
      <c r="DN1" s="732"/>
      <c r="DO1" s="208"/>
      <c r="DP1" s="730" t="s">
        <v>203</v>
      </c>
      <c r="DQ1" s="731"/>
      <c r="DR1" s="731"/>
      <c r="DS1" s="731"/>
      <c r="DT1" s="731"/>
      <c r="DU1" s="731"/>
      <c r="DV1" s="731"/>
      <c r="DW1" s="731"/>
      <c r="DX1" s="731"/>
      <c r="DY1" s="731"/>
      <c r="DZ1" s="731"/>
      <c r="EA1" s="731"/>
      <c r="EB1" s="731"/>
      <c r="EC1" s="732"/>
      <c r="ED1" s="207"/>
      <c r="EE1" s="207"/>
      <c r="EF1" s="207"/>
      <c r="EG1" s="207"/>
      <c r="EH1" s="207"/>
      <c r="EI1" s="207"/>
      <c r="EJ1" s="207"/>
      <c r="EK1" s="207"/>
      <c r="EL1" s="207"/>
      <c r="EM1" s="207"/>
    </row>
    <row r="2" spans="2:143" ht="22.5" customHeight="1" x14ac:dyDescent="0.15">
      <c r="B2" s="209" t="s">
        <v>204</v>
      </c>
      <c r="R2" s="210"/>
      <c r="S2" s="210"/>
      <c r="T2" s="210"/>
      <c r="U2" s="210"/>
      <c r="V2" s="210"/>
      <c r="W2" s="210"/>
      <c r="X2" s="210"/>
      <c r="Y2" s="210"/>
      <c r="Z2" s="210"/>
      <c r="AA2" s="210"/>
      <c r="AB2" s="210"/>
      <c r="AC2" s="210"/>
      <c r="AE2" s="211"/>
      <c r="AF2" s="211"/>
      <c r="AG2" s="211"/>
      <c r="AH2" s="211"/>
      <c r="AI2" s="211"/>
      <c r="AJ2" s="210"/>
      <c r="AK2" s="210"/>
      <c r="AL2" s="210"/>
      <c r="AM2" s="210"/>
      <c r="AN2" s="210"/>
      <c r="AO2" s="210"/>
      <c r="AP2" s="210"/>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row>
    <row r="3" spans="2:143" ht="11.25" customHeight="1" x14ac:dyDescent="0.15">
      <c r="B3" s="686" t="s">
        <v>205</v>
      </c>
      <c r="C3" s="687"/>
      <c r="D3" s="687"/>
      <c r="E3" s="687"/>
      <c r="F3" s="687"/>
      <c r="G3" s="687"/>
      <c r="H3" s="687"/>
      <c r="I3" s="687"/>
      <c r="J3" s="687"/>
      <c r="K3" s="687"/>
      <c r="L3" s="687"/>
      <c r="M3" s="687"/>
      <c r="N3" s="687"/>
      <c r="O3" s="687"/>
      <c r="P3" s="687"/>
      <c r="Q3" s="687"/>
      <c r="R3" s="687"/>
      <c r="S3" s="687"/>
      <c r="T3" s="687"/>
      <c r="U3" s="687"/>
      <c r="V3" s="687"/>
      <c r="W3" s="687"/>
      <c r="X3" s="687"/>
      <c r="Y3" s="687"/>
      <c r="Z3" s="687"/>
      <c r="AA3" s="687"/>
      <c r="AB3" s="687"/>
      <c r="AC3" s="687"/>
      <c r="AD3" s="687"/>
      <c r="AE3" s="687"/>
      <c r="AF3" s="687"/>
      <c r="AG3" s="687"/>
      <c r="AH3" s="687"/>
      <c r="AI3" s="687"/>
      <c r="AJ3" s="687"/>
      <c r="AK3" s="687"/>
      <c r="AL3" s="687"/>
      <c r="AM3" s="687"/>
      <c r="AN3" s="687"/>
      <c r="AO3" s="687"/>
      <c r="AP3" s="686" t="s">
        <v>206</v>
      </c>
      <c r="AQ3" s="687"/>
      <c r="AR3" s="687"/>
      <c r="AS3" s="687"/>
      <c r="AT3" s="687"/>
      <c r="AU3" s="687"/>
      <c r="AV3" s="687"/>
      <c r="AW3" s="687"/>
      <c r="AX3" s="687"/>
      <c r="AY3" s="687"/>
      <c r="AZ3" s="687"/>
      <c r="BA3" s="687"/>
      <c r="BB3" s="687"/>
      <c r="BC3" s="687"/>
      <c r="BD3" s="687"/>
      <c r="BE3" s="687"/>
      <c r="BF3" s="687"/>
      <c r="BG3" s="687"/>
      <c r="BH3" s="687"/>
      <c r="BI3" s="687"/>
      <c r="BJ3" s="687"/>
      <c r="BK3" s="687"/>
      <c r="BL3" s="687"/>
      <c r="BM3" s="687"/>
      <c r="BN3" s="687"/>
      <c r="BO3" s="687"/>
      <c r="BP3" s="687"/>
      <c r="BQ3" s="687"/>
      <c r="BR3" s="687"/>
      <c r="BS3" s="687"/>
      <c r="BT3" s="687"/>
      <c r="BU3" s="687"/>
      <c r="BV3" s="687"/>
      <c r="BW3" s="687"/>
      <c r="BX3" s="687"/>
      <c r="BY3" s="687"/>
      <c r="BZ3" s="687"/>
      <c r="CA3" s="687"/>
      <c r="CB3" s="688"/>
      <c r="CD3" s="686" t="s">
        <v>207</v>
      </c>
      <c r="CE3" s="687"/>
      <c r="CF3" s="687"/>
      <c r="CG3" s="687"/>
      <c r="CH3" s="687"/>
      <c r="CI3" s="687"/>
      <c r="CJ3" s="687"/>
      <c r="CK3" s="687"/>
      <c r="CL3" s="687"/>
      <c r="CM3" s="687"/>
      <c r="CN3" s="687"/>
      <c r="CO3" s="687"/>
      <c r="CP3" s="687"/>
      <c r="CQ3" s="687"/>
      <c r="CR3" s="687"/>
      <c r="CS3" s="687"/>
      <c r="CT3" s="687"/>
      <c r="CU3" s="687"/>
      <c r="CV3" s="687"/>
      <c r="CW3" s="687"/>
      <c r="CX3" s="687"/>
      <c r="CY3" s="687"/>
      <c r="CZ3" s="687"/>
      <c r="DA3" s="687"/>
      <c r="DB3" s="687"/>
      <c r="DC3" s="687"/>
      <c r="DD3" s="687"/>
      <c r="DE3" s="687"/>
      <c r="DF3" s="687"/>
      <c r="DG3" s="687"/>
      <c r="DH3" s="687"/>
      <c r="DI3" s="687"/>
      <c r="DJ3" s="687"/>
      <c r="DK3" s="687"/>
      <c r="DL3" s="687"/>
      <c r="DM3" s="687"/>
      <c r="DN3" s="687"/>
      <c r="DO3" s="687"/>
      <c r="DP3" s="687"/>
      <c r="DQ3" s="687"/>
      <c r="DR3" s="687"/>
      <c r="DS3" s="687"/>
      <c r="DT3" s="687"/>
      <c r="DU3" s="687"/>
      <c r="DV3" s="687"/>
      <c r="DW3" s="687"/>
      <c r="DX3" s="687"/>
      <c r="DY3" s="687"/>
      <c r="DZ3" s="687"/>
      <c r="EA3" s="687"/>
      <c r="EB3" s="687"/>
      <c r="EC3" s="688"/>
    </row>
    <row r="4" spans="2:143" ht="11.25" customHeight="1" x14ac:dyDescent="0.15">
      <c r="B4" s="686" t="s">
        <v>1</v>
      </c>
      <c r="C4" s="687"/>
      <c r="D4" s="687"/>
      <c r="E4" s="687"/>
      <c r="F4" s="687"/>
      <c r="G4" s="687"/>
      <c r="H4" s="687"/>
      <c r="I4" s="687"/>
      <c r="J4" s="687"/>
      <c r="K4" s="687"/>
      <c r="L4" s="687"/>
      <c r="M4" s="687"/>
      <c r="N4" s="687"/>
      <c r="O4" s="687"/>
      <c r="P4" s="687"/>
      <c r="Q4" s="688"/>
      <c r="R4" s="686" t="s">
        <v>208</v>
      </c>
      <c r="S4" s="687"/>
      <c r="T4" s="687"/>
      <c r="U4" s="687"/>
      <c r="V4" s="687"/>
      <c r="W4" s="687"/>
      <c r="X4" s="687"/>
      <c r="Y4" s="688"/>
      <c r="Z4" s="686" t="s">
        <v>209</v>
      </c>
      <c r="AA4" s="687"/>
      <c r="AB4" s="687"/>
      <c r="AC4" s="688"/>
      <c r="AD4" s="686" t="s">
        <v>210</v>
      </c>
      <c r="AE4" s="687"/>
      <c r="AF4" s="687"/>
      <c r="AG4" s="687"/>
      <c r="AH4" s="687"/>
      <c r="AI4" s="687"/>
      <c r="AJ4" s="687"/>
      <c r="AK4" s="688"/>
      <c r="AL4" s="686" t="s">
        <v>209</v>
      </c>
      <c r="AM4" s="687"/>
      <c r="AN4" s="687"/>
      <c r="AO4" s="688"/>
      <c r="AP4" s="733" t="s">
        <v>211</v>
      </c>
      <c r="AQ4" s="733"/>
      <c r="AR4" s="733"/>
      <c r="AS4" s="733"/>
      <c r="AT4" s="733"/>
      <c r="AU4" s="733"/>
      <c r="AV4" s="733"/>
      <c r="AW4" s="733"/>
      <c r="AX4" s="733"/>
      <c r="AY4" s="733"/>
      <c r="AZ4" s="733"/>
      <c r="BA4" s="733"/>
      <c r="BB4" s="733"/>
      <c r="BC4" s="733"/>
      <c r="BD4" s="733"/>
      <c r="BE4" s="733"/>
      <c r="BF4" s="733"/>
      <c r="BG4" s="733" t="s">
        <v>212</v>
      </c>
      <c r="BH4" s="733"/>
      <c r="BI4" s="733"/>
      <c r="BJ4" s="733"/>
      <c r="BK4" s="733"/>
      <c r="BL4" s="733"/>
      <c r="BM4" s="733"/>
      <c r="BN4" s="733"/>
      <c r="BO4" s="733" t="s">
        <v>209</v>
      </c>
      <c r="BP4" s="733"/>
      <c r="BQ4" s="733"/>
      <c r="BR4" s="733"/>
      <c r="BS4" s="733" t="s">
        <v>213</v>
      </c>
      <c r="BT4" s="733"/>
      <c r="BU4" s="733"/>
      <c r="BV4" s="733"/>
      <c r="BW4" s="733"/>
      <c r="BX4" s="733"/>
      <c r="BY4" s="733"/>
      <c r="BZ4" s="733"/>
      <c r="CA4" s="733"/>
      <c r="CB4" s="733"/>
      <c r="CD4" s="686" t="s">
        <v>214</v>
      </c>
      <c r="CE4" s="687"/>
      <c r="CF4" s="687"/>
      <c r="CG4" s="687"/>
      <c r="CH4" s="687"/>
      <c r="CI4" s="687"/>
      <c r="CJ4" s="687"/>
      <c r="CK4" s="687"/>
      <c r="CL4" s="687"/>
      <c r="CM4" s="687"/>
      <c r="CN4" s="687"/>
      <c r="CO4" s="687"/>
      <c r="CP4" s="687"/>
      <c r="CQ4" s="687"/>
      <c r="CR4" s="687"/>
      <c r="CS4" s="687"/>
      <c r="CT4" s="687"/>
      <c r="CU4" s="687"/>
      <c r="CV4" s="687"/>
      <c r="CW4" s="687"/>
      <c r="CX4" s="687"/>
      <c r="CY4" s="687"/>
      <c r="CZ4" s="687"/>
      <c r="DA4" s="687"/>
      <c r="DB4" s="687"/>
      <c r="DC4" s="687"/>
      <c r="DD4" s="687"/>
      <c r="DE4" s="687"/>
      <c r="DF4" s="687"/>
      <c r="DG4" s="687"/>
      <c r="DH4" s="687"/>
      <c r="DI4" s="687"/>
      <c r="DJ4" s="687"/>
      <c r="DK4" s="687"/>
      <c r="DL4" s="687"/>
      <c r="DM4" s="687"/>
      <c r="DN4" s="687"/>
      <c r="DO4" s="687"/>
      <c r="DP4" s="687"/>
      <c r="DQ4" s="687"/>
      <c r="DR4" s="687"/>
      <c r="DS4" s="687"/>
      <c r="DT4" s="687"/>
      <c r="DU4" s="687"/>
      <c r="DV4" s="687"/>
      <c r="DW4" s="687"/>
      <c r="DX4" s="687"/>
      <c r="DY4" s="687"/>
      <c r="DZ4" s="687"/>
      <c r="EA4" s="687"/>
      <c r="EB4" s="687"/>
      <c r="EC4" s="688"/>
    </row>
    <row r="5" spans="2:143" ht="11.25" customHeight="1" x14ac:dyDescent="0.15">
      <c r="B5" s="692" t="s">
        <v>215</v>
      </c>
      <c r="C5" s="693"/>
      <c r="D5" s="693"/>
      <c r="E5" s="693"/>
      <c r="F5" s="693"/>
      <c r="G5" s="693"/>
      <c r="H5" s="693"/>
      <c r="I5" s="693"/>
      <c r="J5" s="693"/>
      <c r="K5" s="693"/>
      <c r="L5" s="693"/>
      <c r="M5" s="693"/>
      <c r="N5" s="693"/>
      <c r="O5" s="693"/>
      <c r="P5" s="693"/>
      <c r="Q5" s="694"/>
      <c r="R5" s="689">
        <v>1621450</v>
      </c>
      <c r="S5" s="690"/>
      <c r="T5" s="690"/>
      <c r="U5" s="690"/>
      <c r="V5" s="690"/>
      <c r="W5" s="690"/>
      <c r="X5" s="690"/>
      <c r="Y5" s="715"/>
      <c r="Z5" s="728">
        <v>8.6</v>
      </c>
      <c r="AA5" s="728"/>
      <c r="AB5" s="728"/>
      <c r="AC5" s="728"/>
      <c r="AD5" s="729">
        <v>1621450</v>
      </c>
      <c r="AE5" s="729"/>
      <c r="AF5" s="729"/>
      <c r="AG5" s="729"/>
      <c r="AH5" s="729"/>
      <c r="AI5" s="729"/>
      <c r="AJ5" s="729"/>
      <c r="AK5" s="729"/>
      <c r="AL5" s="716">
        <v>18.600000000000001</v>
      </c>
      <c r="AM5" s="698"/>
      <c r="AN5" s="698"/>
      <c r="AO5" s="717"/>
      <c r="AP5" s="692" t="s">
        <v>216</v>
      </c>
      <c r="AQ5" s="693"/>
      <c r="AR5" s="693"/>
      <c r="AS5" s="693"/>
      <c r="AT5" s="693"/>
      <c r="AU5" s="693"/>
      <c r="AV5" s="693"/>
      <c r="AW5" s="693"/>
      <c r="AX5" s="693"/>
      <c r="AY5" s="693"/>
      <c r="AZ5" s="693"/>
      <c r="BA5" s="693"/>
      <c r="BB5" s="693"/>
      <c r="BC5" s="693"/>
      <c r="BD5" s="693"/>
      <c r="BE5" s="693"/>
      <c r="BF5" s="694"/>
      <c r="BG5" s="634">
        <v>1620226</v>
      </c>
      <c r="BH5" s="635"/>
      <c r="BI5" s="635"/>
      <c r="BJ5" s="635"/>
      <c r="BK5" s="635"/>
      <c r="BL5" s="635"/>
      <c r="BM5" s="635"/>
      <c r="BN5" s="636"/>
      <c r="BO5" s="672">
        <v>99.9</v>
      </c>
      <c r="BP5" s="672"/>
      <c r="BQ5" s="672"/>
      <c r="BR5" s="672"/>
      <c r="BS5" s="673" t="s">
        <v>122</v>
      </c>
      <c r="BT5" s="673"/>
      <c r="BU5" s="673"/>
      <c r="BV5" s="673"/>
      <c r="BW5" s="673"/>
      <c r="BX5" s="673"/>
      <c r="BY5" s="673"/>
      <c r="BZ5" s="673"/>
      <c r="CA5" s="673"/>
      <c r="CB5" s="708"/>
      <c r="CD5" s="686" t="s">
        <v>211</v>
      </c>
      <c r="CE5" s="687"/>
      <c r="CF5" s="687"/>
      <c r="CG5" s="687"/>
      <c r="CH5" s="687"/>
      <c r="CI5" s="687"/>
      <c r="CJ5" s="687"/>
      <c r="CK5" s="687"/>
      <c r="CL5" s="687"/>
      <c r="CM5" s="687"/>
      <c r="CN5" s="687"/>
      <c r="CO5" s="687"/>
      <c r="CP5" s="687"/>
      <c r="CQ5" s="688"/>
      <c r="CR5" s="686" t="s">
        <v>217</v>
      </c>
      <c r="CS5" s="687"/>
      <c r="CT5" s="687"/>
      <c r="CU5" s="687"/>
      <c r="CV5" s="687"/>
      <c r="CW5" s="687"/>
      <c r="CX5" s="687"/>
      <c r="CY5" s="688"/>
      <c r="CZ5" s="686" t="s">
        <v>209</v>
      </c>
      <c r="DA5" s="687"/>
      <c r="DB5" s="687"/>
      <c r="DC5" s="688"/>
      <c r="DD5" s="686" t="s">
        <v>218</v>
      </c>
      <c r="DE5" s="687"/>
      <c r="DF5" s="687"/>
      <c r="DG5" s="687"/>
      <c r="DH5" s="687"/>
      <c r="DI5" s="687"/>
      <c r="DJ5" s="687"/>
      <c r="DK5" s="687"/>
      <c r="DL5" s="687"/>
      <c r="DM5" s="687"/>
      <c r="DN5" s="687"/>
      <c r="DO5" s="687"/>
      <c r="DP5" s="688"/>
      <c r="DQ5" s="686" t="s">
        <v>219</v>
      </c>
      <c r="DR5" s="687"/>
      <c r="DS5" s="687"/>
      <c r="DT5" s="687"/>
      <c r="DU5" s="687"/>
      <c r="DV5" s="687"/>
      <c r="DW5" s="687"/>
      <c r="DX5" s="687"/>
      <c r="DY5" s="687"/>
      <c r="DZ5" s="687"/>
      <c r="EA5" s="687"/>
      <c r="EB5" s="687"/>
      <c r="EC5" s="688"/>
    </row>
    <row r="6" spans="2:143" ht="11.25" customHeight="1" x14ac:dyDescent="0.15">
      <c r="B6" s="631" t="s">
        <v>220</v>
      </c>
      <c r="C6" s="632"/>
      <c r="D6" s="632"/>
      <c r="E6" s="632"/>
      <c r="F6" s="632"/>
      <c r="G6" s="632"/>
      <c r="H6" s="632"/>
      <c r="I6" s="632"/>
      <c r="J6" s="632"/>
      <c r="K6" s="632"/>
      <c r="L6" s="632"/>
      <c r="M6" s="632"/>
      <c r="N6" s="632"/>
      <c r="O6" s="632"/>
      <c r="P6" s="632"/>
      <c r="Q6" s="633"/>
      <c r="R6" s="634">
        <v>278825</v>
      </c>
      <c r="S6" s="635"/>
      <c r="T6" s="635"/>
      <c r="U6" s="635"/>
      <c r="V6" s="635"/>
      <c r="W6" s="635"/>
      <c r="X6" s="635"/>
      <c r="Y6" s="636"/>
      <c r="Z6" s="672">
        <v>1.5</v>
      </c>
      <c r="AA6" s="672"/>
      <c r="AB6" s="672"/>
      <c r="AC6" s="672"/>
      <c r="AD6" s="673">
        <v>278825</v>
      </c>
      <c r="AE6" s="673"/>
      <c r="AF6" s="673"/>
      <c r="AG6" s="673"/>
      <c r="AH6" s="673"/>
      <c r="AI6" s="673"/>
      <c r="AJ6" s="673"/>
      <c r="AK6" s="673"/>
      <c r="AL6" s="637">
        <v>3.2</v>
      </c>
      <c r="AM6" s="638"/>
      <c r="AN6" s="638"/>
      <c r="AO6" s="674"/>
      <c r="AP6" s="631" t="s">
        <v>221</v>
      </c>
      <c r="AQ6" s="632"/>
      <c r="AR6" s="632"/>
      <c r="AS6" s="632"/>
      <c r="AT6" s="632"/>
      <c r="AU6" s="632"/>
      <c r="AV6" s="632"/>
      <c r="AW6" s="632"/>
      <c r="AX6" s="632"/>
      <c r="AY6" s="632"/>
      <c r="AZ6" s="632"/>
      <c r="BA6" s="632"/>
      <c r="BB6" s="632"/>
      <c r="BC6" s="632"/>
      <c r="BD6" s="632"/>
      <c r="BE6" s="632"/>
      <c r="BF6" s="633"/>
      <c r="BG6" s="634">
        <v>1620226</v>
      </c>
      <c r="BH6" s="635"/>
      <c r="BI6" s="635"/>
      <c r="BJ6" s="635"/>
      <c r="BK6" s="635"/>
      <c r="BL6" s="635"/>
      <c r="BM6" s="635"/>
      <c r="BN6" s="636"/>
      <c r="BO6" s="672">
        <v>99.9</v>
      </c>
      <c r="BP6" s="672"/>
      <c r="BQ6" s="672"/>
      <c r="BR6" s="672"/>
      <c r="BS6" s="673" t="s">
        <v>122</v>
      </c>
      <c r="BT6" s="673"/>
      <c r="BU6" s="673"/>
      <c r="BV6" s="673"/>
      <c r="BW6" s="673"/>
      <c r="BX6" s="673"/>
      <c r="BY6" s="673"/>
      <c r="BZ6" s="673"/>
      <c r="CA6" s="673"/>
      <c r="CB6" s="708"/>
      <c r="CD6" s="692" t="s">
        <v>222</v>
      </c>
      <c r="CE6" s="693"/>
      <c r="CF6" s="693"/>
      <c r="CG6" s="693"/>
      <c r="CH6" s="693"/>
      <c r="CI6" s="693"/>
      <c r="CJ6" s="693"/>
      <c r="CK6" s="693"/>
      <c r="CL6" s="693"/>
      <c r="CM6" s="693"/>
      <c r="CN6" s="693"/>
      <c r="CO6" s="693"/>
      <c r="CP6" s="693"/>
      <c r="CQ6" s="694"/>
      <c r="CR6" s="634">
        <v>115106</v>
      </c>
      <c r="CS6" s="635"/>
      <c r="CT6" s="635"/>
      <c r="CU6" s="635"/>
      <c r="CV6" s="635"/>
      <c r="CW6" s="635"/>
      <c r="CX6" s="635"/>
      <c r="CY6" s="636"/>
      <c r="CZ6" s="716">
        <v>0.6</v>
      </c>
      <c r="DA6" s="698"/>
      <c r="DB6" s="698"/>
      <c r="DC6" s="718"/>
      <c r="DD6" s="640" t="s">
        <v>122</v>
      </c>
      <c r="DE6" s="635"/>
      <c r="DF6" s="635"/>
      <c r="DG6" s="635"/>
      <c r="DH6" s="635"/>
      <c r="DI6" s="635"/>
      <c r="DJ6" s="635"/>
      <c r="DK6" s="635"/>
      <c r="DL6" s="635"/>
      <c r="DM6" s="635"/>
      <c r="DN6" s="635"/>
      <c r="DO6" s="635"/>
      <c r="DP6" s="636"/>
      <c r="DQ6" s="640">
        <v>115105</v>
      </c>
      <c r="DR6" s="635"/>
      <c r="DS6" s="635"/>
      <c r="DT6" s="635"/>
      <c r="DU6" s="635"/>
      <c r="DV6" s="635"/>
      <c r="DW6" s="635"/>
      <c r="DX6" s="635"/>
      <c r="DY6" s="635"/>
      <c r="DZ6" s="635"/>
      <c r="EA6" s="635"/>
      <c r="EB6" s="635"/>
      <c r="EC6" s="671"/>
    </row>
    <row r="7" spans="2:143" ht="11.25" customHeight="1" x14ac:dyDescent="0.15">
      <c r="B7" s="631" t="s">
        <v>223</v>
      </c>
      <c r="C7" s="632"/>
      <c r="D7" s="632"/>
      <c r="E7" s="632"/>
      <c r="F7" s="632"/>
      <c r="G7" s="632"/>
      <c r="H7" s="632"/>
      <c r="I7" s="632"/>
      <c r="J7" s="632"/>
      <c r="K7" s="632"/>
      <c r="L7" s="632"/>
      <c r="M7" s="632"/>
      <c r="N7" s="632"/>
      <c r="O7" s="632"/>
      <c r="P7" s="632"/>
      <c r="Q7" s="633"/>
      <c r="R7" s="634">
        <v>1193</v>
      </c>
      <c r="S7" s="635"/>
      <c r="T7" s="635"/>
      <c r="U7" s="635"/>
      <c r="V7" s="635"/>
      <c r="W7" s="635"/>
      <c r="X7" s="635"/>
      <c r="Y7" s="636"/>
      <c r="Z7" s="672">
        <v>0</v>
      </c>
      <c r="AA7" s="672"/>
      <c r="AB7" s="672"/>
      <c r="AC7" s="672"/>
      <c r="AD7" s="673">
        <v>1193</v>
      </c>
      <c r="AE7" s="673"/>
      <c r="AF7" s="673"/>
      <c r="AG7" s="673"/>
      <c r="AH7" s="673"/>
      <c r="AI7" s="673"/>
      <c r="AJ7" s="673"/>
      <c r="AK7" s="673"/>
      <c r="AL7" s="637">
        <v>0</v>
      </c>
      <c r="AM7" s="638"/>
      <c r="AN7" s="638"/>
      <c r="AO7" s="674"/>
      <c r="AP7" s="631" t="s">
        <v>224</v>
      </c>
      <c r="AQ7" s="632"/>
      <c r="AR7" s="632"/>
      <c r="AS7" s="632"/>
      <c r="AT7" s="632"/>
      <c r="AU7" s="632"/>
      <c r="AV7" s="632"/>
      <c r="AW7" s="632"/>
      <c r="AX7" s="632"/>
      <c r="AY7" s="632"/>
      <c r="AZ7" s="632"/>
      <c r="BA7" s="632"/>
      <c r="BB7" s="632"/>
      <c r="BC7" s="632"/>
      <c r="BD7" s="632"/>
      <c r="BE7" s="632"/>
      <c r="BF7" s="633"/>
      <c r="BG7" s="634">
        <v>568189</v>
      </c>
      <c r="BH7" s="635"/>
      <c r="BI7" s="635"/>
      <c r="BJ7" s="635"/>
      <c r="BK7" s="635"/>
      <c r="BL7" s="635"/>
      <c r="BM7" s="635"/>
      <c r="BN7" s="636"/>
      <c r="BO7" s="672">
        <v>35</v>
      </c>
      <c r="BP7" s="672"/>
      <c r="BQ7" s="672"/>
      <c r="BR7" s="672"/>
      <c r="BS7" s="673" t="s">
        <v>122</v>
      </c>
      <c r="BT7" s="673"/>
      <c r="BU7" s="673"/>
      <c r="BV7" s="673"/>
      <c r="BW7" s="673"/>
      <c r="BX7" s="673"/>
      <c r="BY7" s="673"/>
      <c r="BZ7" s="673"/>
      <c r="CA7" s="673"/>
      <c r="CB7" s="708"/>
      <c r="CD7" s="631" t="s">
        <v>225</v>
      </c>
      <c r="CE7" s="632"/>
      <c r="CF7" s="632"/>
      <c r="CG7" s="632"/>
      <c r="CH7" s="632"/>
      <c r="CI7" s="632"/>
      <c r="CJ7" s="632"/>
      <c r="CK7" s="632"/>
      <c r="CL7" s="632"/>
      <c r="CM7" s="632"/>
      <c r="CN7" s="632"/>
      <c r="CO7" s="632"/>
      <c r="CP7" s="632"/>
      <c r="CQ7" s="633"/>
      <c r="CR7" s="634">
        <v>3964958</v>
      </c>
      <c r="CS7" s="635"/>
      <c r="CT7" s="635"/>
      <c r="CU7" s="635"/>
      <c r="CV7" s="635"/>
      <c r="CW7" s="635"/>
      <c r="CX7" s="635"/>
      <c r="CY7" s="636"/>
      <c r="CZ7" s="672">
        <v>21.6</v>
      </c>
      <c r="DA7" s="672"/>
      <c r="DB7" s="672"/>
      <c r="DC7" s="672"/>
      <c r="DD7" s="640">
        <v>345443</v>
      </c>
      <c r="DE7" s="635"/>
      <c r="DF7" s="635"/>
      <c r="DG7" s="635"/>
      <c r="DH7" s="635"/>
      <c r="DI7" s="635"/>
      <c r="DJ7" s="635"/>
      <c r="DK7" s="635"/>
      <c r="DL7" s="635"/>
      <c r="DM7" s="635"/>
      <c r="DN7" s="635"/>
      <c r="DO7" s="635"/>
      <c r="DP7" s="636"/>
      <c r="DQ7" s="640">
        <v>3146570</v>
      </c>
      <c r="DR7" s="635"/>
      <c r="DS7" s="635"/>
      <c r="DT7" s="635"/>
      <c r="DU7" s="635"/>
      <c r="DV7" s="635"/>
      <c r="DW7" s="635"/>
      <c r="DX7" s="635"/>
      <c r="DY7" s="635"/>
      <c r="DZ7" s="635"/>
      <c r="EA7" s="635"/>
      <c r="EB7" s="635"/>
      <c r="EC7" s="671"/>
    </row>
    <row r="8" spans="2:143" ht="11.25" customHeight="1" x14ac:dyDescent="0.15">
      <c r="B8" s="631" t="s">
        <v>226</v>
      </c>
      <c r="C8" s="632"/>
      <c r="D8" s="632"/>
      <c r="E8" s="632"/>
      <c r="F8" s="632"/>
      <c r="G8" s="632"/>
      <c r="H8" s="632"/>
      <c r="I8" s="632"/>
      <c r="J8" s="632"/>
      <c r="K8" s="632"/>
      <c r="L8" s="632"/>
      <c r="M8" s="632"/>
      <c r="N8" s="632"/>
      <c r="O8" s="632"/>
      <c r="P8" s="632"/>
      <c r="Q8" s="633"/>
      <c r="R8" s="634">
        <v>6835</v>
      </c>
      <c r="S8" s="635"/>
      <c r="T8" s="635"/>
      <c r="U8" s="635"/>
      <c r="V8" s="635"/>
      <c r="W8" s="635"/>
      <c r="X8" s="635"/>
      <c r="Y8" s="636"/>
      <c r="Z8" s="672">
        <v>0</v>
      </c>
      <c r="AA8" s="672"/>
      <c r="AB8" s="672"/>
      <c r="AC8" s="672"/>
      <c r="AD8" s="673">
        <v>6835</v>
      </c>
      <c r="AE8" s="673"/>
      <c r="AF8" s="673"/>
      <c r="AG8" s="673"/>
      <c r="AH8" s="673"/>
      <c r="AI8" s="673"/>
      <c r="AJ8" s="673"/>
      <c r="AK8" s="673"/>
      <c r="AL8" s="637">
        <v>0.1</v>
      </c>
      <c r="AM8" s="638"/>
      <c r="AN8" s="638"/>
      <c r="AO8" s="674"/>
      <c r="AP8" s="631" t="s">
        <v>227</v>
      </c>
      <c r="AQ8" s="632"/>
      <c r="AR8" s="632"/>
      <c r="AS8" s="632"/>
      <c r="AT8" s="632"/>
      <c r="AU8" s="632"/>
      <c r="AV8" s="632"/>
      <c r="AW8" s="632"/>
      <c r="AX8" s="632"/>
      <c r="AY8" s="632"/>
      <c r="AZ8" s="632"/>
      <c r="BA8" s="632"/>
      <c r="BB8" s="632"/>
      <c r="BC8" s="632"/>
      <c r="BD8" s="632"/>
      <c r="BE8" s="632"/>
      <c r="BF8" s="633"/>
      <c r="BG8" s="634">
        <v>24132</v>
      </c>
      <c r="BH8" s="635"/>
      <c r="BI8" s="635"/>
      <c r="BJ8" s="635"/>
      <c r="BK8" s="635"/>
      <c r="BL8" s="635"/>
      <c r="BM8" s="635"/>
      <c r="BN8" s="636"/>
      <c r="BO8" s="672">
        <v>1.5</v>
      </c>
      <c r="BP8" s="672"/>
      <c r="BQ8" s="672"/>
      <c r="BR8" s="672"/>
      <c r="BS8" s="673" t="s">
        <v>122</v>
      </c>
      <c r="BT8" s="673"/>
      <c r="BU8" s="673"/>
      <c r="BV8" s="673"/>
      <c r="BW8" s="673"/>
      <c r="BX8" s="673"/>
      <c r="BY8" s="673"/>
      <c r="BZ8" s="673"/>
      <c r="CA8" s="673"/>
      <c r="CB8" s="708"/>
      <c r="CD8" s="631" t="s">
        <v>228</v>
      </c>
      <c r="CE8" s="632"/>
      <c r="CF8" s="632"/>
      <c r="CG8" s="632"/>
      <c r="CH8" s="632"/>
      <c r="CI8" s="632"/>
      <c r="CJ8" s="632"/>
      <c r="CK8" s="632"/>
      <c r="CL8" s="632"/>
      <c r="CM8" s="632"/>
      <c r="CN8" s="632"/>
      <c r="CO8" s="632"/>
      <c r="CP8" s="632"/>
      <c r="CQ8" s="633"/>
      <c r="CR8" s="634">
        <v>3872825</v>
      </c>
      <c r="CS8" s="635"/>
      <c r="CT8" s="635"/>
      <c r="CU8" s="635"/>
      <c r="CV8" s="635"/>
      <c r="CW8" s="635"/>
      <c r="CX8" s="635"/>
      <c r="CY8" s="636"/>
      <c r="CZ8" s="672">
        <v>21.1</v>
      </c>
      <c r="DA8" s="672"/>
      <c r="DB8" s="672"/>
      <c r="DC8" s="672"/>
      <c r="DD8" s="640">
        <v>59699</v>
      </c>
      <c r="DE8" s="635"/>
      <c r="DF8" s="635"/>
      <c r="DG8" s="635"/>
      <c r="DH8" s="635"/>
      <c r="DI8" s="635"/>
      <c r="DJ8" s="635"/>
      <c r="DK8" s="635"/>
      <c r="DL8" s="635"/>
      <c r="DM8" s="635"/>
      <c r="DN8" s="635"/>
      <c r="DO8" s="635"/>
      <c r="DP8" s="636"/>
      <c r="DQ8" s="640">
        <v>2703917</v>
      </c>
      <c r="DR8" s="635"/>
      <c r="DS8" s="635"/>
      <c r="DT8" s="635"/>
      <c r="DU8" s="635"/>
      <c r="DV8" s="635"/>
      <c r="DW8" s="635"/>
      <c r="DX8" s="635"/>
      <c r="DY8" s="635"/>
      <c r="DZ8" s="635"/>
      <c r="EA8" s="635"/>
      <c r="EB8" s="635"/>
      <c r="EC8" s="671"/>
    </row>
    <row r="9" spans="2:143" ht="11.25" customHeight="1" x14ac:dyDescent="0.15">
      <c r="B9" s="631" t="s">
        <v>229</v>
      </c>
      <c r="C9" s="632"/>
      <c r="D9" s="632"/>
      <c r="E9" s="632"/>
      <c r="F9" s="632"/>
      <c r="G9" s="632"/>
      <c r="H9" s="632"/>
      <c r="I9" s="632"/>
      <c r="J9" s="632"/>
      <c r="K9" s="632"/>
      <c r="L9" s="632"/>
      <c r="M9" s="632"/>
      <c r="N9" s="632"/>
      <c r="O9" s="632"/>
      <c r="P9" s="632"/>
      <c r="Q9" s="633"/>
      <c r="R9" s="634">
        <v>7593</v>
      </c>
      <c r="S9" s="635"/>
      <c r="T9" s="635"/>
      <c r="U9" s="635"/>
      <c r="V9" s="635"/>
      <c r="W9" s="635"/>
      <c r="X9" s="635"/>
      <c r="Y9" s="636"/>
      <c r="Z9" s="672">
        <v>0</v>
      </c>
      <c r="AA9" s="672"/>
      <c r="AB9" s="672"/>
      <c r="AC9" s="672"/>
      <c r="AD9" s="673">
        <v>7593</v>
      </c>
      <c r="AE9" s="673"/>
      <c r="AF9" s="673"/>
      <c r="AG9" s="673"/>
      <c r="AH9" s="673"/>
      <c r="AI9" s="673"/>
      <c r="AJ9" s="673"/>
      <c r="AK9" s="673"/>
      <c r="AL9" s="637">
        <v>0.1</v>
      </c>
      <c r="AM9" s="638"/>
      <c r="AN9" s="638"/>
      <c r="AO9" s="674"/>
      <c r="AP9" s="631" t="s">
        <v>230</v>
      </c>
      <c r="AQ9" s="632"/>
      <c r="AR9" s="632"/>
      <c r="AS9" s="632"/>
      <c r="AT9" s="632"/>
      <c r="AU9" s="632"/>
      <c r="AV9" s="632"/>
      <c r="AW9" s="632"/>
      <c r="AX9" s="632"/>
      <c r="AY9" s="632"/>
      <c r="AZ9" s="632"/>
      <c r="BA9" s="632"/>
      <c r="BB9" s="632"/>
      <c r="BC9" s="632"/>
      <c r="BD9" s="632"/>
      <c r="BE9" s="632"/>
      <c r="BF9" s="633"/>
      <c r="BG9" s="634">
        <v>478638</v>
      </c>
      <c r="BH9" s="635"/>
      <c r="BI9" s="635"/>
      <c r="BJ9" s="635"/>
      <c r="BK9" s="635"/>
      <c r="BL9" s="635"/>
      <c r="BM9" s="635"/>
      <c r="BN9" s="636"/>
      <c r="BO9" s="672">
        <v>29.5</v>
      </c>
      <c r="BP9" s="672"/>
      <c r="BQ9" s="672"/>
      <c r="BR9" s="672"/>
      <c r="BS9" s="673" t="s">
        <v>122</v>
      </c>
      <c r="BT9" s="673"/>
      <c r="BU9" s="673"/>
      <c r="BV9" s="673"/>
      <c r="BW9" s="673"/>
      <c r="BX9" s="673"/>
      <c r="BY9" s="673"/>
      <c r="BZ9" s="673"/>
      <c r="CA9" s="673"/>
      <c r="CB9" s="708"/>
      <c r="CD9" s="631" t="s">
        <v>231</v>
      </c>
      <c r="CE9" s="632"/>
      <c r="CF9" s="632"/>
      <c r="CG9" s="632"/>
      <c r="CH9" s="632"/>
      <c r="CI9" s="632"/>
      <c r="CJ9" s="632"/>
      <c r="CK9" s="632"/>
      <c r="CL9" s="632"/>
      <c r="CM9" s="632"/>
      <c r="CN9" s="632"/>
      <c r="CO9" s="632"/>
      <c r="CP9" s="632"/>
      <c r="CQ9" s="633"/>
      <c r="CR9" s="634">
        <v>1335349</v>
      </c>
      <c r="CS9" s="635"/>
      <c r="CT9" s="635"/>
      <c r="CU9" s="635"/>
      <c r="CV9" s="635"/>
      <c r="CW9" s="635"/>
      <c r="CX9" s="635"/>
      <c r="CY9" s="636"/>
      <c r="CZ9" s="672">
        <v>7.3</v>
      </c>
      <c r="DA9" s="672"/>
      <c r="DB9" s="672"/>
      <c r="DC9" s="672"/>
      <c r="DD9" s="640">
        <v>39166</v>
      </c>
      <c r="DE9" s="635"/>
      <c r="DF9" s="635"/>
      <c r="DG9" s="635"/>
      <c r="DH9" s="635"/>
      <c r="DI9" s="635"/>
      <c r="DJ9" s="635"/>
      <c r="DK9" s="635"/>
      <c r="DL9" s="635"/>
      <c r="DM9" s="635"/>
      <c r="DN9" s="635"/>
      <c r="DO9" s="635"/>
      <c r="DP9" s="636"/>
      <c r="DQ9" s="640">
        <v>1146365</v>
      </c>
      <c r="DR9" s="635"/>
      <c r="DS9" s="635"/>
      <c r="DT9" s="635"/>
      <c r="DU9" s="635"/>
      <c r="DV9" s="635"/>
      <c r="DW9" s="635"/>
      <c r="DX9" s="635"/>
      <c r="DY9" s="635"/>
      <c r="DZ9" s="635"/>
      <c r="EA9" s="635"/>
      <c r="EB9" s="635"/>
      <c r="EC9" s="671"/>
    </row>
    <row r="10" spans="2:143" ht="11.25" customHeight="1" x14ac:dyDescent="0.15">
      <c r="B10" s="631" t="s">
        <v>232</v>
      </c>
      <c r="C10" s="632"/>
      <c r="D10" s="632"/>
      <c r="E10" s="632"/>
      <c r="F10" s="632"/>
      <c r="G10" s="632"/>
      <c r="H10" s="632"/>
      <c r="I10" s="632"/>
      <c r="J10" s="632"/>
      <c r="K10" s="632"/>
      <c r="L10" s="632"/>
      <c r="M10" s="632"/>
      <c r="N10" s="632"/>
      <c r="O10" s="632"/>
      <c r="P10" s="632"/>
      <c r="Q10" s="633"/>
      <c r="R10" s="634" t="s">
        <v>122</v>
      </c>
      <c r="S10" s="635"/>
      <c r="T10" s="635"/>
      <c r="U10" s="635"/>
      <c r="V10" s="635"/>
      <c r="W10" s="635"/>
      <c r="X10" s="635"/>
      <c r="Y10" s="636"/>
      <c r="Z10" s="672" t="s">
        <v>122</v>
      </c>
      <c r="AA10" s="672"/>
      <c r="AB10" s="672"/>
      <c r="AC10" s="672"/>
      <c r="AD10" s="673" t="s">
        <v>122</v>
      </c>
      <c r="AE10" s="673"/>
      <c r="AF10" s="673"/>
      <c r="AG10" s="673"/>
      <c r="AH10" s="673"/>
      <c r="AI10" s="673"/>
      <c r="AJ10" s="673"/>
      <c r="AK10" s="673"/>
      <c r="AL10" s="637" t="s">
        <v>122</v>
      </c>
      <c r="AM10" s="638"/>
      <c r="AN10" s="638"/>
      <c r="AO10" s="674"/>
      <c r="AP10" s="631" t="s">
        <v>233</v>
      </c>
      <c r="AQ10" s="632"/>
      <c r="AR10" s="632"/>
      <c r="AS10" s="632"/>
      <c r="AT10" s="632"/>
      <c r="AU10" s="632"/>
      <c r="AV10" s="632"/>
      <c r="AW10" s="632"/>
      <c r="AX10" s="632"/>
      <c r="AY10" s="632"/>
      <c r="AZ10" s="632"/>
      <c r="BA10" s="632"/>
      <c r="BB10" s="632"/>
      <c r="BC10" s="632"/>
      <c r="BD10" s="632"/>
      <c r="BE10" s="632"/>
      <c r="BF10" s="633"/>
      <c r="BG10" s="634">
        <v>35517</v>
      </c>
      <c r="BH10" s="635"/>
      <c r="BI10" s="635"/>
      <c r="BJ10" s="635"/>
      <c r="BK10" s="635"/>
      <c r="BL10" s="635"/>
      <c r="BM10" s="635"/>
      <c r="BN10" s="636"/>
      <c r="BO10" s="672">
        <v>2.2000000000000002</v>
      </c>
      <c r="BP10" s="672"/>
      <c r="BQ10" s="672"/>
      <c r="BR10" s="672"/>
      <c r="BS10" s="673" t="s">
        <v>122</v>
      </c>
      <c r="BT10" s="673"/>
      <c r="BU10" s="673"/>
      <c r="BV10" s="673"/>
      <c r="BW10" s="673"/>
      <c r="BX10" s="673"/>
      <c r="BY10" s="673"/>
      <c r="BZ10" s="673"/>
      <c r="CA10" s="673"/>
      <c r="CB10" s="708"/>
      <c r="CD10" s="631" t="s">
        <v>234</v>
      </c>
      <c r="CE10" s="632"/>
      <c r="CF10" s="632"/>
      <c r="CG10" s="632"/>
      <c r="CH10" s="632"/>
      <c r="CI10" s="632"/>
      <c r="CJ10" s="632"/>
      <c r="CK10" s="632"/>
      <c r="CL10" s="632"/>
      <c r="CM10" s="632"/>
      <c r="CN10" s="632"/>
      <c r="CO10" s="632"/>
      <c r="CP10" s="632"/>
      <c r="CQ10" s="633"/>
      <c r="CR10" s="634">
        <v>25</v>
      </c>
      <c r="CS10" s="635"/>
      <c r="CT10" s="635"/>
      <c r="CU10" s="635"/>
      <c r="CV10" s="635"/>
      <c r="CW10" s="635"/>
      <c r="CX10" s="635"/>
      <c r="CY10" s="636"/>
      <c r="CZ10" s="672">
        <v>0</v>
      </c>
      <c r="DA10" s="672"/>
      <c r="DB10" s="672"/>
      <c r="DC10" s="672"/>
      <c r="DD10" s="640" t="s">
        <v>122</v>
      </c>
      <c r="DE10" s="635"/>
      <c r="DF10" s="635"/>
      <c r="DG10" s="635"/>
      <c r="DH10" s="635"/>
      <c r="DI10" s="635"/>
      <c r="DJ10" s="635"/>
      <c r="DK10" s="635"/>
      <c r="DL10" s="635"/>
      <c r="DM10" s="635"/>
      <c r="DN10" s="635"/>
      <c r="DO10" s="635"/>
      <c r="DP10" s="636"/>
      <c r="DQ10" s="640">
        <v>25</v>
      </c>
      <c r="DR10" s="635"/>
      <c r="DS10" s="635"/>
      <c r="DT10" s="635"/>
      <c r="DU10" s="635"/>
      <c r="DV10" s="635"/>
      <c r="DW10" s="635"/>
      <c r="DX10" s="635"/>
      <c r="DY10" s="635"/>
      <c r="DZ10" s="635"/>
      <c r="EA10" s="635"/>
      <c r="EB10" s="635"/>
      <c r="EC10" s="671"/>
    </row>
    <row r="11" spans="2:143" ht="11.25" customHeight="1" x14ac:dyDescent="0.15">
      <c r="B11" s="631" t="s">
        <v>235</v>
      </c>
      <c r="C11" s="632"/>
      <c r="D11" s="632"/>
      <c r="E11" s="632"/>
      <c r="F11" s="632"/>
      <c r="G11" s="632"/>
      <c r="H11" s="632"/>
      <c r="I11" s="632"/>
      <c r="J11" s="632"/>
      <c r="K11" s="632"/>
      <c r="L11" s="632"/>
      <c r="M11" s="632"/>
      <c r="N11" s="632"/>
      <c r="O11" s="632"/>
      <c r="P11" s="632"/>
      <c r="Q11" s="633"/>
      <c r="R11" s="634">
        <v>393343</v>
      </c>
      <c r="S11" s="635"/>
      <c r="T11" s="635"/>
      <c r="U11" s="635"/>
      <c r="V11" s="635"/>
      <c r="W11" s="635"/>
      <c r="X11" s="635"/>
      <c r="Y11" s="636"/>
      <c r="Z11" s="637">
        <v>2.1</v>
      </c>
      <c r="AA11" s="638"/>
      <c r="AB11" s="638"/>
      <c r="AC11" s="639"/>
      <c r="AD11" s="640">
        <v>393343</v>
      </c>
      <c r="AE11" s="635"/>
      <c r="AF11" s="635"/>
      <c r="AG11" s="635"/>
      <c r="AH11" s="635"/>
      <c r="AI11" s="635"/>
      <c r="AJ11" s="635"/>
      <c r="AK11" s="636"/>
      <c r="AL11" s="637">
        <v>4.5</v>
      </c>
      <c r="AM11" s="638"/>
      <c r="AN11" s="638"/>
      <c r="AO11" s="674"/>
      <c r="AP11" s="631" t="s">
        <v>236</v>
      </c>
      <c r="AQ11" s="632"/>
      <c r="AR11" s="632"/>
      <c r="AS11" s="632"/>
      <c r="AT11" s="632"/>
      <c r="AU11" s="632"/>
      <c r="AV11" s="632"/>
      <c r="AW11" s="632"/>
      <c r="AX11" s="632"/>
      <c r="AY11" s="632"/>
      <c r="AZ11" s="632"/>
      <c r="BA11" s="632"/>
      <c r="BB11" s="632"/>
      <c r="BC11" s="632"/>
      <c r="BD11" s="632"/>
      <c r="BE11" s="632"/>
      <c r="BF11" s="633"/>
      <c r="BG11" s="634">
        <v>29902</v>
      </c>
      <c r="BH11" s="635"/>
      <c r="BI11" s="635"/>
      <c r="BJ11" s="635"/>
      <c r="BK11" s="635"/>
      <c r="BL11" s="635"/>
      <c r="BM11" s="635"/>
      <c r="BN11" s="636"/>
      <c r="BO11" s="672">
        <v>1.8</v>
      </c>
      <c r="BP11" s="672"/>
      <c r="BQ11" s="672"/>
      <c r="BR11" s="672"/>
      <c r="BS11" s="673" t="s">
        <v>122</v>
      </c>
      <c r="BT11" s="673"/>
      <c r="BU11" s="673"/>
      <c r="BV11" s="673"/>
      <c r="BW11" s="673"/>
      <c r="BX11" s="673"/>
      <c r="BY11" s="673"/>
      <c r="BZ11" s="673"/>
      <c r="CA11" s="673"/>
      <c r="CB11" s="708"/>
      <c r="CD11" s="631" t="s">
        <v>237</v>
      </c>
      <c r="CE11" s="632"/>
      <c r="CF11" s="632"/>
      <c r="CG11" s="632"/>
      <c r="CH11" s="632"/>
      <c r="CI11" s="632"/>
      <c r="CJ11" s="632"/>
      <c r="CK11" s="632"/>
      <c r="CL11" s="632"/>
      <c r="CM11" s="632"/>
      <c r="CN11" s="632"/>
      <c r="CO11" s="632"/>
      <c r="CP11" s="632"/>
      <c r="CQ11" s="633"/>
      <c r="CR11" s="634">
        <v>2017877</v>
      </c>
      <c r="CS11" s="635"/>
      <c r="CT11" s="635"/>
      <c r="CU11" s="635"/>
      <c r="CV11" s="635"/>
      <c r="CW11" s="635"/>
      <c r="CX11" s="635"/>
      <c r="CY11" s="636"/>
      <c r="CZ11" s="672">
        <v>11</v>
      </c>
      <c r="DA11" s="672"/>
      <c r="DB11" s="672"/>
      <c r="DC11" s="672"/>
      <c r="DD11" s="640">
        <v>1102230</v>
      </c>
      <c r="DE11" s="635"/>
      <c r="DF11" s="635"/>
      <c r="DG11" s="635"/>
      <c r="DH11" s="635"/>
      <c r="DI11" s="635"/>
      <c r="DJ11" s="635"/>
      <c r="DK11" s="635"/>
      <c r="DL11" s="635"/>
      <c r="DM11" s="635"/>
      <c r="DN11" s="635"/>
      <c r="DO11" s="635"/>
      <c r="DP11" s="636"/>
      <c r="DQ11" s="640">
        <v>608704</v>
      </c>
      <c r="DR11" s="635"/>
      <c r="DS11" s="635"/>
      <c r="DT11" s="635"/>
      <c r="DU11" s="635"/>
      <c r="DV11" s="635"/>
      <c r="DW11" s="635"/>
      <c r="DX11" s="635"/>
      <c r="DY11" s="635"/>
      <c r="DZ11" s="635"/>
      <c r="EA11" s="635"/>
      <c r="EB11" s="635"/>
      <c r="EC11" s="671"/>
    </row>
    <row r="12" spans="2:143" ht="11.25" customHeight="1" x14ac:dyDescent="0.15">
      <c r="B12" s="631" t="s">
        <v>238</v>
      </c>
      <c r="C12" s="632"/>
      <c r="D12" s="632"/>
      <c r="E12" s="632"/>
      <c r="F12" s="632"/>
      <c r="G12" s="632"/>
      <c r="H12" s="632"/>
      <c r="I12" s="632"/>
      <c r="J12" s="632"/>
      <c r="K12" s="632"/>
      <c r="L12" s="632"/>
      <c r="M12" s="632"/>
      <c r="N12" s="632"/>
      <c r="O12" s="632"/>
      <c r="P12" s="632"/>
      <c r="Q12" s="633"/>
      <c r="R12" s="634">
        <v>1505</v>
      </c>
      <c r="S12" s="635"/>
      <c r="T12" s="635"/>
      <c r="U12" s="635"/>
      <c r="V12" s="635"/>
      <c r="W12" s="635"/>
      <c r="X12" s="635"/>
      <c r="Y12" s="636"/>
      <c r="Z12" s="672">
        <v>0</v>
      </c>
      <c r="AA12" s="672"/>
      <c r="AB12" s="672"/>
      <c r="AC12" s="672"/>
      <c r="AD12" s="673">
        <v>1505</v>
      </c>
      <c r="AE12" s="673"/>
      <c r="AF12" s="673"/>
      <c r="AG12" s="673"/>
      <c r="AH12" s="673"/>
      <c r="AI12" s="673"/>
      <c r="AJ12" s="673"/>
      <c r="AK12" s="673"/>
      <c r="AL12" s="637">
        <v>0</v>
      </c>
      <c r="AM12" s="638"/>
      <c r="AN12" s="638"/>
      <c r="AO12" s="674"/>
      <c r="AP12" s="631" t="s">
        <v>239</v>
      </c>
      <c r="AQ12" s="632"/>
      <c r="AR12" s="632"/>
      <c r="AS12" s="632"/>
      <c r="AT12" s="632"/>
      <c r="AU12" s="632"/>
      <c r="AV12" s="632"/>
      <c r="AW12" s="632"/>
      <c r="AX12" s="632"/>
      <c r="AY12" s="632"/>
      <c r="AZ12" s="632"/>
      <c r="BA12" s="632"/>
      <c r="BB12" s="632"/>
      <c r="BC12" s="632"/>
      <c r="BD12" s="632"/>
      <c r="BE12" s="632"/>
      <c r="BF12" s="633"/>
      <c r="BG12" s="634">
        <v>838312</v>
      </c>
      <c r="BH12" s="635"/>
      <c r="BI12" s="635"/>
      <c r="BJ12" s="635"/>
      <c r="BK12" s="635"/>
      <c r="BL12" s="635"/>
      <c r="BM12" s="635"/>
      <c r="BN12" s="636"/>
      <c r="BO12" s="672">
        <v>51.7</v>
      </c>
      <c r="BP12" s="672"/>
      <c r="BQ12" s="672"/>
      <c r="BR12" s="672"/>
      <c r="BS12" s="673" t="s">
        <v>122</v>
      </c>
      <c r="BT12" s="673"/>
      <c r="BU12" s="673"/>
      <c r="BV12" s="673"/>
      <c r="BW12" s="673"/>
      <c r="BX12" s="673"/>
      <c r="BY12" s="673"/>
      <c r="BZ12" s="673"/>
      <c r="CA12" s="673"/>
      <c r="CB12" s="708"/>
      <c r="CD12" s="631" t="s">
        <v>240</v>
      </c>
      <c r="CE12" s="632"/>
      <c r="CF12" s="632"/>
      <c r="CG12" s="632"/>
      <c r="CH12" s="632"/>
      <c r="CI12" s="632"/>
      <c r="CJ12" s="632"/>
      <c r="CK12" s="632"/>
      <c r="CL12" s="632"/>
      <c r="CM12" s="632"/>
      <c r="CN12" s="632"/>
      <c r="CO12" s="632"/>
      <c r="CP12" s="632"/>
      <c r="CQ12" s="633"/>
      <c r="CR12" s="634">
        <v>517184</v>
      </c>
      <c r="CS12" s="635"/>
      <c r="CT12" s="635"/>
      <c r="CU12" s="635"/>
      <c r="CV12" s="635"/>
      <c r="CW12" s="635"/>
      <c r="CX12" s="635"/>
      <c r="CY12" s="636"/>
      <c r="CZ12" s="672">
        <v>2.8</v>
      </c>
      <c r="DA12" s="672"/>
      <c r="DB12" s="672"/>
      <c r="DC12" s="672"/>
      <c r="DD12" s="640">
        <v>191477</v>
      </c>
      <c r="DE12" s="635"/>
      <c r="DF12" s="635"/>
      <c r="DG12" s="635"/>
      <c r="DH12" s="635"/>
      <c r="DI12" s="635"/>
      <c r="DJ12" s="635"/>
      <c r="DK12" s="635"/>
      <c r="DL12" s="635"/>
      <c r="DM12" s="635"/>
      <c r="DN12" s="635"/>
      <c r="DO12" s="635"/>
      <c r="DP12" s="636"/>
      <c r="DQ12" s="640">
        <v>289262</v>
      </c>
      <c r="DR12" s="635"/>
      <c r="DS12" s="635"/>
      <c r="DT12" s="635"/>
      <c r="DU12" s="635"/>
      <c r="DV12" s="635"/>
      <c r="DW12" s="635"/>
      <c r="DX12" s="635"/>
      <c r="DY12" s="635"/>
      <c r="DZ12" s="635"/>
      <c r="EA12" s="635"/>
      <c r="EB12" s="635"/>
      <c r="EC12" s="671"/>
    </row>
    <row r="13" spans="2:143" ht="11.25" customHeight="1" x14ac:dyDescent="0.15">
      <c r="B13" s="631" t="s">
        <v>241</v>
      </c>
      <c r="C13" s="632"/>
      <c r="D13" s="632"/>
      <c r="E13" s="632"/>
      <c r="F13" s="632"/>
      <c r="G13" s="632"/>
      <c r="H13" s="632"/>
      <c r="I13" s="632"/>
      <c r="J13" s="632"/>
      <c r="K13" s="632"/>
      <c r="L13" s="632"/>
      <c r="M13" s="632"/>
      <c r="N13" s="632"/>
      <c r="O13" s="632"/>
      <c r="P13" s="632"/>
      <c r="Q13" s="633"/>
      <c r="R13" s="634" t="s">
        <v>122</v>
      </c>
      <c r="S13" s="635"/>
      <c r="T13" s="635"/>
      <c r="U13" s="635"/>
      <c r="V13" s="635"/>
      <c r="W13" s="635"/>
      <c r="X13" s="635"/>
      <c r="Y13" s="636"/>
      <c r="Z13" s="672" t="s">
        <v>122</v>
      </c>
      <c r="AA13" s="672"/>
      <c r="AB13" s="672"/>
      <c r="AC13" s="672"/>
      <c r="AD13" s="673" t="s">
        <v>122</v>
      </c>
      <c r="AE13" s="673"/>
      <c r="AF13" s="673"/>
      <c r="AG13" s="673"/>
      <c r="AH13" s="673"/>
      <c r="AI13" s="673"/>
      <c r="AJ13" s="673"/>
      <c r="AK13" s="673"/>
      <c r="AL13" s="637" t="s">
        <v>122</v>
      </c>
      <c r="AM13" s="638"/>
      <c r="AN13" s="638"/>
      <c r="AO13" s="674"/>
      <c r="AP13" s="631" t="s">
        <v>242</v>
      </c>
      <c r="AQ13" s="632"/>
      <c r="AR13" s="632"/>
      <c r="AS13" s="632"/>
      <c r="AT13" s="632"/>
      <c r="AU13" s="632"/>
      <c r="AV13" s="632"/>
      <c r="AW13" s="632"/>
      <c r="AX13" s="632"/>
      <c r="AY13" s="632"/>
      <c r="AZ13" s="632"/>
      <c r="BA13" s="632"/>
      <c r="BB13" s="632"/>
      <c r="BC13" s="632"/>
      <c r="BD13" s="632"/>
      <c r="BE13" s="632"/>
      <c r="BF13" s="633"/>
      <c r="BG13" s="634">
        <v>813537</v>
      </c>
      <c r="BH13" s="635"/>
      <c r="BI13" s="635"/>
      <c r="BJ13" s="635"/>
      <c r="BK13" s="635"/>
      <c r="BL13" s="635"/>
      <c r="BM13" s="635"/>
      <c r="BN13" s="636"/>
      <c r="BO13" s="672">
        <v>50.2</v>
      </c>
      <c r="BP13" s="672"/>
      <c r="BQ13" s="672"/>
      <c r="BR13" s="672"/>
      <c r="BS13" s="673" t="s">
        <v>122</v>
      </c>
      <c r="BT13" s="673"/>
      <c r="BU13" s="673"/>
      <c r="BV13" s="673"/>
      <c r="BW13" s="673"/>
      <c r="BX13" s="673"/>
      <c r="BY13" s="673"/>
      <c r="BZ13" s="673"/>
      <c r="CA13" s="673"/>
      <c r="CB13" s="708"/>
      <c r="CD13" s="631" t="s">
        <v>243</v>
      </c>
      <c r="CE13" s="632"/>
      <c r="CF13" s="632"/>
      <c r="CG13" s="632"/>
      <c r="CH13" s="632"/>
      <c r="CI13" s="632"/>
      <c r="CJ13" s="632"/>
      <c r="CK13" s="632"/>
      <c r="CL13" s="632"/>
      <c r="CM13" s="632"/>
      <c r="CN13" s="632"/>
      <c r="CO13" s="632"/>
      <c r="CP13" s="632"/>
      <c r="CQ13" s="633"/>
      <c r="CR13" s="634">
        <v>1943229</v>
      </c>
      <c r="CS13" s="635"/>
      <c r="CT13" s="635"/>
      <c r="CU13" s="635"/>
      <c r="CV13" s="635"/>
      <c r="CW13" s="635"/>
      <c r="CX13" s="635"/>
      <c r="CY13" s="636"/>
      <c r="CZ13" s="672">
        <v>10.6</v>
      </c>
      <c r="DA13" s="672"/>
      <c r="DB13" s="672"/>
      <c r="DC13" s="672"/>
      <c r="DD13" s="640">
        <v>1569994</v>
      </c>
      <c r="DE13" s="635"/>
      <c r="DF13" s="635"/>
      <c r="DG13" s="635"/>
      <c r="DH13" s="635"/>
      <c r="DI13" s="635"/>
      <c r="DJ13" s="635"/>
      <c r="DK13" s="635"/>
      <c r="DL13" s="635"/>
      <c r="DM13" s="635"/>
      <c r="DN13" s="635"/>
      <c r="DO13" s="635"/>
      <c r="DP13" s="636"/>
      <c r="DQ13" s="640">
        <v>390025</v>
      </c>
      <c r="DR13" s="635"/>
      <c r="DS13" s="635"/>
      <c r="DT13" s="635"/>
      <c r="DU13" s="635"/>
      <c r="DV13" s="635"/>
      <c r="DW13" s="635"/>
      <c r="DX13" s="635"/>
      <c r="DY13" s="635"/>
      <c r="DZ13" s="635"/>
      <c r="EA13" s="635"/>
      <c r="EB13" s="635"/>
      <c r="EC13" s="671"/>
    </row>
    <row r="14" spans="2:143" ht="11.25" customHeight="1" x14ac:dyDescent="0.15">
      <c r="B14" s="631" t="s">
        <v>244</v>
      </c>
      <c r="C14" s="632"/>
      <c r="D14" s="632"/>
      <c r="E14" s="632"/>
      <c r="F14" s="632"/>
      <c r="G14" s="632"/>
      <c r="H14" s="632"/>
      <c r="I14" s="632"/>
      <c r="J14" s="632"/>
      <c r="K14" s="632"/>
      <c r="L14" s="632"/>
      <c r="M14" s="632"/>
      <c r="N14" s="632"/>
      <c r="O14" s="632"/>
      <c r="P14" s="632"/>
      <c r="Q14" s="633"/>
      <c r="R14" s="634">
        <v>1474</v>
      </c>
      <c r="S14" s="635"/>
      <c r="T14" s="635"/>
      <c r="U14" s="635"/>
      <c r="V14" s="635"/>
      <c r="W14" s="635"/>
      <c r="X14" s="635"/>
      <c r="Y14" s="636"/>
      <c r="Z14" s="672">
        <v>0</v>
      </c>
      <c r="AA14" s="672"/>
      <c r="AB14" s="672"/>
      <c r="AC14" s="672"/>
      <c r="AD14" s="673">
        <v>1474</v>
      </c>
      <c r="AE14" s="673"/>
      <c r="AF14" s="673"/>
      <c r="AG14" s="673"/>
      <c r="AH14" s="673"/>
      <c r="AI14" s="673"/>
      <c r="AJ14" s="673"/>
      <c r="AK14" s="673"/>
      <c r="AL14" s="637">
        <v>0</v>
      </c>
      <c r="AM14" s="638"/>
      <c r="AN14" s="638"/>
      <c r="AO14" s="674"/>
      <c r="AP14" s="631" t="s">
        <v>245</v>
      </c>
      <c r="AQ14" s="632"/>
      <c r="AR14" s="632"/>
      <c r="AS14" s="632"/>
      <c r="AT14" s="632"/>
      <c r="AU14" s="632"/>
      <c r="AV14" s="632"/>
      <c r="AW14" s="632"/>
      <c r="AX14" s="632"/>
      <c r="AY14" s="632"/>
      <c r="AZ14" s="632"/>
      <c r="BA14" s="632"/>
      <c r="BB14" s="632"/>
      <c r="BC14" s="632"/>
      <c r="BD14" s="632"/>
      <c r="BE14" s="632"/>
      <c r="BF14" s="633"/>
      <c r="BG14" s="634">
        <v>89506</v>
      </c>
      <c r="BH14" s="635"/>
      <c r="BI14" s="635"/>
      <c r="BJ14" s="635"/>
      <c r="BK14" s="635"/>
      <c r="BL14" s="635"/>
      <c r="BM14" s="635"/>
      <c r="BN14" s="636"/>
      <c r="BO14" s="672">
        <v>5.5</v>
      </c>
      <c r="BP14" s="672"/>
      <c r="BQ14" s="672"/>
      <c r="BR14" s="672"/>
      <c r="BS14" s="673" t="s">
        <v>122</v>
      </c>
      <c r="BT14" s="673"/>
      <c r="BU14" s="673"/>
      <c r="BV14" s="673"/>
      <c r="BW14" s="673"/>
      <c r="BX14" s="673"/>
      <c r="BY14" s="673"/>
      <c r="BZ14" s="673"/>
      <c r="CA14" s="673"/>
      <c r="CB14" s="708"/>
      <c r="CD14" s="631" t="s">
        <v>246</v>
      </c>
      <c r="CE14" s="632"/>
      <c r="CF14" s="632"/>
      <c r="CG14" s="632"/>
      <c r="CH14" s="632"/>
      <c r="CI14" s="632"/>
      <c r="CJ14" s="632"/>
      <c r="CK14" s="632"/>
      <c r="CL14" s="632"/>
      <c r="CM14" s="632"/>
      <c r="CN14" s="632"/>
      <c r="CO14" s="632"/>
      <c r="CP14" s="632"/>
      <c r="CQ14" s="633"/>
      <c r="CR14" s="634">
        <v>734292</v>
      </c>
      <c r="CS14" s="635"/>
      <c r="CT14" s="635"/>
      <c r="CU14" s="635"/>
      <c r="CV14" s="635"/>
      <c r="CW14" s="635"/>
      <c r="CX14" s="635"/>
      <c r="CY14" s="636"/>
      <c r="CZ14" s="672">
        <v>4</v>
      </c>
      <c r="DA14" s="672"/>
      <c r="DB14" s="672"/>
      <c r="DC14" s="672"/>
      <c r="DD14" s="640">
        <v>125444</v>
      </c>
      <c r="DE14" s="635"/>
      <c r="DF14" s="635"/>
      <c r="DG14" s="635"/>
      <c r="DH14" s="635"/>
      <c r="DI14" s="635"/>
      <c r="DJ14" s="635"/>
      <c r="DK14" s="635"/>
      <c r="DL14" s="635"/>
      <c r="DM14" s="635"/>
      <c r="DN14" s="635"/>
      <c r="DO14" s="635"/>
      <c r="DP14" s="636"/>
      <c r="DQ14" s="640">
        <v>589570</v>
      </c>
      <c r="DR14" s="635"/>
      <c r="DS14" s="635"/>
      <c r="DT14" s="635"/>
      <c r="DU14" s="635"/>
      <c r="DV14" s="635"/>
      <c r="DW14" s="635"/>
      <c r="DX14" s="635"/>
      <c r="DY14" s="635"/>
      <c r="DZ14" s="635"/>
      <c r="EA14" s="635"/>
      <c r="EB14" s="635"/>
      <c r="EC14" s="671"/>
    </row>
    <row r="15" spans="2:143" ht="11.25" customHeight="1" x14ac:dyDescent="0.15">
      <c r="B15" s="631" t="s">
        <v>247</v>
      </c>
      <c r="C15" s="632"/>
      <c r="D15" s="632"/>
      <c r="E15" s="632"/>
      <c r="F15" s="632"/>
      <c r="G15" s="632"/>
      <c r="H15" s="632"/>
      <c r="I15" s="632"/>
      <c r="J15" s="632"/>
      <c r="K15" s="632"/>
      <c r="L15" s="632"/>
      <c r="M15" s="632"/>
      <c r="N15" s="632"/>
      <c r="O15" s="632"/>
      <c r="P15" s="632"/>
      <c r="Q15" s="633"/>
      <c r="R15" s="634" t="s">
        <v>122</v>
      </c>
      <c r="S15" s="635"/>
      <c r="T15" s="635"/>
      <c r="U15" s="635"/>
      <c r="V15" s="635"/>
      <c r="W15" s="635"/>
      <c r="X15" s="635"/>
      <c r="Y15" s="636"/>
      <c r="Z15" s="672" t="s">
        <v>122</v>
      </c>
      <c r="AA15" s="672"/>
      <c r="AB15" s="672"/>
      <c r="AC15" s="672"/>
      <c r="AD15" s="673" t="s">
        <v>122</v>
      </c>
      <c r="AE15" s="673"/>
      <c r="AF15" s="673"/>
      <c r="AG15" s="673"/>
      <c r="AH15" s="673"/>
      <c r="AI15" s="673"/>
      <c r="AJ15" s="673"/>
      <c r="AK15" s="673"/>
      <c r="AL15" s="637" t="s">
        <v>122</v>
      </c>
      <c r="AM15" s="638"/>
      <c r="AN15" s="638"/>
      <c r="AO15" s="674"/>
      <c r="AP15" s="631" t="s">
        <v>248</v>
      </c>
      <c r="AQ15" s="632"/>
      <c r="AR15" s="632"/>
      <c r="AS15" s="632"/>
      <c r="AT15" s="632"/>
      <c r="AU15" s="632"/>
      <c r="AV15" s="632"/>
      <c r="AW15" s="632"/>
      <c r="AX15" s="632"/>
      <c r="AY15" s="632"/>
      <c r="AZ15" s="632"/>
      <c r="BA15" s="632"/>
      <c r="BB15" s="632"/>
      <c r="BC15" s="632"/>
      <c r="BD15" s="632"/>
      <c r="BE15" s="632"/>
      <c r="BF15" s="633"/>
      <c r="BG15" s="634">
        <v>124219</v>
      </c>
      <c r="BH15" s="635"/>
      <c r="BI15" s="635"/>
      <c r="BJ15" s="635"/>
      <c r="BK15" s="635"/>
      <c r="BL15" s="635"/>
      <c r="BM15" s="635"/>
      <c r="BN15" s="636"/>
      <c r="BO15" s="672">
        <v>7.7</v>
      </c>
      <c r="BP15" s="672"/>
      <c r="BQ15" s="672"/>
      <c r="BR15" s="672"/>
      <c r="BS15" s="673" t="s">
        <v>122</v>
      </c>
      <c r="BT15" s="673"/>
      <c r="BU15" s="673"/>
      <c r="BV15" s="673"/>
      <c r="BW15" s="673"/>
      <c r="BX15" s="673"/>
      <c r="BY15" s="673"/>
      <c r="BZ15" s="673"/>
      <c r="CA15" s="673"/>
      <c r="CB15" s="708"/>
      <c r="CD15" s="631" t="s">
        <v>249</v>
      </c>
      <c r="CE15" s="632"/>
      <c r="CF15" s="632"/>
      <c r="CG15" s="632"/>
      <c r="CH15" s="632"/>
      <c r="CI15" s="632"/>
      <c r="CJ15" s="632"/>
      <c r="CK15" s="632"/>
      <c r="CL15" s="632"/>
      <c r="CM15" s="632"/>
      <c r="CN15" s="632"/>
      <c r="CO15" s="632"/>
      <c r="CP15" s="632"/>
      <c r="CQ15" s="633"/>
      <c r="CR15" s="634">
        <v>1620661</v>
      </c>
      <c r="CS15" s="635"/>
      <c r="CT15" s="635"/>
      <c r="CU15" s="635"/>
      <c r="CV15" s="635"/>
      <c r="CW15" s="635"/>
      <c r="CX15" s="635"/>
      <c r="CY15" s="636"/>
      <c r="CZ15" s="672">
        <v>8.8000000000000007</v>
      </c>
      <c r="DA15" s="672"/>
      <c r="DB15" s="672"/>
      <c r="DC15" s="672"/>
      <c r="DD15" s="640">
        <v>530323</v>
      </c>
      <c r="DE15" s="635"/>
      <c r="DF15" s="635"/>
      <c r="DG15" s="635"/>
      <c r="DH15" s="635"/>
      <c r="DI15" s="635"/>
      <c r="DJ15" s="635"/>
      <c r="DK15" s="635"/>
      <c r="DL15" s="635"/>
      <c r="DM15" s="635"/>
      <c r="DN15" s="635"/>
      <c r="DO15" s="635"/>
      <c r="DP15" s="636"/>
      <c r="DQ15" s="640">
        <v>1042575</v>
      </c>
      <c r="DR15" s="635"/>
      <c r="DS15" s="635"/>
      <c r="DT15" s="635"/>
      <c r="DU15" s="635"/>
      <c r="DV15" s="635"/>
      <c r="DW15" s="635"/>
      <c r="DX15" s="635"/>
      <c r="DY15" s="635"/>
      <c r="DZ15" s="635"/>
      <c r="EA15" s="635"/>
      <c r="EB15" s="635"/>
      <c r="EC15" s="671"/>
    </row>
    <row r="16" spans="2:143" ht="11.25" customHeight="1" x14ac:dyDescent="0.15">
      <c r="B16" s="631" t="s">
        <v>250</v>
      </c>
      <c r="C16" s="632"/>
      <c r="D16" s="632"/>
      <c r="E16" s="632"/>
      <c r="F16" s="632"/>
      <c r="G16" s="632"/>
      <c r="H16" s="632"/>
      <c r="I16" s="632"/>
      <c r="J16" s="632"/>
      <c r="K16" s="632"/>
      <c r="L16" s="632"/>
      <c r="M16" s="632"/>
      <c r="N16" s="632"/>
      <c r="O16" s="632"/>
      <c r="P16" s="632"/>
      <c r="Q16" s="633"/>
      <c r="R16" s="634">
        <v>12444</v>
      </c>
      <c r="S16" s="635"/>
      <c r="T16" s="635"/>
      <c r="U16" s="635"/>
      <c r="V16" s="635"/>
      <c r="W16" s="635"/>
      <c r="X16" s="635"/>
      <c r="Y16" s="636"/>
      <c r="Z16" s="672">
        <v>0.1</v>
      </c>
      <c r="AA16" s="672"/>
      <c r="AB16" s="672"/>
      <c r="AC16" s="672"/>
      <c r="AD16" s="673">
        <v>12444</v>
      </c>
      <c r="AE16" s="673"/>
      <c r="AF16" s="673"/>
      <c r="AG16" s="673"/>
      <c r="AH16" s="673"/>
      <c r="AI16" s="673"/>
      <c r="AJ16" s="673"/>
      <c r="AK16" s="673"/>
      <c r="AL16" s="637">
        <v>0.1</v>
      </c>
      <c r="AM16" s="638"/>
      <c r="AN16" s="638"/>
      <c r="AO16" s="674"/>
      <c r="AP16" s="631" t="s">
        <v>251</v>
      </c>
      <c r="AQ16" s="632"/>
      <c r="AR16" s="632"/>
      <c r="AS16" s="632"/>
      <c r="AT16" s="632"/>
      <c r="AU16" s="632"/>
      <c r="AV16" s="632"/>
      <c r="AW16" s="632"/>
      <c r="AX16" s="632"/>
      <c r="AY16" s="632"/>
      <c r="AZ16" s="632"/>
      <c r="BA16" s="632"/>
      <c r="BB16" s="632"/>
      <c r="BC16" s="632"/>
      <c r="BD16" s="632"/>
      <c r="BE16" s="632"/>
      <c r="BF16" s="633"/>
      <c r="BG16" s="634" t="s">
        <v>122</v>
      </c>
      <c r="BH16" s="635"/>
      <c r="BI16" s="635"/>
      <c r="BJ16" s="635"/>
      <c r="BK16" s="635"/>
      <c r="BL16" s="635"/>
      <c r="BM16" s="635"/>
      <c r="BN16" s="636"/>
      <c r="BO16" s="672" t="s">
        <v>122</v>
      </c>
      <c r="BP16" s="672"/>
      <c r="BQ16" s="672"/>
      <c r="BR16" s="672"/>
      <c r="BS16" s="673" t="s">
        <v>122</v>
      </c>
      <c r="BT16" s="673"/>
      <c r="BU16" s="673"/>
      <c r="BV16" s="673"/>
      <c r="BW16" s="673"/>
      <c r="BX16" s="673"/>
      <c r="BY16" s="673"/>
      <c r="BZ16" s="673"/>
      <c r="CA16" s="673"/>
      <c r="CB16" s="708"/>
      <c r="CD16" s="631" t="s">
        <v>252</v>
      </c>
      <c r="CE16" s="632"/>
      <c r="CF16" s="632"/>
      <c r="CG16" s="632"/>
      <c r="CH16" s="632"/>
      <c r="CI16" s="632"/>
      <c r="CJ16" s="632"/>
      <c r="CK16" s="632"/>
      <c r="CL16" s="632"/>
      <c r="CM16" s="632"/>
      <c r="CN16" s="632"/>
      <c r="CO16" s="632"/>
      <c r="CP16" s="632"/>
      <c r="CQ16" s="633"/>
      <c r="CR16" s="634">
        <v>340831</v>
      </c>
      <c r="CS16" s="635"/>
      <c r="CT16" s="635"/>
      <c r="CU16" s="635"/>
      <c r="CV16" s="635"/>
      <c r="CW16" s="635"/>
      <c r="CX16" s="635"/>
      <c r="CY16" s="636"/>
      <c r="CZ16" s="672">
        <v>1.9</v>
      </c>
      <c r="DA16" s="672"/>
      <c r="DB16" s="672"/>
      <c r="DC16" s="672"/>
      <c r="DD16" s="640" t="s">
        <v>122</v>
      </c>
      <c r="DE16" s="635"/>
      <c r="DF16" s="635"/>
      <c r="DG16" s="635"/>
      <c r="DH16" s="635"/>
      <c r="DI16" s="635"/>
      <c r="DJ16" s="635"/>
      <c r="DK16" s="635"/>
      <c r="DL16" s="635"/>
      <c r="DM16" s="635"/>
      <c r="DN16" s="635"/>
      <c r="DO16" s="635"/>
      <c r="DP16" s="636"/>
      <c r="DQ16" s="640">
        <v>14158</v>
      </c>
      <c r="DR16" s="635"/>
      <c r="DS16" s="635"/>
      <c r="DT16" s="635"/>
      <c r="DU16" s="635"/>
      <c r="DV16" s="635"/>
      <c r="DW16" s="635"/>
      <c r="DX16" s="635"/>
      <c r="DY16" s="635"/>
      <c r="DZ16" s="635"/>
      <c r="EA16" s="635"/>
      <c r="EB16" s="635"/>
      <c r="EC16" s="671"/>
    </row>
    <row r="17" spans="2:133" ht="11.25" customHeight="1" x14ac:dyDescent="0.15">
      <c r="B17" s="631" t="s">
        <v>253</v>
      </c>
      <c r="C17" s="632"/>
      <c r="D17" s="632"/>
      <c r="E17" s="632"/>
      <c r="F17" s="632"/>
      <c r="G17" s="632"/>
      <c r="H17" s="632"/>
      <c r="I17" s="632"/>
      <c r="J17" s="632"/>
      <c r="K17" s="632"/>
      <c r="L17" s="632"/>
      <c r="M17" s="632"/>
      <c r="N17" s="632"/>
      <c r="O17" s="632"/>
      <c r="P17" s="632"/>
      <c r="Q17" s="633"/>
      <c r="R17" s="634">
        <v>22087</v>
      </c>
      <c r="S17" s="635"/>
      <c r="T17" s="635"/>
      <c r="U17" s="635"/>
      <c r="V17" s="635"/>
      <c r="W17" s="635"/>
      <c r="X17" s="635"/>
      <c r="Y17" s="636"/>
      <c r="Z17" s="672">
        <v>0.1</v>
      </c>
      <c r="AA17" s="672"/>
      <c r="AB17" s="672"/>
      <c r="AC17" s="672"/>
      <c r="AD17" s="673">
        <v>22087</v>
      </c>
      <c r="AE17" s="673"/>
      <c r="AF17" s="673"/>
      <c r="AG17" s="673"/>
      <c r="AH17" s="673"/>
      <c r="AI17" s="673"/>
      <c r="AJ17" s="673"/>
      <c r="AK17" s="673"/>
      <c r="AL17" s="637">
        <v>0.3</v>
      </c>
      <c r="AM17" s="638"/>
      <c r="AN17" s="638"/>
      <c r="AO17" s="674"/>
      <c r="AP17" s="631" t="s">
        <v>254</v>
      </c>
      <c r="AQ17" s="632"/>
      <c r="AR17" s="632"/>
      <c r="AS17" s="632"/>
      <c r="AT17" s="632"/>
      <c r="AU17" s="632"/>
      <c r="AV17" s="632"/>
      <c r="AW17" s="632"/>
      <c r="AX17" s="632"/>
      <c r="AY17" s="632"/>
      <c r="AZ17" s="632"/>
      <c r="BA17" s="632"/>
      <c r="BB17" s="632"/>
      <c r="BC17" s="632"/>
      <c r="BD17" s="632"/>
      <c r="BE17" s="632"/>
      <c r="BF17" s="633"/>
      <c r="BG17" s="634" t="s">
        <v>122</v>
      </c>
      <c r="BH17" s="635"/>
      <c r="BI17" s="635"/>
      <c r="BJ17" s="635"/>
      <c r="BK17" s="635"/>
      <c r="BL17" s="635"/>
      <c r="BM17" s="635"/>
      <c r="BN17" s="636"/>
      <c r="BO17" s="672" t="s">
        <v>122</v>
      </c>
      <c r="BP17" s="672"/>
      <c r="BQ17" s="672"/>
      <c r="BR17" s="672"/>
      <c r="BS17" s="673" t="s">
        <v>122</v>
      </c>
      <c r="BT17" s="673"/>
      <c r="BU17" s="673"/>
      <c r="BV17" s="673"/>
      <c r="BW17" s="673"/>
      <c r="BX17" s="673"/>
      <c r="BY17" s="673"/>
      <c r="BZ17" s="673"/>
      <c r="CA17" s="673"/>
      <c r="CB17" s="708"/>
      <c r="CD17" s="631" t="s">
        <v>255</v>
      </c>
      <c r="CE17" s="632"/>
      <c r="CF17" s="632"/>
      <c r="CG17" s="632"/>
      <c r="CH17" s="632"/>
      <c r="CI17" s="632"/>
      <c r="CJ17" s="632"/>
      <c r="CK17" s="632"/>
      <c r="CL17" s="632"/>
      <c r="CM17" s="632"/>
      <c r="CN17" s="632"/>
      <c r="CO17" s="632"/>
      <c r="CP17" s="632"/>
      <c r="CQ17" s="633"/>
      <c r="CR17" s="634">
        <v>1927612</v>
      </c>
      <c r="CS17" s="635"/>
      <c r="CT17" s="635"/>
      <c r="CU17" s="635"/>
      <c r="CV17" s="635"/>
      <c r="CW17" s="635"/>
      <c r="CX17" s="635"/>
      <c r="CY17" s="636"/>
      <c r="CZ17" s="672">
        <v>10.5</v>
      </c>
      <c r="DA17" s="672"/>
      <c r="DB17" s="672"/>
      <c r="DC17" s="672"/>
      <c r="DD17" s="640" t="s">
        <v>122</v>
      </c>
      <c r="DE17" s="635"/>
      <c r="DF17" s="635"/>
      <c r="DG17" s="635"/>
      <c r="DH17" s="635"/>
      <c r="DI17" s="635"/>
      <c r="DJ17" s="635"/>
      <c r="DK17" s="635"/>
      <c r="DL17" s="635"/>
      <c r="DM17" s="635"/>
      <c r="DN17" s="635"/>
      <c r="DO17" s="635"/>
      <c r="DP17" s="636"/>
      <c r="DQ17" s="640">
        <v>1865846</v>
      </c>
      <c r="DR17" s="635"/>
      <c r="DS17" s="635"/>
      <c r="DT17" s="635"/>
      <c r="DU17" s="635"/>
      <c r="DV17" s="635"/>
      <c r="DW17" s="635"/>
      <c r="DX17" s="635"/>
      <c r="DY17" s="635"/>
      <c r="DZ17" s="635"/>
      <c r="EA17" s="635"/>
      <c r="EB17" s="635"/>
      <c r="EC17" s="671"/>
    </row>
    <row r="18" spans="2:133" ht="11.25" customHeight="1" x14ac:dyDescent="0.15">
      <c r="B18" s="631" t="s">
        <v>256</v>
      </c>
      <c r="C18" s="632"/>
      <c r="D18" s="632"/>
      <c r="E18" s="632"/>
      <c r="F18" s="632"/>
      <c r="G18" s="632"/>
      <c r="H18" s="632"/>
      <c r="I18" s="632"/>
      <c r="J18" s="632"/>
      <c r="K18" s="632"/>
      <c r="L18" s="632"/>
      <c r="M18" s="632"/>
      <c r="N18" s="632"/>
      <c r="O18" s="632"/>
      <c r="P18" s="632"/>
      <c r="Q18" s="633"/>
      <c r="R18" s="634">
        <v>7198</v>
      </c>
      <c r="S18" s="635"/>
      <c r="T18" s="635"/>
      <c r="U18" s="635"/>
      <c r="V18" s="635"/>
      <c r="W18" s="635"/>
      <c r="X18" s="635"/>
      <c r="Y18" s="636"/>
      <c r="Z18" s="672">
        <v>0</v>
      </c>
      <c r="AA18" s="672"/>
      <c r="AB18" s="672"/>
      <c r="AC18" s="672"/>
      <c r="AD18" s="673">
        <v>7198</v>
      </c>
      <c r="AE18" s="673"/>
      <c r="AF18" s="673"/>
      <c r="AG18" s="673"/>
      <c r="AH18" s="673"/>
      <c r="AI18" s="673"/>
      <c r="AJ18" s="673"/>
      <c r="AK18" s="673"/>
      <c r="AL18" s="637">
        <v>0.1</v>
      </c>
      <c r="AM18" s="638"/>
      <c r="AN18" s="638"/>
      <c r="AO18" s="674"/>
      <c r="AP18" s="631" t="s">
        <v>257</v>
      </c>
      <c r="AQ18" s="632"/>
      <c r="AR18" s="632"/>
      <c r="AS18" s="632"/>
      <c r="AT18" s="632"/>
      <c r="AU18" s="632"/>
      <c r="AV18" s="632"/>
      <c r="AW18" s="632"/>
      <c r="AX18" s="632"/>
      <c r="AY18" s="632"/>
      <c r="AZ18" s="632"/>
      <c r="BA18" s="632"/>
      <c r="BB18" s="632"/>
      <c r="BC18" s="632"/>
      <c r="BD18" s="632"/>
      <c r="BE18" s="632"/>
      <c r="BF18" s="633"/>
      <c r="BG18" s="634" t="s">
        <v>122</v>
      </c>
      <c r="BH18" s="635"/>
      <c r="BI18" s="635"/>
      <c r="BJ18" s="635"/>
      <c r="BK18" s="635"/>
      <c r="BL18" s="635"/>
      <c r="BM18" s="635"/>
      <c r="BN18" s="636"/>
      <c r="BO18" s="672" t="s">
        <v>122</v>
      </c>
      <c r="BP18" s="672"/>
      <c r="BQ18" s="672"/>
      <c r="BR18" s="672"/>
      <c r="BS18" s="673" t="s">
        <v>122</v>
      </c>
      <c r="BT18" s="673"/>
      <c r="BU18" s="673"/>
      <c r="BV18" s="673"/>
      <c r="BW18" s="673"/>
      <c r="BX18" s="673"/>
      <c r="BY18" s="673"/>
      <c r="BZ18" s="673"/>
      <c r="CA18" s="673"/>
      <c r="CB18" s="708"/>
      <c r="CD18" s="631" t="s">
        <v>258</v>
      </c>
      <c r="CE18" s="632"/>
      <c r="CF18" s="632"/>
      <c r="CG18" s="632"/>
      <c r="CH18" s="632"/>
      <c r="CI18" s="632"/>
      <c r="CJ18" s="632"/>
      <c r="CK18" s="632"/>
      <c r="CL18" s="632"/>
      <c r="CM18" s="632"/>
      <c r="CN18" s="632"/>
      <c r="CO18" s="632"/>
      <c r="CP18" s="632"/>
      <c r="CQ18" s="633"/>
      <c r="CR18" s="634" t="s">
        <v>122</v>
      </c>
      <c r="CS18" s="635"/>
      <c r="CT18" s="635"/>
      <c r="CU18" s="635"/>
      <c r="CV18" s="635"/>
      <c r="CW18" s="635"/>
      <c r="CX18" s="635"/>
      <c r="CY18" s="636"/>
      <c r="CZ18" s="672" t="s">
        <v>122</v>
      </c>
      <c r="DA18" s="672"/>
      <c r="DB18" s="672"/>
      <c r="DC18" s="672"/>
      <c r="DD18" s="640" t="s">
        <v>122</v>
      </c>
      <c r="DE18" s="635"/>
      <c r="DF18" s="635"/>
      <c r="DG18" s="635"/>
      <c r="DH18" s="635"/>
      <c r="DI18" s="635"/>
      <c r="DJ18" s="635"/>
      <c r="DK18" s="635"/>
      <c r="DL18" s="635"/>
      <c r="DM18" s="635"/>
      <c r="DN18" s="635"/>
      <c r="DO18" s="635"/>
      <c r="DP18" s="636"/>
      <c r="DQ18" s="640" t="s">
        <v>122</v>
      </c>
      <c r="DR18" s="635"/>
      <c r="DS18" s="635"/>
      <c r="DT18" s="635"/>
      <c r="DU18" s="635"/>
      <c r="DV18" s="635"/>
      <c r="DW18" s="635"/>
      <c r="DX18" s="635"/>
      <c r="DY18" s="635"/>
      <c r="DZ18" s="635"/>
      <c r="EA18" s="635"/>
      <c r="EB18" s="635"/>
      <c r="EC18" s="671"/>
    </row>
    <row r="19" spans="2:133" ht="11.25" customHeight="1" x14ac:dyDescent="0.15">
      <c r="B19" s="631" t="s">
        <v>259</v>
      </c>
      <c r="C19" s="632"/>
      <c r="D19" s="632"/>
      <c r="E19" s="632"/>
      <c r="F19" s="632"/>
      <c r="G19" s="632"/>
      <c r="H19" s="632"/>
      <c r="I19" s="632"/>
      <c r="J19" s="632"/>
      <c r="K19" s="632"/>
      <c r="L19" s="632"/>
      <c r="M19" s="632"/>
      <c r="N19" s="632"/>
      <c r="O19" s="632"/>
      <c r="P19" s="632"/>
      <c r="Q19" s="633"/>
      <c r="R19" s="634">
        <v>5755</v>
      </c>
      <c r="S19" s="635"/>
      <c r="T19" s="635"/>
      <c r="U19" s="635"/>
      <c r="V19" s="635"/>
      <c r="W19" s="635"/>
      <c r="X19" s="635"/>
      <c r="Y19" s="636"/>
      <c r="Z19" s="672">
        <v>0</v>
      </c>
      <c r="AA19" s="672"/>
      <c r="AB19" s="672"/>
      <c r="AC19" s="672"/>
      <c r="AD19" s="673">
        <v>5755</v>
      </c>
      <c r="AE19" s="673"/>
      <c r="AF19" s="673"/>
      <c r="AG19" s="673"/>
      <c r="AH19" s="673"/>
      <c r="AI19" s="673"/>
      <c r="AJ19" s="673"/>
      <c r="AK19" s="673"/>
      <c r="AL19" s="637">
        <v>0.1</v>
      </c>
      <c r="AM19" s="638"/>
      <c r="AN19" s="638"/>
      <c r="AO19" s="674"/>
      <c r="AP19" s="631" t="s">
        <v>260</v>
      </c>
      <c r="AQ19" s="632"/>
      <c r="AR19" s="632"/>
      <c r="AS19" s="632"/>
      <c r="AT19" s="632"/>
      <c r="AU19" s="632"/>
      <c r="AV19" s="632"/>
      <c r="AW19" s="632"/>
      <c r="AX19" s="632"/>
      <c r="AY19" s="632"/>
      <c r="AZ19" s="632"/>
      <c r="BA19" s="632"/>
      <c r="BB19" s="632"/>
      <c r="BC19" s="632"/>
      <c r="BD19" s="632"/>
      <c r="BE19" s="632"/>
      <c r="BF19" s="633"/>
      <c r="BG19" s="634">
        <v>1224</v>
      </c>
      <c r="BH19" s="635"/>
      <c r="BI19" s="635"/>
      <c r="BJ19" s="635"/>
      <c r="BK19" s="635"/>
      <c r="BL19" s="635"/>
      <c r="BM19" s="635"/>
      <c r="BN19" s="636"/>
      <c r="BO19" s="672">
        <v>0.1</v>
      </c>
      <c r="BP19" s="672"/>
      <c r="BQ19" s="672"/>
      <c r="BR19" s="672"/>
      <c r="BS19" s="673" t="s">
        <v>122</v>
      </c>
      <c r="BT19" s="673"/>
      <c r="BU19" s="673"/>
      <c r="BV19" s="673"/>
      <c r="BW19" s="673"/>
      <c r="BX19" s="673"/>
      <c r="BY19" s="673"/>
      <c r="BZ19" s="673"/>
      <c r="CA19" s="673"/>
      <c r="CB19" s="708"/>
      <c r="CD19" s="631" t="s">
        <v>261</v>
      </c>
      <c r="CE19" s="632"/>
      <c r="CF19" s="632"/>
      <c r="CG19" s="632"/>
      <c r="CH19" s="632"/>
      <c r="CI19" s="632"/>
      <c r="CJ19" s="632"/>
      <c r="CK19" s="632"/>
      <c r="CL19" s="632"/>
      <c r="CM19" s="632"/>
      <c r="CN19" s="632"/>
      <c r="CO19" s="632"/>
      <c r="CP19" s="632"/>
      <c r="CQ19" s="633"/>
      <c r="CR19" s="634" t="s">
        <v>122</v>
      </c>
      <c r="CS19" s="635"/>
      <c r="CT19" s="635"/>
      <c r="CU19" s="635"/>
      <c r="CV19" s="635"/>
      <c r="CW19" s="635"/>
      <c r="CX19" s="635"/>
      <c r="CY19" s="636"/>
      <c r="CZ19" s="672" t="s">
        <v>122</v>
      </c>
      <c r="DA19" s="672"/>
      <c r="DB19" s="672"/>
      <c r="DC19" s="672"/>
      <c r="DD19" s="640" t="s">
        <v>122</v>
      </c>
      <c r="DE19" s="635"/>
      <c r="DF19" s="635"/>
      <c r="DG19" s="635"/>
      <c r="DH19" s="635"/>
      <c r="DI19" s="635"/>
      <c r="DJ19" s="635"/>
      <c r="DK19" s="635"/>
      <c r="DL19" s="635"/>
      <c r="DM19" s="635"/>
      <c r="DN19" s="635"/>
      <c r="DO19" s="635"/>
      <c r="DP19" s="636"/>
      <c r="DQ19" s="640" t="s">
        <v>122</v>
      </c>
      <c r="DR19" s="635"/>
      <c r="DS19" s="635"/>
      <c r="DT19" s="635"/>
      <c r="DU19" s="635"/>
      <c r="DV19" s="635"/>
      <c r="DW19" s="635"/>
      <c r="DX19" s="635"/>
      <c r="DY19" s="635"/>
      <c r="DZ19" s="635"/>
      <c r="EA19" s="635"/>
      <c r="EB19" s="635"/>
      <c r="EC19" s="671"/>
    </row>
    <row r="20" spans="2:133" ht="11.25" customHeight="1" x14ac:dyDescent="0.15">
      <c r="B20" s="709" t="s">
        <v>262</v>
      </c>
      <c r="C20" s="710"/>
      <c r="D20" s="710"/>
      <c r="E20" s="710"/>
      <c r="F20" s="710"/>
      <c r="G20" s="710"/>
      <c r="H20" s="710"/>
      <c r="I20" s="710"/>
      <c r="J20" s="710"/>
      <c r="K20" s="710"/>
      <c r="L20" s="710"/>
      <c r="M20" s="710"/>
      <c r="N20" s="710"/>
      <c r="O20" s="710"/>
      <c r="P20" s="710"/>
      <c r="Q20" s="711"/>
      <c r="R20" s="634">
        <v>1443</v>
      </c>
      <c r="S20" s="635"/>
      <c r="T20" s="635"/>
      <c r="U20" s="635"/>
      <c r="V20" s="635"/>
      <c r="W20" s="635"/>
      <c r="X20" s="635"/>
      <c r="Y20" s="636"/>
      <c r="Z20" s="672">
        <v>0</v>
      </c>
      <c r="AA20" s="672"/>
      <c r="AB20" s="672"/>
      <c r="AC20" s="672"/>
      <c r="AD20" s="673">
        <v>1443</v>
      </c>
      <c r="AE20" s="673"/>
      <c r="AF20" s="673"/>
      <c r="AG20" s="673"/>
      <c r="AH20" s="673"/>
      <c r="AI20" s="673"/>
      <c r="AJ20" s="673"/>
      <c r="AK20" s="673"/>
      <c r="AL20" s="637">
        <v>0</v>
      </c>
      <c r="AM20" s="638"/>
      <c r="AN20" s="638"/>
      <c r="AO20" s="674"/>
      <c r="AP20" s="631" t="s">
        <v>263</v>
      </c>
      <c r="AQ20" s="632"/>
      <c r="AR20" s="632"/>
      <c r="AS20" s="632"/>
      <c r="AT20" s="632"/>
      <c r="AU20" s="632"/>
      <c r="AV20" s="632"/>
      <c r="AW20" s="632"/>
      <c r="AX20" s="632"/>
      <c r="AY20" s="632"/>
      <c r="AZ20" s="632"/>
      <c r="BA20" s="632"/>
      <c r="BB20" s="632"/>
      <c r="BC20" s="632"/>
      <c r="BD20" s="632"/>
      <c r="BE20" s="632"/>
      <c r="BF20" s="633"/>
      <c r="BG20" s="634">
        <v>1224</v>
      </c>
      <c r="BH20" s="635"/>
      <c r="BI20" s="635"/>
      <c r="BJ20" s="635"/>
      <c r="BK20" s="635"/>
      <c r="BL20" s="635"/>
      <c r="BM20" s="635"/>
      <c r="BN20" s="636"/>
      <c r="BO20" s="672">
        <v>0.1</v>
      </c>
      <c r="BP20" s="672"/>
      <c r="BQ20" s="672"/>
      <c r="BR20" s="672"/>
      <c r="BS20" s="673" t="s">
        <v>122</v>
      </c>
      <c r="BT20" s="673"/>
      <c r="BU20" s="673"/>
      <c r="BV20" s="673"/>
      <c r="BW20" s="673"/>
      <c r="BX20" s="673"/>
      <c r="BY20" s="673"/>
      <c r="BZ20" s="673"/>
      <c r="CA20" s="673"/>
      <c r="CB20" s="708"/>
      <c r="CD20" s="631" t="s">
        <v>264</v>
      </c>
      <c r="CE20" s="632"/>
      <c r="CF20" s="632"/>
      <c r="CG20" s="632"/>
      <c r="CH20" s="632"/>
      <c r="CI20" s="632"/>
      <c r="CJ20" s="632"/>
      <c r="CK20" s="632"/>
      <c r="CL20" s="632"/>
      <c r="CM20" s="632"/>
      <c r="CN20" s="632"/>
      <c r="CO20" s="632"/>
      <c r="CP20" s="632"/>
      <c r="CQ20" s="633"/>
      <c r="CR20" s="634">
        <v>18389949</v>
      </c>
      <c r="CS20" s="635"/>
      <c r="CT20" s="635"/>
      <c r="CU20" s="635"/>
      <c r="CV20" s="635"/>
      <c r="CW20" s="635"/>
      <c r="CX20" s="635"/>
      <c r="CY20" s="636"/>
      <c r="CZ20" s="672">
        <v>100</v>
      </c>
      <c r="DA20" s="672"/>
      <c r="DB20" s="672"/>
      <c r="DC20" s="672"/>
      <c r="DD20" s="640">
        <v>3963776</v>
      </c>
      <c r="DE20" s="635"/>
      <c r="DF20" s="635"/>
      <c r="DG20" s="635"/>
      <c r="DH20" s="635"/>
      <c r="DI20" s="635"/>
      <c r="DJ20" s="635"/>
      <c r="DK20" s="635"/>
      <c r="DL20" s="635"/>
      <c r="DM20" s="635"/>
      <c r="DN20" s="635"/>
      <c r="DO20" s="635"/>
      <c r="DP20" s="636"/>
      <c r="DQ20" s="640">
        <v>11912122</v>
      </c>
      <c r="DR20" s="635"/>
      <c r="DS20" s="635"/>
      <c r="DT20" s="635"/>
      <c r="DU20" s="635"/>
      <c r="DV20" s="635"/>
      <c r="DW20" s="635"/>
      <c r="DX20" s="635"/>
      <c r="DY20" s="635"/>
      <c r="DZ20" s="635"/>
      <c r="EA20" s="635"/>
      <c r="EB20" s="635"/>
      <c r="EC20" s="671"/>
    </row>
    <row r="21" spans="2:133" ht="11.25" customHeight="1" x14ac:dyDescent="0.15">
      <c r="B21" s="631" t="s">
        <v>265</v>
      </c>
      <c r="C21" s="632"/>
      <c r="D21" s="632"/>
      <c r="E21" s="632"/>
      <c r="F21" s="632"/>
      <c r="G21" s="632"/>
      <c r="H21" s="632"/>
      <c r="I21" s="632"/>
      <c r="J21" s="632"/>
      <c r="K21" s="632"/>
      <c r="L21" s="632"/>
      <c r="M21" s="632"/>
      <c r="N21" s="632"/>
      <c r="O21" s="632"/>
      <c r="P21" s="632"/>
      <c r="Q21" s="633"/>
      <c r="R21" s="634">
        <v>7055001</v>
      </c>
      <c r="S21" s="635"/>
      <c r="T21" s="635"/>
      <c r="U21" s="635"/>
      <c r="V21" s="635"/>
      <c r="W21" s="635"/>
      <c r="X21" s="635"/>
      <c r="Y21" s="636"/>
      <c r="Z21" s="672">
        <v>37.299999999999997</v>
      </c>
      <c r="AA21" s="672"/>
      <c r="AB21" s="672"/>
      <c r="AC21" s="672"/>
      <c r="AD21" s="673">
        <v>6358562</v>
      </c>
      <c r="AE21" s="673"/>
      <c r="AF21" s="673"/>
      <c r="AG21" s="673"/>
      <c r="AH21" s="673"/>
      <c r="AI21" s="673"/>
      <c r="AJ21" s="673"/>
      <c r="AK21" s="673"/>
      <c r="AL21" s="637">
        <v>72.900000000000006</v>
      </c>
      <c r="AM21" s="638"/>
      <c r="AN21" s="638"/>
      <c r="AO21" s="674"/>
      <c r="AP21" s="631" t="s">
        <v>266</v>
      </c>
      <c r="AQ21" s="712"/>
      <c r="AR21" s="712"/>
      <c r="AS21" s="712"/>
      <c r="AT21" s="712"/>
      <c r="AU21" s="712"/>
      <c r="AV21" s="712"/>
      <c r="AW21" s="712"/>
      <c r="AX21" s="712"/>
      <c r="AY21" s="712"/>
      <c r="AZ21" s="712"/>
      <c r="BA21" s="712"/>
      <c r="BB21" s="712"/>
      <c r="BC21" s="712"/>
      <c r="BD21" s="712"/>
      <c r="BE21" s="712"/>
      <c r="BF21" s="713"/>
      <c r="BG21" s="634">
        <v>1224</v>
      </c>
      <c r="BH21" s="635"/>
      <c r="BI21" s="635"/>
      <c r="BJ21" s="635"/>
      <c r="BK21" s="635"/>
      <c r="BL21" s="635"/>
      <c r="BM21" s="635"/>
      <c r="BN21" s="636"/>
      <c r="BO21" s="672">
        <v>0.1</v>
      </c>
      <c r="BP21" s="672"/>
      <c r="BQ21" s="672"/>
      <c r="BR21" s="672"/>
      <c r="BS21" s="673" t="s">
        <v>122</v>
      </c>
      <c r="BT21" s="673"/>
      <c r="BU21" s="673"/>
      <c r="BV21" s="673"/>
      <c r="BW21" s="673"/>
      <c r="BX21" s="673"/>
      <c r="BY21" s="673"/>
      <c r="BZ21" s="673"/>
      <c r="CA21" s="673"/>
      <c r="CB21" s="708"/>
      <c r="CD21" s="615"/>
      <c r="CE21" s="616"/>
      <c r="CF21" s="616"/>
      <c r="CG21" s="616"/>
      <c r="CH21" s="616"/>
      <c r="CI21" s="616"/>
      <c r="CJ21" s="616"/>
      <c r="CK21" s="616"/>
      <c r="CL21" s="616"/>
      <c r="CM21" s="616"/>
      <c r="CN21" s="616"/>
      <c r="CO21" s="616"/>
      <c r="CP21" s="616"/>
      <c r="CQ21" s="617"/>
      <c r="CR21" s="719"/>
      <c r="CS21" s="720"/>
      <c r="CT21" s="720"/>
      <c r="CU21" s="720"/>
      <c r="CV21" s="720"/>
      <c r="CW21" s="720"/>
      <c r="CX21" s="720"/>
      <c r="CY21" s="721"/>
      <c r="CZ21" s="722"/>
      <c r="DA21" s="722"/>
      <c r="DB21" s="722"/>
      <c r="DC21" s="722"/>
      <c r="DD21" s="723"/>
      <c r="DE21" s="720"/>
      <c r="DF21" s="720"/>
      <c r="DG21" s="720"/>
      <c r="DH21" s="720"/>
      <c r="DI21" s="720"/>
      <c r="DJ21" s="720"/>
      <c r="DK21" s="720"/>
      <c r="DL21" s="720"/>
      <c r="DM21" s="720"/>
      <c r="DN21" s="720"/>
      <c r="DO21" s="720"/>
      <c r="DP21" s="721"/>
      <c r="DQ21" s="723"/>
      <c r="DR21" s="720"/>
      <c r="DS21" s="720"/>
      <c r="DT21" s="720"/>
      <c r="DU21" s="720"/>
      <c r="DV21" s="720"/>
      <c r="DW21" s="720"/>
      <c r="DX21" s="720"/>
      <c r="DY21" s="720"/>
      <c r="DZ21" s="720"/>
      <c r="EA21" s="720"/>
      <c r="EB21" s="720"/>
      <c r="EC21" s="727"/>
    </row>
    <row r="22" spans="2:133" ht="11.25" customHeight="1" x14ac:dyDescent="0.15">
      <c r="B22" s="631" t="s">
        <v>267</v>
      </c>
      <c r="C22" s="632"/>
      <c r="D22" s="632"/>
      <c r="E22" s="632"/>
      <c r="F22" s="632"/>
      <c r="G22" s="632"/>
      <c r="H22" s="632"/>
      <c r="I22" s="632"/>
      <c r="J22" s="632"/>
      <c r="K22" s="632"/>
      <c r="L22" s="632"/>
      <c r="M22" s="632"/>
      <c r="N22" s="632"/>
      <c r="O22" s="632"/>
      <c r="P22" s="632"/>
      <c r="Q22" s="633"/>
      <c r="R22" s="634">
        <v>6358562</v>
      </c>
      <c r="S22" s="635"/>
      <c r="T22" s="635"/>
      <c r="U22" s="635"/>
      <c r="V22" s="635"/>
      <c r="W22" s="635"/>
      <c r="X22" s="635"/>
      <c r="Y22" s="636"/>
      <c r="Z22" s="672">
        <v>33.6</v>
      </c>
      <c r="AA22" s="672"/>
      <c r="AB22" s="672"/>
      <c r="AC22" s="672"/>
      <c r="AD22" s="673">
        <v>6358562</v>
      </c>
      <c r="AE22" s="673"/>
      <c r="AF22" s="673"/>
      <c r="AG22" s="673"/>
      <c r="AH22" s="673"/>
      <c r="AI22" s="673"/>
      <c r="AJ22" s="673"/>
      <c r="AK22" s="673"/>
      <c r="AL22" s="637">
        <v>72.900000000000006</v>
      </c>
      <c r="AM22" s="638"/>
      <c r="AN22" s="638"/>
      <c r="AO22" s="674"/>
      <c r="AP22" s="631" t="s">
        <v>268</v>
      </c>
      <c r="AQ22" s="712"/>
      <c r="AR22" s="712"/>
      <c r="AS22" s="712"/>
      <c r="AT22" s="712"/>
      <c r="AU22" s="712"/>
      <c r="AV22" s="712"/>
      <c r="AW22" s="712"/>
      <c r="AX22" s="712"/>
      <c r="AY22" s="712"/>
      <c r="AZ22" s="712"/>
      <c r="BA22" s="712"/>
      <c r="BB22" s="712"/>
      <c r="BC22" s="712"/>
      <c r="BD22" s="712"/>
      <c r="BE22" s="712"/>
      <c r="BF22" s="713"/>
      <c r="BG22" s="634" t="s">
        <v>122</v>
      </c>
      <c r="BH22" s="635"/>
      <c r="BI22" s="635"/>
      <c r="BJ22" s="635"/>
      <c r="BK22" s="635"/>
      <c r="BL22" s="635"/>
      <c r="BM22" s="635"/>
      <c r="BN22" s="636"/>
      <c r="BO22" s="672" t="s">
        <v>122</v>
      </c>
      <c r="BP22" s="672"/>
      <c r="BQ22" s="672"/>
      <c r="BR22" s="672"/>
      <c r="BS22" s="673" t="s">
        <v>122</v>
      </c>
      <c r="BT22" s="673"/>
      <c r="BU22" s="673"/>
      <c r="BV22" s="673"/>
      <c r="BW22" s="673"/>
      <c r="BX22" s="673"/>
      <c r="BY22" s="673"/>
      <c r="BZ22" s="673"/>
      <c r="CA22" s="673"/>
      <c r="CB22" s="708"/>
      <c r="CD22" s="686" t="s">
        <v>269</v>
      </c>
      <c r="CE22" s="687"/>
      <c r="CF22" s="687"/>
      <c r="CG22" s="687"/>
      <c r="CH22" s="687"/>
      <c r="CI22" s="687"/>
      <c r="CJ22" s="687"/>
      <c r="CK22" s="687"/>
      <c r="CL22" s="687"/>
      <c r="CM22" s="687"/>
      <c r="CN22" s="687"/>
      <c r="CO22" s="687"/>
      <c r="CP22" s="687"/>
      <c r="CQ22" s="687"/>
      <c r="CR22" s="687"/>
      <c r="CS22" s="687"/>
      <c r="CT22" s="687"/>
      <c r="CU22" s="687"/>
      <c r="CV22" s="687"/>
      <c r="CW22" s="687"/>
      <c r="CX22" s="687"/>
      <c r="CY22" s="687"/>
      <c r="CZ22" s="687"/>
      <c r="DA22" s="687"/>
      <c r="DB22" s="687"/>
      <c r="DC22" s="687"/>
      <c r="DD22" s="687"/>
      <c r="DE22" s="687"/>
      <c r="DF22" s="687"/>
      <c r="DG22" s="687"/>
      <c r="DH22" s="687"/>
      <c r="DI22" s="687"/>
      <c r="DJ22" s="687"/>
      <c r="DK22" s="687"/>
      <c r="DL22" s="687"/>
      <c r="DM22" s="687"/>
      <c r="DN22" s="687"/>
      <c r="DO22" s="687"/>
      <c r="DP22" s="687"/>
      <c r="DQ22" s="687"/>
      <c r="DR22" s="687"/>
      <c r="DS22" s="687"/>
      <c r="DT22" s="687"/>
      <c r="DU22" s="687"/>
      <c r="DV22" s="687"/>
      <c r="DW22" s="687"/>
      <c r="DX22" s="687"/>
      <c r="DY22" s="687"/>
      <c r="DZ22" s="687"/>
      <c r="EA22" s="687"/>
      <c r="EB22" s="687"/>
      <c r="EC22" s="688"/>
    </row>
    <row r="23" spans="2:133" ht="11.25" customHeight="1" x14ac:dyDescent="0.15">
      <c r="B23" s="631" t="s">
        <v>270</v>
      </c>
      <c r="C23" s="632"/>
      <c r="D23" s="632"/>
      <c r="E23" s="632"/>
      <c r="F23" s="632"/>
      <c r="G23" s="632"/>
      <c r="H23" s="632"/>
      <c r="I23" s="632"/>
      <c r="J23" s="632"/>
      <c r="K23" s="632"/>
      <c r="L23" s="632"/>
      <c r="M23" s="632"/>
      <c r="N23" s="632"/>
      <c r="O23" s="632"/>
      <c r="P23" s="632"/>
      <c r="Q23" s="633"/>
      <c r="R23" s="634">
        <v>696439</v>
      </c>
      <c r="S23" s="635"/>
      <c r="T23" s="635"/>
      <c r="U23" s="635"/>
      <c r="V23" s="635"/>
      <c r="W23" s="635"/>
      <c r="X23" s="635"/>
      <c r="Y23" s="636"/>
      <c r="Z23" s="672">
        <v>3.7</v>
      </c>
      <c r="AA23" s="672"/>
      <c r="AB23" s="672"/>
      <c r="AC23" s="672"/>
      <c r="AD23" s="673" t="s">
        <v>122</v>
      </c>
      <c r="AE23" s="673"/>
      <c r="AF23" s="673"/>
      <c r="AG23" s="673"/>
      <c r="AH23" s="673"/>
      <c r="AI23" s="673"/>
      <c r="AJ23" s="673"/>
      <c r="AK23" s="673"/>
      <c r="AL23" s="637" t="s">
        <v>122</v>
      </c>
      <c r="AM23" s="638"/>
      <c r="AN23" s="638"/>
      <c r="AO23" s="674"/>
      <c r="AP23" s="631" t="s">
        <v>271</v>
      </c>
      <c r="AQ23" s="712"/>
      <c r="AR23" s="712"/>
      <c r="AS23" s="712"/>
      <c r="AT23" s="712"/>
      <c r="AU23" s="712"/>
      <c r="AV23" s="712"/>
      <c r="AW23" s="712"/>
      <c r="AX23" s="712"/>
      <c r="AY23" s="712"/>
      <c r="AZ23" s="712"/>
      <c r="BA23" s="712"/>
      <c r="BB23" s="712"/>
      <c r="BC23" s="712"/>
      <c r="BD23" s="712"/>
      <c r="BE23" s="712"/>
      <c r="BF23" s="713"/>
      <c r="BG23" s="634" t="s">
        <v>122</v>
      </c>
      <c r="BH23" s="635"/>
      <c r="BI23" s="635"/>
      <c r="BJ23" s="635"/>
      <c r="BK23" s="635"/>
      <c r="BL23" s="635"/>
      <c r="BM23" s="635"/>
      <c r="BN23" s="636"/>
      <c r="BO23" s="672" t="s">
        <v>122</v>
      </c>
      <c r="BP23" s="672"/>
      <c r="BQ23" s="672"/>
      <c r="BR23" s="672"/>
      <c r="BS23" s="673" t="s">
        <v>122</v>
      </c>
      <c r="BT23" s="673"/>
      <c r="BU23" s="673"/>
      <c r="BV23" s="673"/>
      <c r="BW23" s="673"/>
      <c r="BX23" s="673"/>
      <c r="BY23" s="673"/>
      <c r="BZ23" s="673"/>
      <c r="CA23" s="673"/>
      <c r="CB23" s="708"/>
      <c r="CD23" s="686" t="s">
        <v>211</v>
      </c>
      <c r="CE23" s="687"/>
      <c r="CF23" s="687"/>
      <c r="CG23" s="687"/>
      <c r="CH23" s="687"/>
      <c r="CI23" s="687"/>
      <c r="CJ23" s="687"/>
      <c r="CK23" s="687"/>
      <c r="CL23" s="687"/>
      <c r="CM23" s="687"/>
      <c r="CN23" s="687"/>
      <c r="CO23" s="687"/>
      <c r="CP23" s="687"/>
      <c r="CQ23" s="688"/>
      <c r="CR23" s="686" t="s">
        <v>272</v>
      </c>
      <c r="CS23" s="687"/>
      <c r="CT23" s="687"/>
      <c r="CU23" s="687"/>
      <c r="CV23" s="687"/>
      <c r="CW23" s="687"/>
      <c r="CX23" s="687"/>
      <c r="CY23" s="688"/>
      <c r="CZ23" s="686" t="s">
        <v>273</v>
      </c>
      <c r="DA23" s="687"/>
      <c r="DB23" s="687"/>
      <c r="DC23" s="688"/>
      <c r="DD23" s="686" t="s">
        <v>274</v>
      </c>
      <c r="DE23" s="687"/>
      <c r="DF23" s="687"/>
      <c r="DG23" s="687"/>
      <c r="DH23" s="687"/>
      <c r="DI23" s="687"/>
      <c r="DJ23" s="687"/>
      <c r="DK23" s="688"/>
      <c r="DL23" s="724" t="s">
        <v>275</v>
      </c>
      <c r="DM23" s="725"/>
      <c r="DN23" s="725"/>
      <c r="DO23" s="725"/>
      <c r="DP23" s="725"/>
      <c r="DQ23" s="725"/>
      <c r="DR23" s="725"/>
      <c r="DS23" s="725"/>
      <c r="DT23" s="725"/>
      <c r="DU23" s="725"/>
      <c r="DV23" s="726"/>
      <c r="DW23" s="686" t="s">
        <v>276</v>
      </c>
      <c r="DX23" s="687"/>
      <c r="DY23" s="687"/>
      <c r="DZ23" s="687"/>
      <c r="EA23" s="687"/>
      <c r="EB23" s="687"/>
      <c r="EC23" s="688"/>
    </row>
    <row r="24" spans="2:133" ht="11.25" customHeight="1" x14ac:dyDescent="0.15">
      <c r="B24" s="631" t="s">
        <v>277</v>
      </c>
      <c r="C24" s="632"/>
      <c r="D24" s="632"/>
      <c r="E24" s="632"/>
      <c r="F24" s="632"/>
      <c r="G24" s="632"/>
      <c r="H24" s="632"/>
      <c r="I24" s="632"/>
      <c r="J24" s="632"/>
      <c r="K24" s="632"/>
      <c r="L24" s="632"/>
      <c r="M24" s="632"/>
      <c r="N24" s="632"/>
      <c r="O24" s="632"/>
      <c r="P24" s="632"/>
      <c r="Q24" s="633"/>
      <c r="R24" s="634" t="s">
        <v>122</v>
      </c>
      <c r="S24" s="635"/>
      <c r="T24" s="635"/>
      <c r="U24" s="635"/>
      <c r="V24" s="635"/>
      <c r="W24" s="635"/>
      <c r="X24" s="635"/>
      <c r="Y24" s="636"/>
      <c r="Z24" s="672" t="s">
        <v>122</v>
      </c>
      <c r="AA24" s="672"/>
      <c r="AB24" s="672"/>
      <c r="AC24" s="672"/>
      <c r="AD24" s="673" t="s">
        <v>122</v>
      </c>
      <c r="AE24" s="673"/>
      <c r="AF24" s="673"/>
      <c r="AG24" s="673"/>
      <c r="AH24" s="673"/>
      <c r="AI24" s="673"/>
      <c r="AJ24" s="673"/>
      <c r="AK24" s="673"/>
      <c r="AL24" s="637" t="s">
        <v>122</v>
      </c>
      <c r="AM24" s="638"/>
      <c r="AN24" s="638"/>
      <c r="AO24" s="674"/>
      <c r="AP24" s="631" t="s">
        <v>278</v>
      </c>
      <c r="AQ24" s="712"/>
      <c r="AR24" s="712"/>
      <c r="AS24" s="712"/>
      <c r="AT24" s="712"/>
      <c r="AU24" s="712"/>
      <c r="AV24" s="712"/>
      <c r="AW24" s="712"/>
      <c r="AX24" s="712"/>
      <c r="AY24" s="712"/>
      <c r="AZ24" s="712"/>
      <c r="BA24" s="712"/>
      <c r="BB24" s="712"/>
      <c r="BC24" s="712"/>
      <c r="BD24" s="712"/>
      <c r="BE24" s="712"/>
      <c r="BF24" s="713"/>
      <c r="BG24" s="634" t="s">
        <v>122</v>
      </c>
      <c r="BH24" s="635"/>
      <c r="BI24" s="635"/>
      <c r="BJ24" s="635"/>
      <c r="BK24" s="635"/>
      <c r="BL24" s="635"/>
      <c r="BM24" s="635"/>
      <c r="BN24" s="636"/>
      <c r="BO24" s="672" t="s">
        <v>122</v>
      </c>
      <c r="BP24" s="672"/>
      <c r="BQ24" s="672"/>
      <c r="BR24" s="672"/>
      <c r="BS24" s="673" t="s">
        <v>122</v>
      </c>
      <c r="BT24" s="673"/>
      <c r="BU24" s="673"/>
      <c r="BV24" s="673"/>
      <c r="BW24" s="673"/>
      <c r="BX24" s="673"/>
      <c r="BY24" s="673"/>
      <c r="BZ24" s="673"/>
      <c r="CA24" s="673"/>
      <c r="CB24" s="708"/>
      <c r="CD24" s="692" t="s">
        <v>279</v>
      </c>
      <c r="CE24" s="693"/>
      <c r="CF24" s="693"/>
      <c r="CG24" s="693"/>
      <c r="CH24" s="693"/>
      <c r="CI24" s="693"/>
      <c r="CJ24" s="693"/>
      <c r="CK24" s="693"/>
      <c r="CL24" s="693"/>
      <c r="CM24" s="693"/>
      <c r="CN24" s="693"/>
      <c r="CO24" s="693"/>
      <c r="CP24" s="693"/>
      <c r="CQ24" s="694"/>
      <c r="CR24" s="689">
        <v>6063827</v>
      </c>
      <c r="CS24" s="690"/>
      <c r="CT24" s="690"/>
      <c r="CU24" s="690"/>
      <c r="CV24" s="690"/>
      <c r="CW24" s="690"/>
      <c r="CX24" s="690"/>
      <c r="CY24" s="715"/>
      <c r="CZ24" s="716">
        <v>33</v>
      </c>
      <c r="DA24" s="698"/>
      <c r="DB24" s="698"/>
      <c r="DC24" s="718"/>
      <c r="DD24" s="714">
        <v>5028306</v>
      </c>
      <c r="DE24" s="690"/>
      <c r="DF24" s="690"/>
      <c r="DG24" s="690"/>
      <c r="DH24" s="690"/>
      <c r="DI24" s="690"/>
      <c r="DJ24" s="690"/>
      <c r="DK24" s="715"/>
      <c r="DL24" s="714">
        <v>4544741</v>
      </c>
      <c r="DM24" s="690"/>
      <c r="DN24" s="690"/>
      <c r="DO24" s="690"/>
      <c r="DP24" s="690"/>
      <c r="DQ24" s="690"/>
      <c r="DR24" s="690"/>
      <c r="DS24" s="690"/>
      <c r="DT24" s="690"/>
      <c r="DU24" s="690"/>
      <c r="DV24" s="715"/>
      <c r="DW24" s="716">
        <v>51.9</v>
      </c>
      <c r="DX24" s="698"/>
      <c r="DY24" s="698"/>
      <c r="DZ24" s="698"/>
      <c r="EA24" s="698"/>
      <c r="EB24" s="698"/>
      <c r="EC24" s="717"/>
    </row>
    <row r="25" spans="2:133" ht="11.25" customHeight="1" x14ac:dyDescent="0.15">
      <c r="B25" s="631" t="s">
        <v>280</v>
      </c>
      <c r="C25" s="632"/>
      <c r="D25" s="632"/>
      <c r="E25" s="632"/>
      <c r="F25" s="632"/>
      <c r="G25" s="632"/>
      <c r="H25" s="632"/>
      <c r="I25" s="632"/>
      <c r="J25" s="632"/>
      <c r="K25" s="632"/>
      <c r="L25" s="632"/>
      <c r="M25" s="632"/>
      <c r="N25" s="632"/>
      <c r="O25" s="632"/>
      <c r="P25" s="632"/>
      <c r="Q25" s="633"/>
      <c r="R25" s="634">
        <v>9408948</v>
      </c>
      <c r="S25" s="635"/>
      <c r="T25" s="635"/>
      <c r="U25" s="635"/>
      <c r="V25" s="635"/>
      <c r="W25" s="635"/>
      <c r="X25" s="635"/>
      <c r="Y25" s="636"/>
      <c r="Z25" s="672">
        <v>49.7</v>
      </c>
      <c r="AA25" s="672"/>
      <c r="AB25" s="672"/>
      <c r="AC25" s="672"/>
      <c r="AD25" s="673">
        <v>8712509</v>
      </c>
      <c r="AE25" s="673"/>
      <c r="AF25" s="673"/>
      <c r="AG25" s="673"/>
      <c r="AH25" s="673"/>
      <c r="AI25" s="673"/>
      <c r="AJ25" s="673"/>
      <c r="AK25" s="673"/>
      <c r="AL25" s="637">
        <v>99.8</v>
      </c>
      <c r="AM25" s="638"/>
      <c r="AN25" s="638"/>
      <c r="AO25" s="674"/>
      <c r="AP25" s="631" t="s">
        <v>281</v>
      </c>
      <c r="AQ25" s="712"/>
      <c r="AR25" s="712"/>
      <c r="AS25" s="712"/>
      <c r="AT25" s="712"/>
      <c r="AU25" s="712"/>
      <c r="AV25" s="712"/>
      <c r="AW25" s="712"/>
      <c r="AX25" s="712"/>
      <c r="AY25" s="712"/>
      <c r="AZ25" s="712"/>
      <c r="BA25" s="712"/>
      <c r="BB25" s="712"/>
      <c r="BC25" s="712"/>
      <c r="BD25" s="712"/>
      <c r="BE25" s="712"/>
      <c r="BF25" s="713"/>
      <c r="BG25" s="634" t="s">
        <v>122</v>
      </c>
      <c r="BH25" s="635"/>
      <c r="BI25" s="635"/>
      <c r="BJ25" s="635"/>
      <c r="BK25" s="635"/>
      <c r="BL25" s="635"/>
      <c r="BM25" s="635"/>
      <c r="BN25" s="636"/>
      <c r="BO25" s="672" t="s">
        <v>122</v>
      </c>
      <c r="BP25" s="672"/>
      <c r="BQ25" s="672"/>
      <c r="BR25" s="672"/>
      <c r="BS25" s="673" t="s">
        <v>122</v>
      </c>
      <c r="BT25" s="673"/>
      <c r="BU25" s="673"/>
      <c r="BV25" s="673"/>
      <c r="BW25" s="673"/>
      <c r="BX25" s="673"/>
      <c r="BY25" s="673"/>
      <c r="BZ25" s="673"/>
      <c r="CA25" s="673"/>
      <c r="CB25" s="708"/>
      <c r="CD25" s="631" t="s">
        <v>282</v>
      </c>
      <c r="CE25" s="632"/>
      <c r="CF25" s="632"/>
      <c r="CG25" s="632"/>
      <c r="CH25" s="632"/>
      <c r="CI25" s="632"/>
      <c r="CJ25" s="632"/>
      <c r="CK25" s="632"/>
      <c r="CL25" s="632"/>
      <c r="CM25" s="632"/>
      <c r="CN25" s="632"/>
      <c r="CO25" s="632"/>
      <c r="CP25" s="632"/>
      <c r="CQ25" s="633"/>
      <c r="CR25" s="634">
        <v>2451685</v>
      </c>
      <c r="CS25" s="647"/>
      <c r="CT25" s="647"/>
      <c r="CU25" s="647"/>
      <c r="CV25" s="647"/>
      <c r="CW25" s="647"/>
      <c r="CX25" s="647"/>
      <c r="CY25" s="648"/>
      <c r="CZ25" s="637">
        <v>13.3</v>
      </c>
      <c r="DA25" s="649"/>
      <c r="DB25" s="649"/>
      <c r="DC25" s="650"/>
      <c r="DD25" s="640">
        <v>2269138</v>
      </c>
      <c r="DE25" s="647"/>
      <c r="DF25" s="647"/>
      <c r="DG25" s="647"/>
      <c r="DH25" s="647"/>
      <c r="DI25" s="647"/>
      <c r="DJ25" s="647"/>
      <c r="DK25" s="648"/>
      <c r="DL25" s="640">
        <v>2196648</v>
      </c>
      <c r="DM25" s="647"/>
      <c r="DN25" s="647"/>
      <c r="DO25" s="647"/>
      <c r="DP25" s="647"/>
      <c r="DQ25" s="647"/>
      <c r="DR25" s="647"/>
      <c r="DS25" s="647"/>
      <c r="DT25" s="647"/>
      <c r="DU25" s="647"/>
      <c r="DV25" s="648"/>
      <c r="DW25" s="637">
        <v>25.1</v>
      </c>
      <c r="DX25" s="649"/>
      <c r="DY25" s="649"/>
      <c r="DZ25" s="649"/>
      <c r="EA25" s="649"/>
      <c r="EB25" s="649"/>
      <c r="EC25" s="661"/>
    </row>
    <row r="26" spans="2:133" ht="11.25" customHeight="1" x14ac:dyDescent="0.15">
      <c r="B26" s="631" t="s">
        <v>283</v>
      </c>
      <c r="C26" s="632"/>
      <c r="D26" s="632"/>
      <c r="E26" s="632"/>
      <c r="F26" s="632"/>
      <c r="G26" s="632"/>
      <c r="H26" s="632"/>
      <c r="I26" s="632"/>
      <c r="J26" s="632"/>
      <c r="K26" s="632"/>
      <c r="L26" s="632"/>
      <c r="M26" s="632"/>
      <c r="N26" s="632"/>
      <c r="O26" s="632"/>
      <c r="P26" s="632"/>
      <c r="Q26" s="633"/>
      <c r="R26" s="634">
        <v>1518</v>
      </c>
      <c r="S26" s="635"/>
      <c r="T26" s="635"/>
      <c r="U26" s="635"/>
      <c r="V26" s="635"/>
      <c r="W26" s="635"/>
      <c r="X26" s="635"/>
      <c r="Y26" s="636"/>
      <c r="Z26" s="672">
        <v>0</v>
      </c>
      <c r="AA26" s="672"/>
      <c r="AB26" s="672"/>
      <c r="AC26" s="672"/>
      <c r="AD26" s="673">
        <v>1518</v>
      </c>
      <c r="AE26" s="673"/>
      <c r="AF26" s="673"/>
      <c r="AG26" s="673"/>
      <c r="AH26" s="673"/>
      <c r="AI26" s="673"/>
      <c r="AJ26" s="673"/>
      <c r="AK26" s="673"/>
      <c r="AL26" s="637">
        <v>0</v>
      </c>
      <c r="AM26" s="638"/>
      <c r="AN26" s="638"/>
      <c r="AO26" s="674"/>
      <c r="AP26" s="631" t="s">
        <v>284</v>
      </c>
      <c r="AQ26" s="712"/>
      <c r="AR26" s="712"/>
      <c r="AS26" s="712"/>
      <c r="AT26" s="712"/>
      <c r="AU26" s="712"/>
      <c r="AV26" s="712"/>
      <c r="AW26" s="712"/>
      <c r="AX26" s="712"/>
      <c r="AY26" s="712"/>
      <c r="AZ26" s="712"/>
      <c r="BA26" s="712"/>
      <c r="BB26" s="712"/>
      <c r="BC26" s="712"/>
      <c r="BD26" s="712"/>
      <c r="BE26" s="712"/>
      <c r="BF26" s="713"/>
      <c r="BG26" s="634" t="s">
        <v>122</v>
      </c>
      <c r="BH26" s="635"/>
      <c r="BI26" s="635"/>
      <c r="BJ26" s="635"/>
      <c r="BK26" s="635"/>
      <c r="BL26" s="635"/>
      <c r="BM26" s="635"/>
      <c r="BN26" s="636"/>
      <c r="BO26" s="672" t="s">
        <v>122</v>
      </c>
      <c r="BP26" s="672"/>
      <c r="BQ26" s="672"/>
      <c r="BR26" s="672"/>
      <c r="BS26" s="673" t="s">
        <v>122</v>
      </c>
      <c r="BT26" s="673"/>
      <c r="BU26" s="673"/>
      <c r="BV26" s="673"/>
      <c r="BW26" s="673"/>
      <c r="BX26" s="673"/>
      <c r="BY26" s="673"/>
      <c r="BZ26" s="673"/>
      <c r="CA26" s="673"/>
      <c r="CB26" s="708"/>
      <c r="CD26" s="631" t="s">
        <v>285</v>
      </c>
      <c r="CE26" s="632"/>
      <c r="CF26" s="632"/>
      <c r="CG26" s="632"/>
      <c r="CH26" s="632"/>
      <c r="CI26" s="632"/>
      <c r="CJ26" s="632"/>
      <c r="CK26" s="632"/>
      <c r="CL26" s="632"/>
      <c r="CM26" s="632"/>
      <c r="CN26" s="632"/>
      <c r="CO26" s="632"/>
      <c r="CP26" s="632"/>
      <c r="CQ26" s="633"/>
      <c r="CR26" s="634">
        <v>1355108</v>
      </c>
      <c r="CS26" s="635"/>
      <c r="CT26" s="635"/>
      <c r="CU26" s="635"/>
      <c r="CV26" s="635"/>
      <c r="CW26" s="635"/>
      <c r="CX26" s="635"/>
      <c r="CY26" s="636"/>
      <c r="CZ26" s="637">
        <v>7.4</v>
      </c>
      <c r="DA26" s="649"/>
      <c r="DB26" s="649"/>
      <c r="DC26" s="650"/>
      <c r="DD26" s="640">
        <v>1245906</v>
      </c>
      <c r="DE26" s="635"/>
      <c r="DF26" s="635"/>
      <c r="DG26" s="635"/>
      <c r="DH26" s="635"/>
      <c r="DI26" s="635"/>
      <c r="DJ26" s="635"/>
      <c r="DK26" s="636"/>
      <c r="DL26" s="640" t="s">
        <v>122</v>
      </c>
      <c r="DM26" s="635"/>
      <c r="DN26" s="635"/>
      <c r="DO26" s="635"/>
      <c r="DP26" s="635"/>
      <c r="DQ26" s="635"/>
      <c r="DR26" s="635"/>
      <c r="DS26" s="635"/>
      <c r="DT26" s="635"/>
      <c r="DU26" s="635"/>
      <c r="DV26" s="636"/>
      <c r="DW26" s="637" t="s">
        <v>122</v>
      </c>
      <c r="DX26" s="649"/>
      <c r="DY26" s="649"/>
      <c r="DZ26" s="649"/>
      <c r="EA26" s="649"/>
      <c r="EB26" s="649"/>
      <c r="EC26" s="661"/>
    </row>
    <row r="27" spans="2:133" ht="11.25" customHeight="1" x14ac:dyDescent="0.15">
      <c r="B27" s="631" t="s">
        <v>286</v>
      </c>
      <c r="C27" s="632"/>
      <c r="D27" s="632"/>
      <c r="E27" s="632"/>
      <c r="F27" s="632"/>
      <c r="G27" s="632"/>
      <c r="H27" s="632"/>
      <c r="I27" s="632"/>
      <c r="J27" s="632"/>
      <c r="K27" s="632"/>
      <c r="L27" s="632"/>
      <c r="M27" s="632"/>
      <c r="N27" s="632"/>
      <c r="O27" s="632"/>
      <c r="P27" s="632"/>
      <c r="Q27" s="633"/>
      <c r="R27" s="634">
        <v>28450</v>
      </c>
      <c r="S27" s="635"/>
      <c r="T27" s="635"/>
      <c r="U27" s="635"/>
      <c r="V27" s="635"/>
      <c r="W27" s="635"/>
      <c r="X27" s="635"/>
      <c r="Y27" s="636"/>
      <c r="Z27" s="672">
        <v>0.2</v>
      </c>
      <c r="AA27" s="672"/>
      <c r="AB27" s="672"/>
      <c r="AC27" s="672"/>
      <c r="AD27" s="673" t="s">
        <v>122</v>
      </c>
      <c r="AE27" s="673"/>
      <c r="AF27" s="673"/>
      <c r="AG27" s="673"/>
      <c r="AH27" s="673"/>
      <c r="AI27" s="673"/>
      <c r="AJ27" s="673"/>
      <c r="AK27" s="673"/>
      <c r="AL27" s="637" t="s">
        <v>122</v>
      </c>
      <c r="AM27" s="638"/>
      <c r="AN27" s="638"/>
      <c r="AO27" s="674"/>
      <c r="AP27" s="631" t="s">
        <v>287</v>
      </c>
      <c r="AQ27" s="632"/>
      <c r="AR27" s="632"/>
      <c r="AS27" s="632"/>
      <c r="AT27" s="632"/>
      <c r="AU27" s="632"/>
      <c r="AV27" s="632"/>
      <c r="AW27" s="632"/>
      <c r="AX27" s="632"/>
      <c r="AY27" s="632"/>
      <c r="AZ27" s="632"/>
      <c r="BA27" s="632"/>
      <c r="BB27" s="632"/>
      <c r="BC27" s="632"/>
      <c r="BD27" s="632"/>
      <c r="BE27" s="632"/>
      <c r="BF27" s="633"/>
      <c r="BG27" s="634">
        <v>1621450</v>
      </c>
      <c r="BH27" s="635"/>
      <c r="BI27" s="635"/>
      <c r="BJ27" s="635"/>
      <c r="BK27" s="635"/>
      <c r="BL27" s="635"/>
      <c r="BM27" s="635"/>
      <c r="BN27" s="636"/>
      <c r="BO27" s="672">
        <v>100</v>
      </c>
      <c r="BP27" s="672"/>
      <c r="BQ27" s="672"/>
      <c r="BR27" s="672"/>
      <c r="BS27" s="673" t="s">
        <v>122</v>
      </c>
      <c r="BT27" s="673"/>
      <c r="BU27" s="673"/>
      <c r="BV27" s="673"/>
      <c r="BW27" s="673"/>
      <c r="BX27" s="673"/>
      <c r="BY27" s="673"/>
      <c r="BZ27" s="673"/>
      <c r="CA27" s="673"/>
      <c r="CB27" s="708"/>
      <c r="CD27" s="631" t="s">
        <v>288</v>
      </c>
      <c r="CE27" s="632"/>
      <c r="CF27" s="632"/>
      <c r="CG27" s="632"/>
      <c r="CH27" s="632"/>
      <c r="CI27" s="632"/>
      <c r="CJ27" s="632"/>
      <c r="CK27" s="632"/>
      <c r="CL27" s="632"/>
      <c r="CM27" s="632"/>
      <c r="CN27" s="632"/>
      <c r="CO27" s="632"/>
      <c r="CP27" s="632"/>
      <c r="CQ27" s="633"/>
      <c r="CR27" s="634">
        <v>1684530</v>
      </c>
      <c r="CS27" s="647"/>
      <c r="CT27" s="647"/>
      <c r="CU27" s="647"/>
      <c r="CV27" s="647"/>
      <c r="CW27" s="647"/>
      <c r="CX27" s="647"/>
      <c r="CY27" s="648"/>
      <c r="CZ27" s="637">
        <v>9.1999999999999993</v>
      </c>
      <c r="DA27" s="649"/>
      <c r="DB27" s="649"/>
      <c r="DC27" s="650"/>
      <c r="DD27" s="640">
        <v>893322</v>
      </c>
      <c r="DE27" s="647"/>
      <c r="DF27" s="647"/>
      <c r="DG27" s="647"/>
      <c r="DH27" s="647"/>
      <c r="DI27" s="647"/>
      <c r="DJ27" s="647"/>
      <c r="DK27" s="648"/>
      <c r="DL27" s="640">
        <v>482247</v>
      </c>
      <c r="DM27" s="647"/>
      <c r="DN27" s="647"/>
      <c r="DO27" s="647"/>
      <c r="DP27" s="647"/>
      <c r="DQ27" s="647"/>
      <c r="DR27" s="647"/>
      <c r="DS27" s="647"/>
      <c r="DT27" s="647"/>
      <c r="DU27" s="647"/>
      <c r="DV27" s="648"/>
      <c r="DW27" s="637">
        <v>5.5</v>
      </c>
      <c r="DX27" s="649"/>
      <c r="DY27" s="649"/>
      <c r="DZ27" s="649"/>
      <c r="EA27" s="649"/>
      <c r="EB27" s="649"/>
      <c r="EC27" s="661"/>
    </row>
    <row r="28" spans="2:133" ht="11.25" customHeight="1" x14ac:dyDescent="0.15">
      <c r="B28" s="631" t="s">
        <v>289</v>
      </c>
      <c r="C28" s="632"/>
      <c r="D28" s="632"/>
      <c r="E28" s="632"/>
      <c r="F28" s="632"/>
      <c r="G28" s="632"/>
      <c r="H28" s="632"/>
      <c r="I28" s="632"/>
      <c r="J28" s="632"/>
      <c r="K28" s="632"/>
      <c r="L28" s="632"/>
      <c r="M28" s="632"/>
      <c r="N28" s="632"/>
      <c r="O28" s="632"/>
      <c r="P28" s="632"/>
      <c r="Q28" s="633"/>
      <c r="R28" s="634">
        <v>154143</v>
      </c>
      <c r="S28" s="635"/>
      <c r="T28" s="635"/>
      <c r="U28" s="635"/>
      <c r="V28" s="635"/>
      <c r="W28" s="635"/>
      <c r="X28" s="635"/>
      <c r="Y28" s="636"/>
      <c r="Z28" s="672">
        <v>0.8</v>
      </c>
      <c r="AA28" s="672"/>
      <c r="AB28" s="672"/>
      <c r="AC28" s="672"/>
      <c r="AD28" s="673">
        <v>3050</v>
      </c>
      <c r="AE28" s="673"/>
      <c r="AF28" s="673"/>
      <c r="AG28" s="673"/>
      <c r="AH28" s="673"/>
      <c r="AI28" s="673"/>
      <c r="AJ28" s="673"/>
      <c r="AK28" s="673"/>
      <c r="AL28" s="637">
        <v>0</v>
      </c>
      <c r="AM28" s="638"/>
      <c r="AN28" s="638"/>
      <c r="AO28" s="674"/>
      <c r="AP28" s="631"/>
      <c r="AQ28" s="632"/>
      <c r="AR28" s="632"/>
      <c r="AS28" s="632"/>
      <c r="AT28" s="632"/>
      <c r="AU28" s="632"/>
      <c r="AV28" s="632"/>
      <c r="AW28" s="632"/>
      <c r="AX28" s="632"/>
      <c r="AY28" s="632"/>
      <c r="AZ28" s="632"/>
      <c r="BA28" s="632"/>
      <c r="BB28" s="632"/>
      <c r="BC28" s="632"/>
      <c r="BD28" s="632"/>
      <c r="BE28" s="632"/>
      <c r="BF28" s="633"/>
      <c r="BG28" s="634"/>
      <c r="BH28" s="635"/>
      <c r="BI28" s="635"/>
      <c r="BJ28" s="635"/>
      <c r="BK28" s="635"/>
      <c r="BL28" s="635"/>
      <c r="BM28" s="635"/>
      <c r="BN28" s="636"/>
      <c r="BO28" s="672"/>
      <c r="BP28" s="672"/>
      <c r="BQ28" s="672"/>
      <c r="BR28" s="672"/>
      <c r="BS28" s="640"/>
      <c r="BT28" s="635"/>
      <c r="BU28" s="635"/>
      <c r="BV28" s="635"/>
      <c r="BW28" s="635"/>
      <c r="BX28" s="635"/>
      <c r="BY28" s="635"/>
      <c r="BZ28" s="635"/>
      <c r="CA28" s="635"/>
      <c r="CB28" s="671"/>
      <c r="CD28" s="631" t="s">
        <v>290</v>
      </c>
      <c r="CE28" s="632"/>
      <c r="CF28" s="632"/>
      <c r="CG28" s="632"/>
      <c r="CH28" s="632"/>
      <c r="CI28" s="632"/>
      <c r="CJ28" s="632"/>
      <c r="CK28" s="632"/>
      <c r="CL28" s="632"/>
      <c r="CM28" s="632"/>
      <c r="CN28" s="632"/>
      <c r="CO28" s="632"/>
      <c r="CP28" s="632"/>
      <c r="CQ28" s="633"/>
      <c r="CR28" s="634">
        <v>1927612</v>
      </c>
      <c r="CS28" s="635"/>
      <c r="CT28" s="635"/>
      <c r="CU28" s="635"/>
      <c r="CV28" s="635"/>
      <c r="CW28" s="635"/>
      <c r="CX28" s="635"/>
      <c r="CY28" s="636"/>
      <c r="CZ28" s="637">
        <v>10.5</v>
      </c>
      <c r="DA28" s="649"/>
      <c r="DB28" s="649"/>
      <c r="DC28" s="650"/>
      <c r="DD28" s="640">
        <v>1865846</v>
      </c>
      <c r="DE28" s="635"/>
      <c r="DF28" s="635"/>
      <c r="DG28" s="635"/>
      <c r="DH28" s="635"/>
      <c r="DI28" s="635"/>
      <c r="DJ28" s="635"/>
      <c r="DK28" s="636"/>
      <c r="DL28" s="640">
        <v>1865846</v>
      </c>
      <c r="DM28" s="635"/>
      <c r="DN28" s="635"/>
      <c r="DO28" s="635"/>
      <c r="DP28" s="635"/>
      <c r="DQ28" s="635"/>
      <c r="DR28" s="635"/>
      <c r="DS28" s="635"/>
      <c r="DT28" s="635"/>
      <c r="DU28" s="635"/>
      <c r="DV28" s="636"/>
      <c r="DW28" s="637">
        <v>21.3</v>
      </c>
      <c r="DX28" s="649"/>
      <c r="DY28" s="649"/>
      <c r="DZ28" s="649"/>
      <c r="EA28" s="649"/>
      <c r="EB28" s="649"/>
      <c r="EC28" s="661"/>
    </row>
    <row r="29" spans="2:133" ht="11.25" customHeight="1" x14ac:dyDescent="0.15">
      <c r="B29" s="631" t="s">
        <v>291</v>
      </c>
      <c r="C29" s="632"/>
      <c r="D29" s="632"/>
      <c r="E29" s="632"/>
      <c r="F29" s="632"/>
      <c r="G29" s="632"/>
      <c r="H29" s="632"/>
      <c r="I29" s="632"/>
      <c r="J29" s="632"/>
      <c r="K29" s="632"/>
      <c r="L29" s="632"/>
      <c r="M29" s="632"/>
      <c r="N29" s="632"/>
      <c r="O29" s="632"/>
      <c r="P29" s="632"/>
      <c r="Q29" s="633"/>
      <c r="R29" s="634">
        <v>73192</v>
      </c>
      <c r="S29" s="635"/>
      <c r="T29" s="635"/>
      <c r="U29" s="635"/>
      <c r="V29" s="635"/>
      <c r="W29" s="635"/>
      <c r="X29" s="635"/>
      <c r="Y29" s="636"/>
      <c r="Z29" s="672">
        <v>0.4</v>
      </c>
      <c r="AA29" s="672"/>
      <c r="AB29" s="672"/>
      <c r="AC29" s="672"/>
      <c r="AD29" s="673" t="s">
        <v>122</v>
      </c>
      <c r="AE29" s="673"/>
      <c r="AF29" s="673"/>
      <c r="AG29" s="673"/>
      <c r="AH29" s="673"/>
      <c r="AI29" s="673"/>
      <c r="AJ29" s="673"/>
      <c r="AK29" s="673"/>
      <c r="AL29" s="637" t="s">
        <v>122</v>
      </c>
      <c r="AM29" s="638"/>
      <c r="AN29" s="638"/>
      <c r="AO29" s="674"/>
      <c r="AP29" s="615"/>
      <c r="AQ29" s="616"/>
      <c r="AR29" s="616"/>
      <c r="AS29" s="616"/>
      <c r="AT29" s="616"/>
      <c r="AU29" s="616"/>
      <c r="AV29" s="616"/>
      <c r="AW29" s="616"/>
      <c r="AX29" s="616"/>
      <c r="AY29" s="616"/>
      <c r="AZ29" s="616"/>
      <c r="BA29" s="616"/>
      <c r="BB29" s="616"/>
      <c r="BC29" s="616"/>
      <c r="BD29" s="616"/>
      <c r="BE29" s="616"/>
      <c r="BF29" s="617"/>
      <c r="BG29" s="634"/>
      <c r="BH29" s="635"/>
      <c r="BI29" s="635"/>
      <c r="BJ29" s="635"/>
      <c r="BK29" s="635"/>
      <c r="BL29" s="635"/>
      <c r="BM29" s="635"/>
      <c r="BN29" s="636"/>
      <c r="BO29" s="672"/>
      <c r="BP29" s="672"/>
      <c r="BQ29" s="672"/>
      <c r="BR29" s="672"/>
      <c r="BS29" s="673"/>
      <c r="BT29" s="673"/>
      <c r="BU29" s="673"/>
      <c r="BV29" s="673"/>
      <c r="BW29" s="673"/>
      <c r="BX29" s="673"/>
      <c r="BY29" s="673"/>
      <c r="BZ29" s="673"/>
      <c r="CA29" s="673"/>
      <c r="CB29" s="708"/>
      <c r="CD29" s="653" t="s">
        <v>292</v>
      </c>
      <c r="CE29" s="654"/>
      <c r="CF29" s="631" t="s">
        <v>66</v>
      </c>
      <c r="CG29" s="632"/>
      <c r="CH29" s="632"/>
      <c r="CI29" s="632"/>
      <c r="CJ29" s="632"/>
      <c r="CK29" s="632"/>
      <c r="CL29" s="632"/>
      <c r="CM29" s="632"/>
      <c r="CN29" s="632"/>
      <c r="CO29" s="632"/>
      <c r="CP29" s="632"/>
      <c r="CQ29" s="633"/>
      <c r="CR29" s="634">
        <v>1927236</v>
      </c>
      <c r="CS29" s="647"/>
      <c r="CT29" s="647"/>
      <c r="CU29" s="647"/>
      <c r="CV29" s="647"/>
      <c r="CW29" s="647"/>
      <c r="CX29" s="647"/>
      <c r="CY29" s="648"/>
      <c r="CZ29" s="637">
        <v>10.5</v>
      </c>
      <c r="DA29" s="649"/>
      <c r="DB29" s="649"/>
      <c r="DC29" s="650"/>
      <c r="DD29" s="640">
        <v>1865470</v>
      </c>
      <c r="DE29" s="647"/>
      <c r="DF29" s="647"/>
      <c r="DG29" s="647"/>
      <c r="DH29" s="647"/>
      <c r="DI29" s="647"/>
      <c r="DJ29" s="647"/>
      <c r="DK29" s="648"/>
      <c r="DL29" s="640">
        <v>1865470</v>
      </c>
      <c r="DM29" s="647"/>
      <c r="DN29" s="647"/>
      <c r="DO29" s="647"/>
      <c r="DP29" s="647"/>
      <c r="DQ29" s="647"/>
      <c r="DR29" s="647"/>
      <c r="DS29" s="647"/>
      <c r="DT29" s="647"/>
      <c r="DU29" s="647"/>
      <c r="DV29" s="648"/>
      <c r="DW29" s="637">
        <v>21.3</v>
      </c>
      <c r="DX29" s="649"/>
      <c r="DY29" s="649"/>
      <c r="DZ29" s="649"/>
      <c r="EA29" s="649"/>
      <c r="EB29" s="649"/>
      <c r="EC29" s="661"/>
    </row>
    <row r="30" spans="2:133" ht="11.25" customHeight="1" x14ac:dyDescent="0.15">
      <c r="B30" s="631" t="s">
        <v>293</v>
      </c>
      <c r="C30" s="632"/>
      <c r="D30" s="632"/>
      <c r="E30" s="632"/>
      <c r="F30" s="632"/>
      <c r="G30" s="632"/>
      <c r="H30" s="632"/>
      <c r="I30" s="632"/>
      <c r="J30" s="632"/>
      <c r="K30" s="632"/>
      <c r="L30" s="632"/>
      <c r="M30" s="632"/>
      <c r="N30" s="632"/>
      <c r="O30" s="632"/>
      <c r="P30" s="632"/>
      <c r="Q30" s="633"/>
      <c r="R30" s="634">
        <v>2253717</v>
      </c>
      <c r="S30" s="635"/>
      <c r="T30" s="635"/>
      <c r="U30" s="635"/>
      <c r="V30" s="635"/>
      <c r="W30" s="635"/>
      <c r="X30" s="635"/>
      <c r="Y30" s="636"/>
      <c r="Z30" s="672">
        <v>11.9</v>
      </c>
      <c r="AA30" s="672"/>
      <c r="AB30" s="672"/>
      <c r="AC30" s="672"/>
      <c r="AD30" s="673" t="s">
        <v>122</v>
      </c>
      <c r="AE30" s="673"/>
      <c r="AF30" s="673"/>
      <c r="AG30" s="673"/>
      <c r="AH30" s="673"/>
      <c r="AI30" s="673"/>
      <c r="AJ30" s="673"/>
      <c r="AK30" s="673"/>
      <c r="AL30" s="637" t="s">
        <v>122</v>
      </c>
      <c r="AM30" s="638"/>
      <c r="AN30" s="638"/>
      <c r="AO30" s="674"/>
      <c r="AP30" s="686" t="s">
        <v>211</v>
      </c>
      <c r="AQ30" s="687"/>
      <c r="AR30" s="687"/>
      <c r="AS30" s="687"/>
      <c r="AT30" s="687"/>
      <c r="AU30" s="687"/>
      <c r="AV30" s="687"/>
      <c r="AW30" s="687"/>
      <c r="AX30" s="687"/>
      <c r="AY30" s="687"/>
      <c r="AZ30" s="687"/>
      <c r="BA30" s="687"/>
      <c r="BB30" s="687"/>
      <c r="BC30" s="687"/>
      <c r="BD30" s="687"/>
      <c r="BE30" s="687"/>
      <c r="BF30" s="688"/>
      <c r="BG30" s="686" t="s">
        <v>294</v>
      </c>
      <c r="BH30" s="706"/>
      <c r="BI30" s="706"/>
      <c r="BJ30" s="706"/>
      <c r="BK30" s="706"/>
      <c r="BL30" s="706"/>
      <c r="BM30" s="706"/>
      <c r="BN30" s="706"/>
      <c r="BO30" s="706"/>
      <c r="BP30" s="706"/>
      <c r="BQ30" s="707"/>
      <c r="BR30" s="686" t="s">
        <v>295</v>
      </c>
      <c r="BS30" s="706"/>
      <c r="BT30" s="706"/>
      <c r="BU30" s="706"/>
      <c r="BV30" s="706"/>
      <c r="BW30" s="706"/>
      <c r="BX30" s="706"/>
      <c r="BY30" s="706"/>
      <c r="BZ30" s="706"/>
      <c r="CA30" s="706"/>
      <c r="CB30" s="707"/>
      <c r="CD30" s="655"/>
      <c r="CE30" s="656"/>
      <c r="CF30" s="631" t="s">
        <v>296</v>
      </c>
      <c r="CG30" s="632"/>
      <c r="CH30" s="632"/>
      <c r="CI30" s="632"/>
      <c r="CJ30" s="632"/>
      <c r="CK30" s="632"/>
      <c r="CL30" s="632"/>
      <c r="CM30" s="632"/>
      <c r="CN30" s="632"/>
      <c r="CO30" s="632"/>
      <c r="CP30" s="632"/>
      <c r="CQ30" s="633"/>
      <c r="CR30" s="634">
        <v>1874927</v>
      </c>
      <c r="CS30" s="635"/>
      <c r="CT30" s="635"/>
      <c r="CU30" s="635"/>
      <c r="CV30" s="635"/>
      <c r="CW30" s="635"/>
      <c r="CX30" s="635"/>
      <c r="CY30" s="636"/>
      <c r="CZ30" s="637">
        <v>10.199999999999999</v>
      </c>
      <c r="DA30" s="649"/>
      <c r="DB30" s="649"/>
      <c r="DC30" s="650"/>
      <c r="DD30" s="640">
        <v>1817399</v>
      </c>
      <c r="DE30" s="635"/>
      <c r="DF30" s="635"/>
      <c r="DG30" s="635"/>
      <c r="DH30" s="635"/>
      <c r="DI30" s="635"/>
      <c r="DJ30" s="635"/>
      <c r="DK30" s="636"/>
      <c r="DL30" s="640">
        <v>1817399</v>
      </c>
      <c r="DM30" s="635"/>
      <c r="DN30" s="635"/>
      <c r="DO30" s="635"/>
      <c r="DP30" s="635"/>
      <c r="DQ30" s="635"/>
      <c r="DR30" s="635"/>
      <c r="DS30" s="635"/>
      <c r="DT30" s="635"/>
      <c r="DU30" s="635"/>
      <c r="DV30" s="636"/>
      <c r="DW30" s="637">
        <v>20.7</v>
      </c>
      <c r="DX30" s="649"/>
      <c r="DY30" s="649"/>
      <c r="DZ30" s="649"/>
      <c r="EA30" s="649"/>
      <c r="EB30" s="649"/>
      <c r="EC30" s="661"/>
    </row>
    <row r="31" spans="2:133" ht="11.25" customHeight="1" x14ac:dyDescent="0.15">
      <c r="B31" s="709" t="s">
        <v>297</v>
      </c>
      <c r="C31" s="710"/>
      <c r="D31" s="710"/>
      <c r="E31" s="710"/>
      <c r="F31" s="710"/>
      <c r="G31" s="710"/>
      <c r="H31" s="710"/>
      <c r="I31" s="710"/>
      <c r="J31" s="710"/>
      <c r="K31" s="710"/>
      <c r="L31" s="710"/>
      <c r="M31" s="710"/>
      <c r="N31" s="710"/>
      <c r="O31" s="710"/>
      <c r="P31" s="710"/>
      <c r="Q31" s="711"/>
      <c r="R31" s="634" t="s">
        <v>122</v>
      </c>
      <c r="S31" s="635"/>
      <c r="T31" s="635"/>
      <c r="U31" s="635"/>
      <c r="V31" s="635"/>
      <c r="W31" s="635"/>
      <c r="X31" s="635"/>
      <c r="Y31" s="636"/>
      <c r="Z31" s="672" t="s">
        <v>122</v>
      </c>
      <c r="AA31" s="672"/>
      <c r="AB31" s="672"/>
      <c r="AC31" s="672"/>
      <c r="AD31" s="673" t="s">
        <v>122</v>
      </c>
      <c r="AE31" s="673"/>
      <c r="AF31" s="673"/>
      <c r="AG31" s="673"/>
      <c r="AH31" s="673"/>
      <c r="AI31" s="673"/>
      <c r="AJ31" s="673"/>
      <c r="AK31" s="673"/>
      <c r="AL31" s="637" t="s">
        <v>122</v>
      </c>
      <c r="AM31" s="638"/>
      <c r="AN31" s="638"/>
      <c r="AO31" s="674"/>
      <c r="AP31" s="700" t="s">
        <v>298</v>
      </c>
      <c r="AQ31" s="701"/>
      <c r="AR31" s="701"/>
      <c r="AS31" s="701"/>
      <c r="AT31" s="702" t="s">
        <v>299</v>
      </c>
      <c r="AU31" s="212"/>
      <c r="AV31" s="212"/>
      <c r="AW31" s="212"/>
      <c r="AX31" s="692" t="s">
        <v>177</v>
      </c>
      <c r="AY31" s="693"/>
      <c r="AZ31" s="693"/>
      <c r="BA31" s="693"/>
      <c r="BB31" s="693"/>
      <c r="BC31" s="693"/>
      <c r="BD31" s="693"/>
      <c r="BE31" s="693"/>
      <c r="BF31" s="694"/>
      <c r="BG31" s="696">
        <v>99.2</v>
      </c>
      <c r="BH31" s="697"/>
      <c r="BI31" s="697"/>
      <c r="BJ31" s="697"/>
      <c r="BK31" s="697"/>
      <c r="BL31" s="697"/>
      <c r="BM31" s="698">
        <v>97.9</v>
      </c>
      <c r="BN31" s="697"/>
      <c r="BO31" s="697"/>
      <c r="BP31" s="697"/>
      <c r="BQ31" s="699"/>
      <c r="BR31" s="696">
        <v>99.3</v>
      </c>
      <c r="BS31" s="697"/>
      <c r="BT31" s="697"/>
      <c r="BU31" s="697"/>
      <c r="BV31" s="697"/>
      <c r="BW31" s="697"/>
      <c r="BX31" s="698">
        <v>97.7</v>
      </c>
      <c r="BY31" s="697"/>
      <c r="BZ31" s="697"/>
      <c r="CA31" s="697"/>
      <c r="CB31" s="699"/>
      <c r="CD31" s="655"/>
      <c r="CE31" s="656"/>
      <c r="CF31" s="631" t="s">
        <v>300</v>
      </c>
      <c r="CG31" s="632"/>
      <c r="CH31" s="632"/>
      <c r="CI31" s="632"/>
      <c r="CJ31" s="632"/>
      <c r="CK31" s="632"/>
      <c r="CL31" s="632"/>
      <c r="CM31" s="632"/>
      <c r="CN31" s="632"/>
      <c r="CO31" s="632"/>
      <c r="CP31" s="632"/>
      <c r="CQ31" s="633"/>
      <c r="CR31" s="634">
        <v>52309</v>
      </c>
      <c r="CS31" s="647"/>
      <c r="CT31" s="647"/>
      <c r="CU31" s="647"/>
      <c r="CV31" s="647"/>
      <c r="CW31" s="647"/>
      <c r="CX31" s="647"/>
      <c r="CY31" s="648"/>
      <c r="CZ31" s="637">
        <v>0.3</v>
      </c>
      <c r="DA31" s="649"/>
      <c r="DB31" s="649"/>
      <c r="DC31" s="650"/>
      <c r="DD31" s="640">
        <v>48071</v>
      </c>
      <c r="DE31" s="647"/>
      <c r="DF31" s="647"/>
      <c r="DG31" s="647"/>
      <c r="DH31" s="647"/>
      <c r="DI31" s="647"/>
      <c r="DJ31" s="647"/>
      <c r="DK31" s="648"/>
      <c r="DL31" s="640">
        <v>48071</v>
      </c>
      <c r="DM31" s="647"/>
      <c r="DN31" s="647"/>
      <c r="DO31" s="647"/>
      <c r="DP31" s="647"/>
      <c r="DQ31" s="647"/>
      <c r="DR31" s="647"/>
      <c r="DS31" s="647"/>
      <c r="DT31" s="647"/>
      <c r="DU31" s="647"/>
      <c r="DV31" s="648"/>
      <c r="DW31" s="637">
        <v>0.5</v>
      </c>
      <c r="DX31" s="649"/>
      <c r="DY31" s="649"/>
      <c r="DZ31" s="649"/>
      <c r="EA31" s="649"/>
      <c r="EB31" s="649"/>
      <c r="EC31" s="661"/>
    </row>
    <row r="32" spans="2:133" ht="11.25" customHeight="1" x14ac:dyDescent="0.15">
      <c r="B32" s="631" t="s">
        <v>301</v>
      </c>
      <c r="C32" s="632"/>
      <c r="D32" s="632"/>
      <c r="E32" s="632"/>
      <c r="F32" s="632"/>
      <c r="G32" s="632"/>
      <c r="H32" s="632"/>
      <c r="I32" s="632"/>
      <c r="J32" s="632"/>
      <c r="K32" s="632"/>
      <c r="L32" s="632"/>
      <c r="M32" s="632"/>
      <c r="N32" s="632"/>
      <c r="O32" s="632"/>
      <c r="P32" s="632"/>
      <c r="Q32" s="633"/>
      <c r="R32" s="634">
        <v>1977885</v>
      </c>
      <c r="S32" s="635"/>
      <c r="T32" s="635"/>
      <c r="U32" s="635"/>
      <c r="V32" s="635"/>
      <c r="W32" s="635"/>
      <c r="X32" s="635"/>
      <c r="Y32" s="636"/>
      <c r="Z32" s="672">
        <v>10.4</v>
      </c>
      <c r="AA32" s="672"/>
      <c r="AB32" s="672"/>
      <c r="AC32" s="672"/>
      <c r="AD32" s="673" t="s">
        <v>122</v>
      </c>
      <c r="AE32" s="673"/>
      <c r="AF32" s="673"/>
      <c r="AG32" s="673"/>
      <c r="AH32" s="673"/>
      <c r="AI32" s="673"/>
      <c r="AJ32" s="673"/>
      <c r="AK32" s="673"/>
      <c r="AL32" s="637" t="s">
        <v>122</v>
      </c>
      <c r="AM32" s="638"/>
      <c r="AN32" s="638"/>
      <c r="AO32" s="674"/>
      <c r="AP32" s="675"/>
      <c r="AQ32" s="676"/>
      <c r="AR32" s="676"/>
      <c r="AS32" s="676"/>
      <c r="AT32" s="703"/>
      <c r="AU32" s="208" t="s">
        <v>302</v>
      </c>
      <c r="AX32" s="631" t="s">
        <v>303</v>
      </c>
      <c r="AY32" s="632"/>
      <c r="AZ32" s="632"/>
      <c r="BA32" s="632"/>
      <c r="BB32" s="632"/>
      <c r="BC32" s="632"/>
      <c r="BD32" s="632"/>
      <c r="BE32" s="632"/>
      <c r="BF32" s="633"/>
      <c r="BG32" s="705">
        <v>99.4</v>
      </c>
      <c r="BH32" s="647"/>
      <c r="BI32" s="647"/>
      <c r="BJ32" s="647"/>
      <c r="BK32" s="647"/>
      <c r="BL32" s="647"/>
      <c r="BM32" s="638">
        <v>98.9</v>
      </c>
      <c r="BN32" s="647"/>
      <c r="BO32" s="647"/>
      <c r="BP32" s="647"/>
      <c r="BQ32" s="670"/>
      <c r="BR32" s="705">
        <v>99.5</v>
      </c>
      <c r="BS32" s="647"/>
      <c r="BT32" s="647"/>
      <c r="BU32" s="647"/>
      <c r="BV32" s="647"/>
      <c r="BW32" s="647"/>
      <c r="BX32" s="638">
        <v>99</v>
      </c>
      <c r="BY32" s="647"/>
      <c r="BZ32" s="647"/>
      <c r="CA32" s="647"/>
      <c r="CB32" s="670"/>
      <c r="CD32" s="657"/>
      <c r="CE32" s="658"/>
      <c r="CF32" s="631" t="s">
        <v>304</v>
      </c>
      <c r="CG32" s="632"/>
      <c r="CH32" s="632"/>
      <c r="CI32" s="632"/>
      <c r="CJ32" s="632"/>
      <c r="CK32" s="632"/>
      <c r="CL32" s="632"/>
      <c r="CM32" s="632"/>
      <c r="CN32" s="632"/>
      <c r="CO32" s="632"/>
      <c r="CP32" s="632"/>
      <c r="CQ32" s="633"/>
      <c r="CR32" s="634">
        <v>376</v>
      </c>
      <c r="CS32" s="635"/>
      <c r="CT32" s="635"/>
      <c r="CU32" s="635"/>
      <c r="CV32" s="635"/>
      <c r="CW32" s="635"/>
      <c r="CX32" s="635"/>
      <c r="CY32" s="636"/>
      <c r="CZ32" s="637">
        <v>0</v>
      </c>
      <c r="DA32" s="649"/>
      <c r="DB32" s="649"/>
      <c r="DC32" s="650"/>
      <c r="DD32" s="640">
        <v>376</v>
      </c>
      <c r="DE32" s="635"/>
      <c r="DF32" s="635"/>
      <c r="DG32" s="635"/>
      <c r="DH32" s="635"/>
      <c r="DI32" s="635"/>
      <c r="DJ32" s="635"/>
      <c r="DK32" s="636"/>
      <c r="DL32" s="640">
        <v>376</v>
      </c>
      <c r="DM32" s="635"/>
      <c r="DN32" s="635"/>
      <c r="DO32" s="635"/>
      <c r="DP32" s="635"/>
      <c r="DQ32" s="635"/>
      <c r="DR32" s="635"/>
      <c r="DS32" s="635"/>
      <c r="DT32" s="635"/>
      <c r="DU32" s="635"/>
      <c r="DV32" s="636"/>
      <c r="DW32" s="637">
        <v>0</v>
      </c>
      <c r="DX32" s="649"/>
      <c r="DY32" s="649"/>
      <c r="DZ32" s="649"/>
      <c r="EA32" s="649"/>
      <c r="EB32" s="649"/>
      <c r="EC32" s="661"/>
    </row>
    <row r="33" spans="2:133" ht="11.25" customHeight="1" x14ac:dyDescent="0.15">
      <c r="B33" s="631" t="s">
        <v>305</v>
      </c>
      <c r="C33" s="632"/>
      <c r="D33" s="632"/>
      <c r="E33" s="632"/>
      <c r="F33" s="632"/>
      <c r="G33" s="632"/>
      <c r="H33" s="632"/>
      <c r="I33" s="632"/>
      <c r="J33" s="632"/>
      <c r="K33" s="632"/>
      <c r="L33" s="632"/>
      <c r="M33" s="632"/>
      <c r="N33" s="632"/>
      <c r="O33" s="632"/>
      <c r="P33" s="632"/>
      <c r="Q33" s="633"/>
      <c r="R33" s="634">
        <v>89631</v>
      </c>
      <c r="S33" s="635"/>
      <c r="T33" s="635"/>
      <c r="U33" s="635"/>
      <c r="V33" s="635"/>
      <c r="W33" s="635"/>
      <c r="X33" s="635"/>
      <c r="Y33" s="636"/>
      <c r="Z33" s="672">
        <v>0.5</v>
      </c>
      <c r="AA33" s="672"/>
      <c r="AB33" s="672"/>
      <c r="AC33" s="672"/>
      <c r="AD33" s="673" t="s">
        <v>122</v>
      </c>
      <c r="AE33" s="673"/>
      <c r="AF33" s="673"/>
      <c r="AG33" s="673"/>
      <c r="AH33" s="673"/>
      <c r="AI33" s="673"/>
      <c r="AJ33" s="673"/>
      <c r="AK33" s="673"/>
      <c r="AL33" s="637" t="s">
        <v>122</v>
      </c>
      <c r="AM33" s="638"/>
      <c r="AN33" s="638"/>
      <c r="AO33" s="674"/>
      <c r="AP33" s="677"/>
      <c r="AQ33" s="678"/>
      <c r="AR33" s="678"/>
      <c r="AS33" s="678"/>
      <c r="AT33" s="704"/>
      <c r="AU33" s="213"/>
      <c r="AV33" s="213"/>
      <c r="AW33" s="213"/>
      <c r="AX33" s="615" t="s">
        <v>306</v>
      </c>
      <c r="AY33" s="616"/>
      <c r="AZ33" s="616"/>
      <c r="BA33" s="616"/>
      <c r="BB33" s="616"/>
      <c r="BC33" s="616"/>
      <c r="BD33" s="616"/>
      <c r="BE33" s="616"/>
      <c r="BF33" s="617"/>
      <c r="BG33" s="695">
        <v>99</v>
      </c>
      <c r="BH33" s="619"/>
      <c r="BI33" s="619"/>
      <c r="BJ33" s="619"/>
      <c r="BK33" s="619"/>
      <c r="BL33" s="619"/>
      <c r="BM33" s="665">
        <v>96.9</v>
      </c>
      <c r="BN33" s="619"/>
      <c r="BO33" s="619"/>
      <c r="BP33" s="619"/>
      <c r="BQ33" s="682"/>
      <c r="BR33" s="695">
        <v>99</v>
      </c>
      <c r="BS33" s="619"/>
      <c r="BT33" s="619"/>
      <c r="BU33" s="619"/>
      <c r="BV33" s="619"/>
      <c r="BW33" s="619"/>
      <c r="BX33" s="665">
        <v>96.3</v>
      </c>
      <c r="BY33" s="619"/>
      <c r="BZ33" s="619"/>
      <c r="CA33" s="619"/>
      <c r="CB33" s="682"/>
      <c r="CD33" s="631" t="s">
        <v>307</v>
      </c>
      <c r="CE33" s="632"/>
      <c r="CF33" s="632"/>
      <c r="CG33" s="632"/>
      <c r="CH33" s="632"/>
      <c r="CI33" s="632"/>
      <c r="CJ33" s="632"/>
      <c r="CK33" s="632"/>
      <c r="CL33" s="632"/>
      <c r="CM33" s="632"/>
      <c r="CN33" s="632"/>
      <c r="CO33" s="632"/>
      <c r="CP33" s="632"/>
      <c r="CQ33" s="633"/>
      <c r="CR33" s="634">
        <v>8021515</v>
      </c>
      <c r="CS33" s="647"/>
      <c r="CT33" s="647"/>
      <c r="CU33" s="647"/>
      <c r="CV33" s="647"/>
      <c r="CW33" s="647"/>
      <c r="CX33" s="647"/>
      <c r="CY33" s="648"/>
      <c r="CZ33" s="637">
        <v>43.6</v>
      </c>
      <c r="DA33" s="649"/>
      <c r="DB33" s="649"/>
      <c r="DC33" s="650"/>
      <c r="DD33" s="640">
        <v>6411539</v>
      </c>
      <c r="DE33" s="647"/>
      <c r="DF33" s="647"/>
      <c r="DG33" s="647"/>
      <c r="DH33" s="647"/>
      <c r="DI33" s="647"/>
      <c r="DJ33" s="647"/>
      <c r="DK33" s="648"/>
      <c r="DL33" s="640">
        <v>3687536</v>
      </c>
      <c r="DM33" s="647"/>
      <c r="DN33" s="647"/>
      <c r="DO33" s="647"/>
      <c r="DP33" s="647"/>
      <c r="DQ33" s="647"/>
      <c r="DR33" s="647"/>
      <c r="DS33" s="647"/>
      <c r="DT33" s="647"/>
      <c r="DU33" s="647"/>
      <c r="DV33" s="648"/>
      <c r="DW33" s="637">
        <v>42.1</v>
      </c>
      <c r="DX33" s="649"/>
      <c r="DY33" s="649"/>
      <c r="DZ33" s="649"/>
      <c r="EA33" s="649"/>
      <c r="EB33" s="649"/>
      <c r="EC33" s="661"/>
    </row>
    <row r="34" spans="2:133" ht="11.25" customHeight="1" x14ac:dyDescent="0.15">
      <c r="B34" s="631" t="s">
        <v>308</v>
      </c>
      <c r="C34" s="632"/>
      <c r="D34" s="632"/>
      <c r="E34" s="632"/>
      <c r="F34" s="632"/>
      <c r="G34" s="632"/>
      <c r="H34" s="632"/>
      <c r="I34" s="632"/>
      <c r="J34" s="632"/>
      <c r="K34" s="632"/>
      <c r="L34" s="632"/>
      <c r="M34" s="632"/>
      <c r="N34" s="632"/>
      <c r="O34" s="632"/>
      <c r="P34" s="632"/>
      <c r="Q34" s="633"/>
      <c r="R34" s="634">
        <v>997589</v>
      </c>
      <c r="S34" s="635"/>
      <c r="T34" s="635"/>
      <c r="U34" s="635"/>
      <c r="V34" s="635"/>
      <c r="W34" s="635"/>
      <c r="X34" s="635"/>
      <c r="Y34" s="636"/>
      <c r="Z34" s="672">
        <v>5.3</v>
      </c>
      <c r="AA34" s="672"/>
      <c r="AB34" s="672"/>
      <c r="AC34" s="672"/>
      <c r="AD34" s="673" t="s">
        <v>122</v>
      </c>
      <c r="AE34" s="673"/>
      <c r="AF34" s="673"/>
      <c r="AG34" s="673"/>
      <c r="AH34" s="673"/>
      <c r="AI34" s="673"/>
      <c r="AJ34" s="673"/>
      <c r="AK34" s="673"/>
      <c r="AL34" s="637" t="s">
        <v>122</v>
      </c>
      <c r="AM34" s="638"/>
      <c r="AN34" s="638"/>
      <c r="AO34" s="674"/>
      <c r="AP34" s="216"/>
      <c r="AQ34" s="217"/>
      <c r="AS34" s="212"/>
      <c r="AT34" s="212"/>
      <c r="AU34" s="212"/>
      <c r="AV34" s="212"/>
      <c r="AW34" s="212"/>
      <c r="AX34" s="212"/>
      <c r="AY34" s="212"/>
      <c r="AZ34" s="212"/>
      <c r="BA34" s="212"/>
      <c r="BB34" s="212"/>
      <c r="BC34" s="212"/>
      <c r="BD34" s="212"/>
      <c r="BE34" s="212"/>
      <c r="BF34" s="212"/>
      <c r="BG34" s="217"/>
      <c r="BH34" s="217"/>
      <c r="BI34" s="217"/>
      <c r="BJ34" s="217"/>
      <c r="BK34" s="217"/>
      <c r="BL34" s="217"/>
      <c r="BM34" s="217"/>
      <c r="BN34" s="217"/>
      <c r="BO34" s="217"/>
      <c r="BP34" s="217"/>
      <c r="BQ34" s="217"/>
      <c r="BR34" s="217"/>
      <c r="BS34" s="217"/>
      <c r="BT34" s="217"/>
      <c r="BU34" s="217"/>
      <c r="BV34" s="217"/>
      <c r="BW34" s="217"/>
      <c r="BX34" s="217"/>
      <c r="BY34" s="217"/>
      <c r="BZ34" s="217"/>
      <c r="CA34" s="217"/>
      <c r="CB34" s="217"/>
      <c r="CD34" s="631" t="s">
        <v>309</v>
      </c>
      <c r="CE34" s="632"/>
      <c r="CF34" s="632"/>
      <c r="CG34" s="632"/>
      <c r="CH34" s="632"/>
      <c r="CI34" s="632"/>
      <c r="CJ34" s="632"/>
      <c r="CK34" s="632"/>
      <c r="CL34" s="632"/>
      <c r="CM34" s="632"/>
      <c r="CN34" s="632"/>
      <c r="CO34" s="632"/>
      <c r="CP34" s="632"/>
      <c r="CQ34" s="633"/>
      <c r="CR34" s="634">
        <v>3187150</v>
      </c>
      <c r="CS34" s="635"/>
      <c r="CT34" s="635"/>
      <c r="CU34" s="635"/>
      <c r="CV34" s="635"/>
      <c r="CW34" s="635"/>
      <c r="CX34" s="635"/>
      <c r="CY34" s="636"/>
      <c r="CZ34" s="637">
        <v>17.3</v>
      </c>
      <c r="DA34" s="649"/>
      <c r="DB34" s="649"/>
      <c r="DC34" s="650"/>
      <c r="DD34" s="640">
        <v>2493486</v>
      </c>
      <c r="DE34" s="635"/>
      <c r="DF34" s="635"/>
      <c r="DG34" s="635"/>
      <c r="DH34" s="635"/>
      <c r="DI34" s="635"/>
      <c r="DJ34" s="635"/>
      <c r="DK34" s="636"/>
      <c r="DL34" s="640">
        <v>1657403</v>
      </c>
      <c r="DM34" s="635"/>
      <c r="DN34" s="635"/>
      <c r="DO34" s="635"/>
      <c r="DP34" s="635"/>
      <c r="DQ34" s="635"/>
      <c r="DR34" s="635"/>
      <c r="DS34" s="635"/>
      <c r="DT34" s="635"/>
      <c r="DU34" s="635"/>
      <c r="DV34" s="636"/>
      <c r="DW34" s="637">
        <v>18.899999999999999</v>
      </c>
      <c r="DX34" s="649"/>
      <c r="DY34" s="649"/>
      <c r="DZ34" s="649"/>
      <c r="EA34" s="649"/>
      <c r="EB34" s="649"/>
      <c r="EC34" s="661"/>
    </row>
    <row r="35" spans="2:133" ht="11.25" customHeight="1" x14ac:dyDescent="0.15">
      <c r="B35" s="631" t="s">
        <v>310</v>
      </c>
      <c r="C35" s="632"/>
      <c r="D35" s="632"/>
      <c r="E35" s="632"/>
      <c r="F35" s="632"/>
      <c r="G35" s="632"/>
      <c r="H35" s="632"/>
      <c r="I35" s="632"/>
      <c r="J35" s="632"/>
      <c r="K35" s="632"/>
      <c r="L35" s="632"/>
      <c r="M35" s="632"/>
      <c r="N35" s="632"/>
      <c r="O35" s="632"/>
      <c r="P35" s="632"/>
      <c r="Q35" s="633"/>
      <c r="R35" s="634">
        <v>1361165</v>
      </c>
      <c r="S35" s="635"/>
      <c r="T35" s="635"/>
      <c r="U35" s="635"/>
      <c r="V35" s="635"/>
      <c r="W35" s="635"/>
      <c r="X35" s="635"/>
      <c r="Y35" s="636"/>
      <c r="Z35" s="672">
        <v>7.2</v>
      </c>
      <c r="AA35" s="672"/>
      <c r="AB35" s="672"/>
      <c r="AC35" s="672"/>
      <c r="AD35" s="673" t="s">
        <v>122</v>
      </c>
      <c r="AE35" s="673"/>
      <c r="AF35" s="673"/>
      <c r="AG35" s="673"/>
      <c r="AH35" s="673"/>
      <c r="AI35" s="673"/>
      <c r="AJ35" s="673"/>
      <c r="AK35" s="673"/>
      <c r="AL35" s="637" t="s">
        <v>122</v>
      </c>
      <c r="AM35" s="638"/>
      <c r="AN35" s="638"/>
      <c r="AO35" s="674"/>
      <c r="AP35" s="218"/>
      <c r="AQ35" s="686" t="s">
        <v>311</v>
      </c>
      <c r="AR35" s="687"/>
      <c r="AS35" s="687"/>
      <c r="AT35" s="687"/>
      <c r="AU35" s="687"/>
      <c r="AV35" s="687"/>
      <c r="AW35" s="687"/>
      <c r="AX35" s="687"/>
      <c r="AY35" s="687"/>
      <c r="AZ35" s="687"/>
      <c r="BA35" s="687"/>
      <c r="BB35" s="687"/>
      <c r="BC35" s="687"/>
      <c r="BD35" s="687"/>
      <c r="BE35" s="687"/>
      <c r="BF35" s="688"/>
      <c r="BG35" s="686" t="s">
        <v>312</v>
      </c>
      <c r="BH35" s="687"/>
      <c r="BI35" s="687"/>
      <c r="BJ35" s="687"/>
      <c r="BK35" s="687"/>
      <c r="BL35" s="687"/>
      <c r="BM35" s="687"/>
      <c r="BN35" s="687"/>
      <c r="BO35" s="687"/>
      <c r="BP35" s="687"/>
      <c r="BQ35" s="687"/>
      <c r="BR35" s="687"/>
      <c r="BS35" s="687"/>
      <c r="BT35" s="687"/>
      <c r="BU35" s="687"/>
      <c r="BV35" s="687"/>
      <c r="BW35" s="687"/>
      <c r="BX35" s="687"/>
      <c r="BY35" s="687"/>
      <c r="BZ35" s="687"/>
      <c r="CA35" s="687"/>
      <c r="CB35" s="688"/>
      <c r="CD35" s="631" t="s">
        <v>313</v>
      </c>
      <c r="CE35" s="632"/>
      <c r="CF35" s="632"/>
      <c r="CG35" s="632"/>
      <c r="CH35" s="632"/>
      <c r="CI35" s="632"/>
      <c r="CJ35" s="632"/>
      <c r="CK35" s="632"/>
      <c r="CL35" s="632"/>
      <c r="CM35" s="632"/>
      <c r="CN35" s="632"/>
      <c r="CO35" s="632"/>
      <c r="CP35" s="632"/>
      <c r="CQ35" s="633"/>
      <c r="CR35" s="634">
        <v>129477</v>
      </c>
      <c r="CS35" s="647"/>
      <c r="CT35" s="647"/>
      <c r="CU35" s="647"/>
      <c r="CV35" s="647"/>
      <c r="CW35" s="647"/>
      <c r="CX35" s="647"/>
      <c r="CY35" s="648"/>
      <c r="CZ35" s="637">
        <v>0.7</v>
      </c>
      <c r="DA35" s="649"/>
      <c r="DB35" s="649"/>
      <c r="DC35" s="650"/>
      <c r="DD35" s="640">
        <v>69074</v>
      </c>
      <c r="DE35" s="647"/>
      <c r="DF35" s="647"/>
      <c r="DG35" s="647"/>
      <c r="DH35" s="647"/>
      <c r="DI35" s="647"/>
      <c r="DJ35" s="647"/>
      <c r="DK35" s="648"/>
      <c r="DL35" s="640">
        <v>68986</v>
      </c>
      <c r="DM35" s="647"/>
      <c r="DN35" s="647"/>
      <c r="DO35" s="647"/>
      <c r="DP35" s="647"/>
      <c r="DQ35" s="647"/>
      <c r="DR35" s="647"/>
      <c r="DS35" s="647"/>
      <c r="DT35" s="647"/>
      <c r="DU35" s="647"/>
      <c r="DV35" s="648"/>
      <c r="DW35" s="637">
        <v>0.8</v>
      </c>
      <c r="DX35" s="649"/>
      <c r="DY35" s="649"/>
      <c r="DZ35" s="649"/>
      <c r="EA35" s="649"/>
      <c r="EB35" s="649"/>
      <c r="EC35" s="661"/>
    </row>
    <row r="36" spans="2:133" ht="11.25" customHeight="1" x14ac:dyDescent="0.15">
      <c r="B36" s="631" t="s">
        <v>314</v>
      </c>
      <c r="C36" s="632"/>
      <c r="D36" s="632"/>
      <c r="E36" s="632"/>
      <c r="F36" s="632"/>
      <c r="G36" s="632"/>
      <c r="H36" s="632"/>
      <c r="I36" s="632"/>
      <c r="J36" s="632"/>
      <c r="K36" s="632"/>
      <c r="L36" s="632"/>
      <c r="M36" s="632"/>
      <c r="N36" s="632"/>
      <c r="O36" s="632"/>
      <c r="P36" s="632"/>
      <c r="Q36" s="633"/>
      <c r="R36" s="634">
        <v>498938</v>
      </c>
      <c r="S36" s="635"/>
      <c r="T36" s="635"/>
      <c r="U36" s="635"/>
      <c r="V36" s="635"/>
      <c r="W36" s="635"/>
      <c r="X36" s="635"/>
      <c r="Y36" s="636"/>
      <c r="Z36" s="672">
        <v>2.6</v>
      </c>
      <c r="AA36" s="672"/>
      <c r="AB36" s="672"/>
      <c r="AC36" s="672"/>
      <c r="AD36" s="673" t="s">
        <v>122</v>
      </c>
      <c r="AE36" s="673"/>
      <c r="AF36" s="673"/>
      <c r="AG36" s="673"/>
      <c r="AH36" s="673"/>
      <c r="AI36" s="673"/>
      <c r="AJ36" s="673"/>
      <c r="AK36" s="673"/>
      <c r="AL36" s="637" t="s">
        <v>122</v>
      </c>
      <c r="AM36" s="638"/>
      <c r="AN36" s="638"/>
      <c r="AO36" s="674"/>
      <c r="AP36" s="218"/>
      <c r="AQ36" s="683" t="s">
        <v>315</v>
      </c>
      <c r="AR36" s="684"/>
      <c r="AS36" s="684"/>
      <c r="AT36" s="684"/>
      <c r="AU36" s="684"/>
      <c r="AV36" s="684"/>
      <c r="AW36" s="684"/>
      <c r="AX36" s="684"/>
      <c r="AY36" s="685"/>
      <c r="AZ36" s="689">
        <v>1715048</v>
      </c>
      <c r="BA36" s="690"/>
      <c r="BB36" s="690"/>
      <c r="BC36" s="690"/>
      <c r="BD36" s="690"/>
      <c r="BE36" s="690"/>
      <c r="BF36" s="691"/>
      <c r="BG36" s="692" t="s">
        <v>316</v>
      </c>
      <c r="BH36" s="693"/>
      <c r="BI36" s="693"/>
      <c r="BJ36" s="693"/>
      <c r="BK36" s="693"/>
      <c r="BL36" s="693"/>
      <c r="BM36" s="693"/>
      <c r="BN36" s="693"/>
      <c r="BO36" s="693"/>
      <c r="BP36" s="693"/>
      <c r="BQ36" s="693"/>
      <c r="BR36" s="693"/>
      <c r="BS36" s="693"/>
      <c r="BT36" s="693"/>
      <c r="BU36" s="694"/>
      <c r="BV36" s="689">
        <v>17432</v>
      </c>
      <c r="BW36" s="690"/>
      <c r="BX36" s="690"/>
      <c r="BY36" s="690"/>
      <c r="BZ36" s="690"/>
      <c r="CA36" s="690"/>
      <c r="CB36" s="691"/>
      <c r="CD36" s="631" t="s">
        <v>317</v>
      </c>
      <c r="CE36" s="632"/>
      <c r="CF36" s="632"/>
      <c r="CG36" s="632"/>
      <c r="CH36" s="632"/>
      <c r="CI36" s="632"/>
      <c r="CJ36" s="632"/>
      <c r="CK36" s="632"/>
      <c r="CL36" s="632"/>
      <c r="CM36" s="632"/>
      <c r="CN36" s="632"/>
      <c r="CO36" s="632"/>
      <c r="CP36" s="632"/>
      <c r="CQ36" s="633"/>
      <c r="CR36" s="634">
        <v>1741641</v>
      </c>
      <c r="CS36" s="635"/>
      <c r="CT36" s="635"/>
      <c r="CU36" s="635"/>
      <c r="CV36" s="635"/>
      <c r="CW36" s="635"/>
      <c r="CX36" s="635"/>
      <c r="CY36" s="636"/>
      <c r="CZ36" s="637">
        <v>9.5</v>
      </c>
      <c r="DA36" s="649"/>
      <c r="DB36" s="649"/>
      <c r="DC36" s="650"/>
      <c r="DD36" s="640">
        <v>1293398</v>
      </c>
      <c r="DE36" s="635"/>
      <c r="DF36" s="635"/>
      <c r="DG36" s="635"/>
      <c r="DH36" s="635"/>
      <c r="DI36" s="635"/>
      <c r="DJ36" s="635"/>
      <c r="DK36" s="636"/>
      <c r="DL36" s="640">
        <v>907917</v>
      </c>
      <c r="DM36" s="635"/>
      <c r="DN36" s="635"/>
      <c r="DO36" s="635"/>
      <c r="DP36" s="635"/>
      <c r="DQ36" s="635"/>
      <c r="DR36" s="635"/>
      <c r="DS36" s="635"/>
      <c r="DT36" s="635"/>
      <c r="DU36" s="635"/>
      <c r="DV36" s="636"/>
      <c r="DW36" s="637">
        <v>10.4</v>
      </c>
      <c r="DX36" s="649"/>
      <c r="DY36" s="649"/>
      <c r="DZ36" s="649"/>
      <c r="EA36" s="649"/>
      <c r="EB36" s="649"/>
      <c r="EC36" s="661"/>
    </row>
    <row r="37" spans="2:133" ht="11.25" customHeight="1" x14ac:dyDescent="0.15">
      <c r="B37" s="631" t="s">
        <v>318</v>
      </c>
      <c r="C37" s="632"/>
      <c r="D37" s="632"/>
      <c r="E37" s="632"/>
      <c r="F37" s="632"/>
      <c r="G37" s="632"/>
      <c r="H37" s="632"/>
      <c r="I37" s="632"/>
      <c r="J37" s="632"/>
      <c r="K37" s="632"/>
      <c r="L37" s="632"/>
      <c r="M37" s="632"/>
      <c r="N37" s="632"/>
      <c r="O37" s="632"/>
      <c r="P37" s="632"/>
      <c r="Q37" s="633"/>
      <c r="R37" s="634">
        <v>248871</v>
      </c>
      <c r="S37" s="635"/>
      <c r="T37" s="635"/>
      <c r="U37" s="635"/>
      <c r="V37" s="635"/>
      <c r="W37" s="635"/>
      <c r="X37" s="635"/>
      <c r="Y37" s="636"/>
      <c r="Z37" s="672">
        <v>1.3</v>
      </c>
      <c r="AA37" s="672"/>
      <c r="AB37" s="672"/>
      <c r="AC37" s="672"/>
      <c r="AD37" s="673">
        <v>10269</v>
      </c>
      <c r="AE37" s="673"/>
      <c r="AF37" s="673"/>
      <c r="AG37" s="673"/>
      <c r="AH37" s="673"/>
      <c r="AI37" s="673"/>
      <c r="AJ37" s="673"/>
      <c r="AK37" s="673"/>
      <c r="AL37" s="637">
        <v>0.1</v>
      </c>
      <c r="AM37" s="638"/>
      <c r="AN37" s="638"/>
      <c r="AO37" s="674"/>
      <c r="AQ37" s="667" t="s">
        <v>319</v>
      </c>
      <c r="AR37" s="668"/>
      <c r="AS37" s="668"/>
      <c r="AT37" s="668"/>
      <c r="AU37" s="668"/>
      <c r="AV37" s="668"/>
      <c r="AW37" s="668"/>
      <c r="AX37" s="668"/>
      <c r="AY37" s="669"/>
      <c r="AZ37" s="634">
        <v>294917</v>
      </c>
      <c r="BA37" s="635"/>
      <c r="BB37" s="635"/>
      <c r="BC37" s="635"/>
      <c r="BD37" s="647"/>
      <c r="BE37" s="647"/>
      <c r="BF37" s="670"/>
      <c r="BG37" s="631" t="s">
        <v>320</v>
      </c>
      <c r="BH37" s="632"/>
      <c r="BI37" s="632"/>
      <c r="BJ37" s="632"/>
      <c r="BK37" s="632"/>
      <c r="BL37" s="632"/>
      <c r="BM37" s="632"/>
      <c r="BN37" s="632"/>
      <c r="BO37" s="632"/>
      <c r="BP37" s="632"/>
      <c r="BQ37" s="632"/>
      <c r="BR37" s="632"/>
      <c r="BS37" s="632"/>
      <c r="BT37" s="632"/>
      <c r="BU37" s="633"/>
      <c r="BV37" s="634">
        <v>-33544</v>
      </c>
      <c r="BW37" s="635"/>
      <c r="BX37" s="635"/>
      <c r="BY37" s="635"/>
      <c r="BZ37" s="635"/>
      <c r="CA37" s="635"/>
      <c r="CB37" s="671"/>
      <c r="CD37" s="631" t="s">
        <v>321</v>
      </c>
      <c r="CE37" s="632"/>
      <c r="CF37" s="632"/>
      <c r="CG37" s="632"/>
      <c r="CH37" s="632"/>
      <c r="CI37" s="632"/>
      <c r="CJ37" s="632"/>
      <c r="CK37" s="632"/>
      <c r="CL37" s="632"/>
      <c r="CM37" s="632"/>
      <c r="CN37" s="632"/>
      <c r="CO37" s="632"/>
      <c r="CP37" s="632"/>
      <c r="CQ37" s="633"/>
      <c r="CR37" s="634">
        <v>443493</v>
      </c>
      <c r="CS37" s="647"/>
      <c r="CT37" s="647"/>
      <c r="CU37" s="647"/>
      <c r="CV37" s="647"/>
      <c r="CW37" s="647"/>
      <c r="CX37" s="647"/>
      <c r="CY37" s="648"/>
      <c r="CZ37" s="637">
        <v>2.4</v>
      </c>
      <c r="DA37" s="649"/>
      <c r="DB37" s="649"/>
      <c r="DC37" s="650"/>
      <c r="DD37" s="640">
        <v>429877</v>
      </c>
      <c r="DE37" s="647"/>
      <c r="DF37" s="647"/>
      <c r="DG37" s="647"/>
      <c r="DH37" s="647"/>
      <c r="DI37" s="647"/>
      <c r="DJ37" s="647"/>
      <c r="DK37" s="648"/>
      <c r="DL37" s="640">
        <v>411530</v>
      </c>
      <c r="DM37" s="647"/>
      <c r="DN37" s="647"/>
      <c r="DO37" s="647"/>
      <c r="DP37" s="647"/>
      <c r="DQ37" s="647"/>
      <c r="DR37" s="647"/>
      <c r="DS37" s="647"/>
      <c r="DT37" s="647"/>
      <c r="DU37" s="647"/>
      <c r="DV37" s="648"/>
      <c r="DW37" s="637">
        <v>4.7</v>
      </c>
      <c r="DX37" s="649"/>
      <c r="DY37" s="649"/>
      <c r="DZ37" s="649"/>
      <c r="EA37" s="649"/>
      <c r="EB37" s="649"/>
      <c r="EC37" s="661"/>
    </row>
    <row r="38" spans="2:133" ht="11.25" customHeight="1" x14ac:dyDescent="0.15">
      <c r="B38" s="631" t="s">
        <v>322</v>
      </c>
      <c r="C38" s="632"/>
      <c r="D38" s="632"/>
      <c r="E38" s="632"/>
      <c r="F38" s="632"/>
      <c r="G38" s="632"/>
      <c r="H38" s="632"/>
      <c r="I38" s="632"/>
      <c r="J38" s="632"/>
      <c r="K38" s="632"/>
      <c r="L38" s="632"/>
      <c r="M38" s="632"/>
      <c r="N38" s="632"/>
      <c r="O38" s="632"/>
      <c r="P38" s="632"/>
      <c r="Q38" s="633"/>
      <c r="R38" s="634">
        <v>1840900</v>
      </c>
      <c r="S38" s="635"/>
      <c r="T38" s="635"/>
      <c r="U38" s="635"/>
      <c r="V38" s="635"/>
      <c r="W38" s="635"/>
      <c r="X38" s="635"/>
      <c r="Y38" s="636"/>
      <c r="Z38" s="672">
        <v>9.6999999999999993</v>
      </c>
      <c r="AA38" s="672"/>
      <c r="AB38" s="672"/>
      <c r="AC38" s="672"/>
      <c r="AD38" s="673" t="s">
        <v>122</v>
      </c>
      <c r="AE38" s="673"/>
      <c r="AF38" s="673"/>
      <c r="AG38" s="673"/>
      <c r="AH38" s="673"/>
      <c r="AI38" s="673"/>
      <c r="AJ38" s="673"/>
      <c r="AK38" s="673"/>
      <c r="AL38" s="637" t="s">
        <v>122</v>
      </c>
      <c r="AM38" s="638"/>
      <c r="AN38" s="638"/>
      <c r="AO38" s="674"/>
      <c r="AQ38" s="667" t="s">
        <v>323</v>
      </c>
      <c r="AR38" s="668"/>
      <c r="AS38" s="668"/>
      <c r="AT38" s="668"/>
      <c r="AU38" s="668"/>
      <c r="AV38" s="668"/>
      <c r="AW38" s="668"/>
      <c r="AX38" s="668"/>
      <c r="AY38" s="669"/>
      <c r="AZ38" s="634">
        <v>107887</v>
      </c>
      <c r="BA38" s="635"/>
      <c r="BB38" s="635"/>
      <c r="BC38" s="635"/>
      <c r="BD38" s="647"/>
      <c r="BE38" s="647"/>
      <c r="BF38" s="670"/>
      <c r="BG38" s="631" t="s">
        <v>324</v>
      </c>
      <c r="BH38" s="632"/>
      <c r="BI38" s="632"/>
      <c r="BJ38" s="632"/>
      <c r="BK38" s="632"/>
      <c r="BL38" s="632"/>
      <c r="BM38" s="632"/>
      <c r="BN38" s="632"/>
      <c r="BO38" s="632"/>
      <c r="BP38" s="632"/>
      <c r="BQ38" s="632"/>
      <c r="BR38" s="632"/>
      <c r="BS38" s="632"/>
      <c r="BT38" s="632"/>
      <c r="BU38" s="633"/>
      <c r="BV38" s="634">
        <v>2699</v>
      </c>
      <c r="BW38" s="635"/>
      <c r="BX38" s="635"/>
      <c r="BY38" s="635"/>
      <c r="BZ38" s="635"/>
      <c r="CA38" s="635"/>
      <c r="CB38" s="671"/>
      <c r="CD38" s="631" t="s">
        <v>325</v>
      </c>
      <c r="CE38" s="632"/>
      <c r="CF38" s="632"/>
      <c r="CG38" s="632"/>
      <c r="CH38" s="632"/>
      <c r="CI38" s="632"/>
      <c r="CJ38" s="632"/>
      <c r="CK38" s="632"/>
      <c r="CL38" s="632"/>
      <c r="CM38" s="632"/>
      <c r="CN38" s="632"/>
      <c r="CO38" s="632"/>
      <c r="CP38" s="632"/>
      <c r="CQ38" s="633"/>
      <c r="CR38" s="634">
        <v>1420131</v>
      </c>
      <c r="CS38" s="635"/>
      <c r="CT38" s="635"/>
      <c r="CU38" s="635"/>
      <c r="CV38" s="635"/>
      <c r="CW38" s="635"/>
      <c r="CX38" s="635"/>
      <c r="CY38" s="636"/>
      <c r="CZ38" s="637">
        <v>7.7</v>
      </c>
      <c r="DA38" s="649"/>
      <c r="DB38" s="649"/>
      <c r="DC38" s="650"/>
      <c r="DD38" s="640">
        <v>1207308</v>
      </c>
      <c r="DE38" s="635"/>
      <c r="DF38" s="635"/>
      <c r="DG38" s="635"/>
      <c r="DH38" s="635"/>
      <c r="DI38" s="635"/>
      <c r="DJ38" s="635"/>
      <c r="DK38" s="636"/>
      <c r="DL38" s="640">
        <v>913872</v>
      </c>
      <c r="DM38" s="635"/>
      <c r="DN38" s="635"/>
      <c r="DO38" s="635"/>
      <c r="DP38" s="635"/>
      <c r="DQ38" s="635"/>
      <c r="DR38" s="635"/>
      <c r="DS38" s="635"/>
      <c r="DT38" s="635"/>
      <c r="DU38" s="635"/>
      <c r="DV38" s="636"/>
      <c r="DW38" s="637">
        <v>10.4</v>
      </c>
      <c r="DX38" s="649"/>
      <c r="DY38" s="649"/>
      <c r="DZ38" s="649"/>
      <c r="EA38" s="649"/>
      <c r="EB38" s="649"/>
      <c r="EC38" s="661"/>
    </row>
    <row r="39" spans="2:133" ht="11.25" customHeight="1" x14ac:dyDescent="0.15">
      <c r="B39" s="631" t="s">
        <v>326</v>
      </c>
      <c r="C39" s="632"/>
      <c r="D39" s="632"/>
      <c r="E39" s="632"/>
      <c r="F39" s="632"/>
      <c r="G39" s="632"/>
      <c r="H39" s="632"/>
      <c r="I39" s="632"/>
      <c r="J39" s="632"/>
      <c r="K39" s="632"/>
      <c r="L39" s="632"/>
      <c r="M39" s="632"/>
      <c r="N39" s="632"/>
      <c r="O39" s="632"/>
      <c r="P39" s="632"/>
      <c r="Q39" s="633"/>
      <c r="R39" s="634" t="s">
        <v>122</v>
      </c>
      <c r="S39" s="635"/>
      <c r="T39" s="635"/>
      <c r="U39" s="635"/>
      <c r="V39" s="635"/>
      <c r="W39" s="635"/>
      <c r="X39" s="635"/>
      <c r="Y39" s="636"/>
      <c r="Z39" s="672" t="s">
        <v>122</v>
      </c>
      <c r="AA39" s="672"/>
      <c r="AB39" s="672"/>
      <c r="AC39" s="672"/>
      <c r="AD39" s="673" t="s">
        <v>122</v>
      </c>
      <c r="AE39" s="673"/>
      <c r="AF39" s="673"/>
      <c r="AG39" s="673"/>
      <c r="AH39" s="673"/>
      <c r="AI39" s="673"/>
      <c r="AJ39" s="673"/>
      <c r="AK39" s="673"/>
      <c r="AL39" s="637" t="s">
        <v>122</v>
      </c>
      <c r="AM39" s="638"/>
      <c r="AN39" s="638"/>
      <c r="AO39" s="674"/>
      <c r="AQ39" s="667" t="s">
        <v>327</v>
      </c>
      <c r="AR39" s="668"/>
      <c r="AS39" s="668"/>
      <c r="AT39" s="668"/>
      <c r="AU39" s="668"/>
      <c r="AV39" s="668"/>
      <c r="AW39" s="668"/>
      <c r="AX39" s="668"/>
      <c r="AY39" s="669"/>
      <c r="AZ39" s="634">
        <v>60703</v>
      </c>
      <c r="BA39" s="635"/>
      <c r="BB39" s="635"/>
      <c r="BC39" s="635"/>
      <c r="BD39" s="647"/>
      <c r="BE39" s="647"/>
      <c r="BF39" s="670"/>
      <c r="BG39" s="631" t="s">
        <v>328</v>
      </c>
      <c r="BH39" s="632"/>
      <c r="BI39" s="632"/>
      <c r="BJ39" s="632"/>
      <c r="BK39" s="632"/>
      <c r="BL39" s="632"/>
      <c r="BM39" s="632"/>
      <c r="BN39" s="632"/>
      <c r="BO39" s="632"/>
      <c r="BP39" s="632"/>
      <c r="BQ39" s="632"/>
      <c r="BR39" s="632"/>
      <c r="BS39" s="632"/>
      <c r="BT39" s="632"/>
      <c r="BU39" s="633"/>
      <c r="BV39" s="634">
        <v>4084</v>
      </c>
      <c r="BW39" s="635"/>
      <c r="BX39" s="635"/>
      <c r="BY39" s="635"/>
      <c r="BZ39" s="635"/>
      <c r="CA39" s="635"/>
      <c r="CB39" s="671"/>
      <c r="CD39" s="631" t="s">
        <v>329</v>
      </c>
      <c r="CE39" s="632"/>
      <c r="CF39" s="632"/>
      <c r="CG39" s="632"/>
      <c r="CH39" s="632"/>
      <c r="CI39" s="632"/>
      <c r="CJ39" s="632"/>
      <c r="CK39" s="632"/>
      <c r="CL39" s="632"/>
      <c r="CM39" s="632"/>
      <c r="CN39" s="632"/>
      <c r="CO39" s="632"/>
      <c r="CP39" s="632"/>
      <c r="CQ39" s="633"/>
      <c r="CR39" s="634">
        <v>1381916</v>
      </c>
      <c r="CS39" s="647"/>
      <c r="CT39" s="647"/>
      <c r="CU39" s="647"/>
      <c r="CV39" s="647"/>
      <c r="CW39" s="647"/>
      <c r="CX39" s="647"/>
      <c r="CY39" s="648"/>
      <c r="CZ39" s="637">
        <v>7.5</v>
      </c>
      <c r="DA39" s="649"/>
      <c r="DB39" s="649"/>
      <c r="DC39" s="650"/>
      <c r="DD39" s="640">
        <v>1187073</v>
      </c>
      <c r="DE39" s="647"/>
      <c r="DF39" s="647"/>
      <c r="DG39" s="647"/>
      <c r="DH39" s="647"/>
      <c r="DI39" s="647"/>
      <c r="DJ39" s="647"/>
      <c r="DK39" s="648"/>
      <c r="DL39" s="640" t="s">
        <v>122</v>
      </c>
      <c r="DM39" s="647"/>
      <c r="DN39" s="647"/>
      <c r="DO39" s="647"/>
      <c r="DP39" s="647"/>
      <c r="DQ39" s="647"/>
      <c r="DR39" s="647"/>
      <c r="DS39" s="647"/>
      <c r="DT39" s="647"/>
      <c r="DU39" s="647"/>
      <c r="DV39" s="648"/>
      <c r="DW39" s="637" t="s">
        <v>122</v>
      </c>
      <c r="DX39" s="649"/>
      <c r="DY39" s="649"/>
      <c r="DZ39" s="649"/>
      <c r="EA39" s="649"/>
      <c r="EB39" s="649"/>
      <c r="EC39" s="661"/>
    </row>
    <row r="40" spans="2:133" ht="11.25" customHeight="1" x14ac:dyDescent="0.15">
      <c r="B40" s="631" t="s">
        <v>330</v>
      </c>
      <c r="C40" s="632"/>
      <c r="D40" s="632"/>
      <c r="E40" s="632"/>
      <c r="F40" s="632"/>
      <c r="G40" s="632"/>
      <c r="H40" s="632"/>
      <c r="I40" s="632"/>
      <c r="J40" s="632"/>
      <c r="K40" s="632"/>
      <c r="L40" s="632"/>
      <c r="M40" s="632"/>
      <c r="N40" s="632"/>
      <c r="O40" s="632"/>
      <c r="P40" s="632"/>
      <c r="Q40" s="633"/>
      <c r="R40" s="634">
        <v>36200</v>
      </c>
      <c r="S40" s="635"/>
      <c r="T40" s="635"/>
      <c r="U40" s="635"/>
      <c r="V40" s="635"/>
      <c r="W40" s="635"/>
      <c r="X40" s="635"/>
      <c r="Y40" s="636"/>
      <c r="Z40" s="672">
        <v>0.2</v>
      </c>
      <c r="AA40" s="672"/>
      <c r="AB40" s="672"/>
      <c r="AC40" s="672"/>
      <c r="AD40" s="673" t="s">
        <v>122</v>
      </c>
      <c r="AE40" s="673"/>
      <c r="AF40" s="673"/>
      <c r="AG40" s="673"/>
      <c r="AH40" s="673"/>
      <c r="AI40" s="673"/>
      <c r="AJ40" s="673"/>
      <c r="AK40" s="673"/>
      <c r="AL40" s="637" t="s">
        <v>122</v>
      </c>
      <c r="AM40" s="638"/>
      <c r="AN40" s="638"/>
      <c r="AO40" s="674"/>
      <c r="AQ40" s="667" t="s">
        <v>331</v>
      </c>
      <c r="AR40" s="668"/>
      <c r="AS40" s="668"/>
      <c r="AT40" s="668"/>
      <c r="AU40" s="668"/>
      <c r="AV40" s="668"/>
      <c r="AW40" s="668"/>
      <c r="AX40" s="668"/>
      <c r="AY40" s="669"/>
      <c r="AZ40" s="634" t="s">
        <v>122</v>
      </c>
      <c r="BA40" s="635"/>
      <c r="BB40" s="635"/>
      <c r="BC40" s="635"/>
      <c r="BD40" s="647"/>
      <c r="BE40" s="647"/>
      <c r="BF40" s="670"/>
      <c r="BG40" s="675" t="s">
        <v>332</v>
      </c>
      <c r="BH40" s="676"/>
      <c r="BI40" s="676"/>
      <c r="BJ40" s="676"/>
      <c r="BK40" s="676"/>
      <c r="BL40" s="214"/>
      <c r="BM40" s="632" t="s">
        <v>333</v>
      </c>
      <c r="BN40" s="632"/>
      <c r="BO40" s="632"/>
      <c r="BP40" s="632"/>
      <c r="BQ40" s="632"/>
      <c r="BR40" s="632"/>
      <c r="BS40" s="632"/>
      <c r="BT40" s="632"/>
      <c r="BU40" s="633"/>
      <c r="BV40" s="634">
        <v>82</v>
      </c>
      <c r="BW40" s="635"/>
      <c r="BX40" s="635"/>
      <c r="BY40" s="635"/>
      <c r="BZ40" s="635"/>
      <c r="CA40" s="635"/>
      <c r="CB40" s="671"/>
      <c r="CD40" s="631" t="s">
        <v>334</v>
      </c>
      <c r="CE40" s="632"/>
      <c r="CF40" s="632"/>
      <c r="CG40" s="632"/>
      <c r="CH40" s="632"/>
      <c r="CI40" s="632"/>
      <c r="CJ40" s="632"/>
      <c r="CK40" s="632"/>
      <c r="CL40" s="632"/>
      <c r="CM40" s="632"/>
      <c r="CN40" s="632"/>
      <c r="CO40" s="632"/>
      <c r="CP40" s="632"/>
      <c r="CQ40" s="633"/>
      <c r="CR40" s="634">
        <v>161200</v>
      </c>
      <c r="CS40" s="635"/>
      <c r="CT40" s="635"/>
      <c r="CU40" s="635"/>
      <c r="CV40" s="635"/>
      <c r="CW40" s="635"/>
      <c r="CX40" s="635"/>
      <c r="CY40" s="636"/>
      <c r="CZ40" s="637">
        <v>0.9</v>
      </c>
      <c r="DA40" s="649"/>
      <c r="DB40" s="649"/>
      <c r="DC40" s="650"/>
      <c r="DD40" s="640">
        <v>161200</v>
      </c>
      <c r="DE40" s="635"/>
      <c r="DF40" s="635"/>
      <c r="DG40" s="635"/>
      <c r="DH40" s="635"/>
      <c r="DI40" s="635"/>
      <c r="DJ40" s="635"/>
      <c r="DK40" s="636"/>
      <c r="DL40" s="640">
        <v>139358</v>
      </c>
      <c r="DM40" s="635"/>
      <c r="DN40" s="635"/>
      <c r="DO40" s="635"/>
      <c r="DP40" s="635"/>
      <c r="DQ40" s="635"/>
      <c r="DR40" s="635"/>
      <c r="DS40" s="635"/>
      <c r="DT40" s="635"/>
      <c r="DU40" s="635"/>
      <c r="DV40" s="636"/>
      <c r="DW40" s="637">
        <v>1.6</v>
      </c>
      <c r="DX40" s="649"/>
      <c r="DY40" s="649"/>
      <c r="DZ40" s="649"/>
      <c r="EA40" s="649"/>
      <c r="EB40" s="649"/>
      <c r="EC40" s="661"/>
    </row>
    <row r="41" spans="2:133" ht="11.25" customHeight="1" x14ac:dyDescent="0.15">
      <c r="B41" s="615" t="s">
        <v>335</v>
      </c>
      <c r="C41" s="616"/>
      <c r="D41" s="616"/>
      <c r="E41" s="616"/>
      <c r="F41" s="616"/>
      <c r="G41" s="616"/>
      <c r="H41" s="616"/>
      <c r="I41" s="616"/>
      <c r="J41" s="616"/>
      <c r="K41" s="616"/>
      <c r="L41" s="616"/>
      <c r="M41" s="616"/>
      <c r="N41" s="616"/>
      <c r="O41" s="616"/>
      <c r="P41" s="616"/>
      <c r="Q41" s="617"/>
      <c r="R41" s="618">
        <v>18934947</v>
      </c>
      <c r="S41" s="659"/>
      <c r="T41" s="659"/>
      <c r="U41" s="659"/>
      <c r="V41" s="659"/>
      <c r="W41" s="659"/>
      <c r="X41" s="659"/>
      <c r="Y41" s="662"/>
      <c r="Z41" s="663">
        <v>100</v>
      </c>
      <c r="AA41" s="663"/>
      <c r="AB41" s="663"/>
      <c r="AC41" s="663"/>
      <c r="AD41" s="664">
        <v>8727346</v>
      </c>
      <c r="AE41" s="664"/>
      <c r="AF41" s="664"/>
      <c r="AG41" s="664"/>
      <c r="AH41" s="664"/>
      <c r="AI41" s="664"/>
      <c r="AJ41" s="664"/>
      <c r="AK41" s="664"/>
      <c r="AL41" s="621">
        <v>100</v>
      </c>
      <c r="AM41" s="665"/>
      <c r="AN41" s="665"/>
      <c r="AO41" s="666"/>
      <c r="AQ41" s="667" t="s">
        <v>336</v>
      </c>
      <c r="AR41" s="668"/>
      <c r="AS41" s="668"/>
      <c r="AT41" s="668"/>
      <c r="AU41" s="668"/>
      <c r="AV41" s="668"/>
      <c r="AW41" s="668"/>
      <c r="AX41" s="668"/>
      <c r="AY41" s="669"/>
      <c r="AZ41" s="634">
        <v>374032</v>
      </c>
      <c r="BA41" s="635"/>
      <c r="BB41" s="635"/>
      <c r="BC41" s="635"/>
      <c r="BD41" s="647"/>
      <c r="BE41" s="647"/>
      <c r="BF41" s="670"/>
      <c r="BG41" s="675"/>
      <c r="BH41" s="676"/>
      <c r="BI41" s="676"/>
      <c r="BJ41" s="676"/>
      <c r="BK41" s="676"/>
      <c r="BL41" s="214"/>
      <c r="BM41" s="632" t="s">
        <v>337</v>
      </c>
      <c r="BN41" s="632"/>
      <c r="BO41" s="632"/>
      <c r="BP41" s="632"/>
      <c r="BQ41" s="632"/>
      <c r="BR41" s="632"/>
      <c r="BS41" s="632"/>
      <c r="BT41" s="632"/>
      <c r="BU41" s="633"/>
      <c r="BV41" s="634" t="s">
        <v>122</v>
      </c>
      <c r="BW41" s="635"/>
      <c r="BX41" s="635"/>
      <c r="BY41" s="635"/>
      <c r="BZ41" s="635"/>
      <c r="CA41" s="635"/>
      <c r="CB41" s="671"/>
      <c r="CD41" s="631" t="s">
        <v>338</v>
      </c>
      <c r="CE41" s="632"/>
      <c r="CF41" s="632"/>
      <c r="CG41" s="632"/>
      <c r="CH41" s="632"/>
      <c r="CI41" s="632"/>
      <c r="CJ41" s="632"/>
      <c r="CK41" s="632"/>
      <c r="CL41" s="632"/>
      <c r="CM41" s="632"/>
      <c r="CN41" s="632"/>
      <c r="CO41" s="632"/>
      <c r="CP41" s="632"/>
      <c r="CQ41" s="633"/>
      <c r="CR41" s="634" t="s">
        <v>122</v>
      </c>
      <c r="CS41" s="647"/>
      <c r="CT41" s="647"/>
      <c r="CU41" s="647"/>
      <c r="CV41" s="647"/>
      <c r="CW41" s="647"/>
      <c r="CX41" s="647"/>
      <c r="CY41" s="648"/>
      <c r="CZ41" s="637" t="s">
        <v>122</v>
      </c>
      <c r="DA41" s="649"/>
      <c r="DB41" s="649"/>
      <c r="DC41" s="650"/>
      <c r="DD41" s="640" t="s">
        <v>122</v>
      </c>
      <c r="DE41" s="647"/>
      <c r="DF41" s="647"/>
      <c r="DG41" s="647"/>
      <c r="DH41" s="647"/>
      <c r="DI41" s="647"/>
      <c r="DJ41" s="647"/>
      <c r="DK41" s="648"/>
      <c r="DL41" s="641"/>
      <c r="DM41" s="642"/>
      <c r="DN41" s="642"/>
      <c r="DO41" s="642"/>
      <c r="DP41" s="642"/>
      <c r="DQ41" s="642"/>
      <c r="DR41" s="642"/>
      <c r="DS41" s="642"/>
      <c r="DT41" s="642"/>
      <c r="DU41" s="642"/>
      <c r="DV41" s="643"/>
      <c r="DW41" s="644"/>
      <c r="DX41" s="645"/>
      <c r="DY41" s="645"/>
      <c r="DZ41" s="645"/>
      <c r="EA41" s="645"/>
      <c r="EB41" s="645"/>
      <c r="EC41" s="646"/>
    </row>
    <row r="42" spans="2:133" ht="11.25" customHeight="1" x14ac:dyDescent="0.15">
      <c r="AQ42" s="679" t="s">
        <v>339</v>
      </c>
      <c r="AR42" s="680"/>
      <c r="AS42" s="680"/>
      <c r="AT42" s="680"/>
      <c r="AU42" s="680"/>
      <c r="AV42" s="680"/>
      <c r="AW42" s="680"/>
      <c r="AX42" s="680"/>
      <c r="AY42" s="681"/>
      <c r="AZ42" s="618">
        <v>877509</v>
      </c>
      <c r="BA42" s="659"/>
      <c r="BB42" s="659"/>
      <c r="BC42" s="659"/>
      <c r="BD42" s="619"/>
      <c r="BE42" s="619"/>
      <c r="BF42" s="682"/>
      <c r="BG42" s="677"/>
      <c r="BH42" s="678"/>
      <c r="BI42" s="678"/>
      <c r="BJ42" s="678"/>
      <c r="BK42" s="678"/>
      <c r="BL42" s="215"/>
      <c r="BM42" s="616" t="s">
        <v>340</v>
      </c>
      <c r="BN42" s="616"/>
      <c r="BO42" s="616"/>
      <c r="BP42" s="616"/>
      <c r="BQ42" s="616"/>
      <c r="BR42" s="616"/>
      <c r="BS42" s="616"/>
      <c r="BT42" s="616"/>
      <c r="BU42" s="617"/>
      <c r="BV42" s="618">
        <v>364</v>
      </c>
      <c r="BW42" s="659"/>
      <c r="BX42" s="659"/>
      <c r="BY42" s="659"/>
      <c r="BZ42" s="659"/>
      <c r="CA42" s="659"/>
      <c r="CB42" s="660"/>
      <c r="CD42" s="631" t="s">
        <v>341</v>
      </c>
      <c r="CE42" s="632"/>
      <c r="CF42" s="632"/>
      <c r="CG42" s="632"/>
      <c r="CH42" s="632"/>
      <c r="CI42" s="632"/>
      <c r="CJ42" s="632"/>
      <c r="CK42" s="632"/>
      <c r="CL42" s="632"/>
      <c r="CM42" s="632"/>
      <c r="CN42" s="632"/>
      <c r="CO42" s="632"/>
      <c r="CP42" s="632"/>
      <c r="CQ42" s="633"/>
      <c r="CR42" s="634">
        <v>4304607</v>
      </c>
      <c r="CS42" s="647"/>
      <c r="CT42" s="647"/>
      <c r="CU42" s="647"/>
      <c r="CV42" s="647"/>
      <c r="CW42" s="647"/>
      <c r="CX42" s="647"/>
      <c r="CY42" s="648"/>
      <c r="CZ42" s="637">
        <v>23.4</v>
      </c>
      <c r="DA42" s="649"/>
      <c r="DB42" s="649"/>
      <c r="DC42" s="650"/>
      <c r="DD42" s="640">
        <v>472277</v>
      </c>
      <c r="DE42" s="647"/>
      <c r="DF42" s="647"/>
      <c r="DG42" s="647"/>
      <c r="DH42" s="647"/>
      <c r="DI42" s="647"/>
      <c r="DJ42" s="647"/>
      <c r="DK42" s="648"/>
      <c r="DL42" s="641"/>
      <c r="DM42" s="642"/>
      <c r="DN42" s="642"/>
      <c r="DO42" s="642"/>
      <c r="DP42" s="642"/>
      <c r="DQ42" s="642"/>
      <c r="DR42" s="642"/>
      <c r="DS42" s="642"/>
      <c r="DT42" s="642"/>
      <c r="DU42" s="642"/>
      <c r="DV42" s="643"/>
      <c r="DW42" s="644"/>
      <c r="DX42" s="645"/>
      <c r="DY42" s="645"/>
      <c r="DZ42" s="645"/>
      <c r="EA42" s="645"/>
      <c r="EB42" s="645"/>
      <c r="EC42" s="646"/>
    </row>
    <row r="43" spans="2:133" ht="11.25" customHeight="1" x14ac:dyDescent="0.15">
      <c r="B43" s="208" t="s">
        <v>342</v>
      </c>
      <c r="CD43" s="631" t="s">
        <v>343</v>
      </c>
      <c r="CE43" s="632"/>
      <c r="CF43" s="632"/>
      <c r="CG43" s="632"/>
      <c r="CH43" s="632"/>
      <c r="CI43" s="632"/>
      <c r="CJ43" s="632"/>
      <c r="CK43" s="632"/>
      <c r="CL43" s="632"/>
      <c r="CM43" s="632"/>
      <c r="CN43" s="632"/>
      <c r="CO43" s="632"/>
      <c r="CP43" s="632"/>
      <c r="CQ43" s="633"/>
      <c r="CR43" s="634">
        <v>33022</v>
      </c>
      <c r="CS43" s="647"/>
      <c r="CT43" s="647"/>
      <c r="CU43" s="647"/>
      <c r="CV43" s="647"/>
      <c r="CW43" s="647"/>
      <c r="CX43" s="647"/>
      <c r="CY43" s="648"/>
      <c r="CZ43" s="637">
        <v>0.2</v>
      </c>
      <c r="DA43" s="649"/>
      <c r="DB43" s="649"/>
      <c r="DC43" s="650"/>
      <c r="DD43" s="640">
        <v>27270</v>
      </c>
      <c r="DE43" s="647"/>
      <c r="DF43" s="647"/>
      <c r="DG43" s="647"/>
      <c r="DH43" s="647"/>
      <c r="DI43" s="647"/>
      <c r="DJ43" s="647"/>
      <c r="DK43" s="648"/>
      <c r="DL43" s="641"/>
      <c r="DM43" s="642"/>
      <c r="DN43" s="642"/>
      <c r="DO43" s="642"/>
      <c r="DP43" s="642"/>
      <c r="DQ43" s="642"/>
      <c r="DR43" s="642"/>
      <c r="DS43" s="642"/>
      <c r="DT43" s="642"/>
      <c r="DU43" s="642"/>
      <c r="DV43" s="643"/>
      <c r="DW43" s="644"/>
      <c r="DX43" s="645"/>
      <c r="DY43" s="645"/>
      <c r="DZ43" s="645"/>
      <c r="EA43" s="645"/>
      <c r="EB43" s="645"/>
      <c r="EC43" s="646"/>
    </row>
    <row r="44" spans="2:133" ht="11.25" customHeight="1" x14ac:dyDescent="0.15">
      <c r="B44" s="651" t="s">
        <v>344</v>
      </c>
      <c r="C44" s="651"/>
      <c r="D44" s="651"/>
      <c r="E44" s="651"/>
      <c r="F44" s="651"/>
      <c r="G44" s="651"/>
      <c r="H44" s="651"/>
      <c r="I44" s="651"/>
      <c r="J44" s="651"/>
      <c r="K44" s="651"/>
      <c r="L44" s="651"/>
      <c r="M44" s="651"/>
      <c r="N44" s="651"/>
      <c r="O44" s="651"/>
      <c r="P44" s="651"/>
      <c r="Q44" s="651"/>
      <c r="R44" s="651"/>
      <c r="S44" s="651"/>
      <c r="T44" s="651"/>
      <c r="U44" s="651"/>
      <c r="V44" s="651"/>
      <c r="W44" s="651"/>
      <c r="X44" s="651"/>
      <c r="Y44" s="651"/>
      <c r="Z44" s="651"/>
      <c r="AA44" s="651"/>
      <c r="AB44" s="651"/>
      <c r="AC44" s="651"/>
      <c r="AD44" s="651"/>
      <c r="AE44" s="651"/>
      <c r="AF44" s="651"/>
      <c r="AG44" s="651"/>
      <c r="AH44" s="651"/>
      <c r="AI44" s="651"/>
      <c r="AJ44" s="651"/>
      <c r="AK44" s="651"/>
      <c r="AL44" s="651"/>
      <c r="AM44" s="651"/>
      <c r="AN44" s="651"/>
      <c r="AO44" s="651"/>
      <c r="AP44" s="651"/>
      <c r="AQ44" s="651"/>
      <c r="AR44" s="651"/>
      <c r="AS44" s="651"/>
      <c r="AT44" s="651"/>
      <c r="AU44" s="651"/>
      <c r="AV44" s="651"/>
      <c r="AW44" s="651"/>
      <c r="AX44" s="651"/>
      <c r="AY44" s="651"/>
      <c r="AZ44" s="651"/>
      <c r="BA44" s="651"/>
      <c r="BB44" s="651"/>
      <c r="BC44" s="651"/>
      <c r="BD44" s="651"/>
      <c r="BE44" s="651"/>
      <c r="BF44" s="651"/>
      <c r="BG44" s="651"/>
      <c r="BH44" s="651"/>
      <c r="BI44" s="651"/>
      <c r="BJ44" s="651"/>
      <c r="BK44" s="651"/>
      <c r="BL44" s="651"/>
      <c r="BM44" s="651"/>
      <c r="BN44" s="651"/>
      <c r="BO44" s="651"/>
      <c r="BP44" s="651"/>
      <c r="BQ44" s="651"/>
      <c r="BR44" s="651"/>
      <c r="BS44" s="651"/>
      <c r="BT44" s="651"/>
      <c r="BU44" s="651"/>
      <c r="BV44" s="651"/>
      <c r="BW44" s="651"/>
      <c r="BX44" s="651"/>
      <c r="BY44" s="651"/>
      <c r="BZ44" s="651"/>
      <c r="CA44" s="651"/>
      <c r="CB44" s="651"/>
      <c r="CC44" s="652"/>
      <c r="CD44" s="653" t="s">
        <v>292</v>
      </c>
      <c r="CE44" s="654"/>
      <c r="CF44" s="631" t="s">
        <v>345</v>
      </c>
      <c r="CG44" s="632"/>
      <c r="CH44" s="632"/>
      <c r="CI44" s="632"/>
      <c r="CJ44" s="632"/>
      <c r="CK44" s="632"/>
      <c r="CL44" s="632"/>
      <c r="CM44" s="632"/>
      <c r="CN44" s="632"/>
      <c r="CO44" s="632"/>
      <c r="CP44" s="632"/>
      <c r="CQ44" s="633"/>
      <c r="CR44" s="634">
        <v>3963776</v>
      </c>
      <c r="CS44" s="635"/>
      <c r="CT44" s="635"/>
      <c r="CU44" s="635"/>
      <c r="CV44" s="635"/>
      <c r="CW44" s="635"/>
      <c r="CX44" s="635"/>
      <c r="CY44" s="636"/>
      <c r="CZ44" s="637">
        <v>21.6</v>
      </c>
      <c r="DA44" s="638"/>
      <c r="DB44" s="638"/>
      <c r="DC44" s="639"/>
      <c r="DD44" s="640">
        <v>458119</v>
      </c>
      <c r="DE44" s="635"/>
      <c r="DF44" s="635"/>
      <c r="DG44" s="635"/>
      <c r="DH44" s="635"/>
      <c r="DI44" s="635"/>
      <c r="DJ44" s="635"/>
      <c r="DK44" s="636"/>
      <c r="DL44" s="641"/>
      <c r="DM44" s="642"/>
      <c r="DN44" s="642"/>
      <c r="DO44" s="642"/>
      <c r="DP44" s="642"/>
      <c r="DQ44" s="642"/>
      <c r="DR44" s="642"/>
      <c r="DS44" s="642"/>
      <c r="DT44" s="642"/>
      <c r="DU44" s="642"/>
      <c r="DV44" s="643"/>
      <c r="DW44" s="644"/>
      <c r="DX44" s="645"/>
      <c r="DY44" s="645"/>
      <c r="DZ44" s="645"/>
      <c r="EA44" s="645"/>
      <c r="EB44" s="645"/>
      <c r="EC44" s="646"/>
    </row>
    <row r="45" spans="2:133" ht="11.25" customHeight="1" x14ac:dyDescent="0.15">
      <c r="B45" s="651" t="s">
        <v>346</v>
      </c>
      <c r="C45" s="651"/>
      <c r="D45" s="651"/>
      <c r="E45" s="651"/>
      <c r="F45" s="651"/>
      <c r="G45" s="651"/>
      <c r="H45" s="651"/>
      <c r="I45" s="651"/>
      <c r="J45" s="651"/>
      <c r="K45" s="651"/>
      <c r="L45" s="651"/>
      <c r="M45" s="651"/>
      <c r="N45" s="651"/>
      <c r="O45" s="651"/>
      <c r="P45" s="651"/>
      <c r="Q45" s="651"/>
      <c r="R45" s="651"/>
      <c r="S45" s="651"/>
      <c r="T45" s="651"/>
      <c r="U45" s="651"/>
      <c r="V45" s="651"/>
      <c r="W45" s="651"/>
      <c r="X45" s="651"/>
      <c r="Y45" s="651"/>
      <c r="Z45" s="651"/>
      <c r="AA45" s="651"/>
      <c r="AB45" s="651"/>
      <c r="AC45" s="651"/>
      <c r="AD45" s="651"/>
      <c r="AE45" s="651"/>
      <c r="AF45" s="651"/>
      <c r="AG45" s="651"/>
      <c r="AH45" s="651"/>
      <c r="AI45" s="651"/>
      <c r="AJ45" s="651"/>
      <c r="AK45" s="651"/>
      <c r="AL45" s="651"/>
      <c r="AM45" s="651"/>
      <c r="AN45" s="651"/>
      <c r="AO45" s="651"/>
      <c r="AP45" s="651"/>
      <c r="AQ45" s="651"/>
      <c r="AR45" s="651"/>
      <c r="AS45" s="651"/>
      <c r="AT45" s="651"/>
      <c r="AU45" s="651"/>
      <c r="AV45" s="651"/>
      <c r="AW45" s="651"/>
      <c r="AX45" s="651"/>
      <c r="AY45" s="651"/>
      <c r="AZ45" s="651"/>
      <c r="BA45" s="651"/>
      <c r="BB45" s="651"/>
      <c r="BC45" s="651"/>
      <c r="BD45" s="651"/>
      <c r="BE45" s="651"/>
      <c r="BF45" s="651"/>
      <c r="BG45" s="651"/>
      <c r="BH45" s="651"/>
      <c r="BI45" s="651"/>
      <c r="BJ45" s="651"/>
      <c r="BK45" s="651"/>
      <c r="BL45" s="651"/>
      <c r="BM45" s="651"/>
      <c r="BN45" s="651"/>
      <c r="BO45" s="651"/>
      <c r="BP45" s="651"/>
      <c r="BQ45" s="651"/>
      <c r="BR45" s="651"/>
      <c r="BS45" s="651"/>
      <c r="BT45" s="651"/>
      <c r="BU45" s="651"/>
      <c r="BV45" s="651"/>
      <c r="BW45" s="651"/>
      <c r="BX45" s="651"/>
      <c r="BY45" s="651"/>
      <c r="BZ45" s="651"/>
      <c r="CA45" s="651"/>
      <c r="CB45" s="651"/>
      <c r="CC45" s="652"/>
      <c r="CD45" s="655"/>
      <c r="CE45" s="656"/>
      <c r="CF45" s="631" t="s">
        <v>347</v>
      </c>
      <c r="CG45" s="632"/>
      <c r="CH45" s="632"/>
      <c r="CI45" s="632"/>
      <c r="CJ45" s="632"/>
      <c r="CK45" s="632"/>
      <c r="CL45" s="632"/>
      <c r="CM45" s="632"/>
      <c r="CN45" s="632"/>
      <c r="CO45" s="632"/>
      <c r="CP45" s="632"/>
      <c r="CQ45" s="633"/>
      <c r="CR45" s="634">
        <v>2544156</v>
      </c>
      <c r="CS45" s="647"/>
      <c r="CT45" s="647"/>
      <c r="CU45" s="647"/>
      <c r="CV45" s="647"/>
      <c r="CW45" s="647"/>
      <c r="CX45" s="647"/>
      <c r="CY45" s="648"/>
      <c r="CZ45" s="637">
        <v>13.8</v>
      </c>
      <c r="DA45" s="649"/>
      <c r="DB45" s="649"/>
      <c r="DC45" s="650"/>
      <c r="DD45" s="640">
        <v>51994</v>
      </c>
      <c r="DE45" s="647"/>
      <c r="DF45" s="647"/>
      <c r="DG45" s="647"/>
      <c r="DH45" s="647"/>
      <c r="DI45" s="647"/>
      <c r="DJ45" s="647"/>
      <c r="DK45" s="648"/>
      <c r="DL45" s="641"/>
      <c r="DM45" s="642"/>
      <c r="DN45" s="642"/>
      <c r="DO45" s="642"/>
      <c r="DP45" s="642"/>
      <c r="DQ45" s="642"/>
      <c r="DR45" s="642"/>
      <c r="DS45" s="642"/>
      <c r="DT45" s="642"/>
      <c r="DU45" s="642"/>
      <c r="DV45" s="643"/>
      <c r="DW45" s="644"/>
      <c r="DX45" s="645"/>
      <c r="DY45" s="645"/>
      <c r="DZ45" s="645"/>
      <c r="EA45" s="645"/>
      <c r="EB45" s="645"/>
      <c r="EC45" s="646"/>
    </row>
    <row r="46" spans="2:133" ht="11.25" customHeight="1" x14ac:dyDescent="0.15">
      <c r="B46" s="219"/>
      <c r="CD46" s="655"/>
      <c r="CE46" s="656"/>
      <c r="CF46" s="631" t="s">
        <v>348</v>
      </c>
      <c r="CG46" s="632"/>
      <c r="CH46" s="632"/>
      <c r="CI46" s="632"/>
      <c r="CJ46" s="632"/>
      <c r="CK46" s="632"/>
      <c r="CL46" s="632"/>
      <c r="CM46" s="632"/>
      <c r="CN46" s="632"/>
      <c r="CO46" s="632"/>
      <c r="CP46" s="632"/>
      <c r="CQ46" s="633"/>
      <c r="CR46" s="634">
        <v>1368831</v>
      </c>
      <c r="CS46" s="635"/>
      <c r="CT46" s="635"/>
      <c r="CU46" s="635"/>
      <c r="CV46" s="635"/>
      <c r="CW46" s="635"/>
      <c r="CX46" s="635"/>
      <c r="CY46" s="636"/>
      <c r="CZ46" s="637">
        <v>7.4</v>
      </c>
      <c r="DA46" s="638"/>
      <c r="DB46" s="638"/>
      <c r="DC46" s="639"/>
      <c r="DD46" s="640">
        <v>403600</v>
      </c>
      <c r="DE46" s="635"/>
      <c r="DF46" s="635"/>
      <c r="DG46" s="635"/>
      <c r="DH46" s="635"/>
      <c r="DI46" s="635"/>
      <c r="DJ46" s="635"/>
      <c r="DK46" s="636"/>
      <c r="DL46" s="641"/>
      <c r="DM46" s="642"/>
      <c r="DN46" s="642"/>
      <c r="DO46" s="642"/>
      <c r="DP46" s="642"/>
      <c r="DQ46" s="642"/>
      <c r="DR46" s="642"/>
      <c r="DS46" s="642"/>
      <c r="DT46" s="642"/>
      <c r="DU46" s="642"/>
      <c r="DV46" s="643"/>
      <c r="DW46" s="644"/>
      <c r="DX46" s="645"/>
      <c r="DY46" s="645"/>
      <c r="DZ46" s="645"/>
      <c r="EA46" s="645"/>
      <c r="EB46" s="645"/>
      <c r="EC46" s="646"/>
    </row>
    <row r="47" spans="2:133" ht="11.25" customHeight="1" x14ac:dyDescent="0.15">
      <c r="B47" s="219"/>
      <c r="CD47" s="655"/>
      <c r="CE47" s="656"/>
      <c r="CF47" s="631" t="s">
        <v>349</v>
      </c>
      <c r="CG47" s="632"/>
      <c r="CH47" s="632"/>
      <c r="CI47" s="632"/>
      <c r="CJ47" s="632"/>
      <c r="CK47" s="632"/>
      <c r="CL47" s="632"/>
      <c r="CM47" s="632"/>
      <c r="CN47" s="632"/>
      <c r="CO47" s="632"/>
      <c r="CP47" s="632"/>
      <c r="CQ47" s="633"/>
      <c r="CR47" s="634">
        <v>340831</v>
      </c>
      <c r="CS47" s="647"/>
      <c r="CT47" s="647"/>
      <c r="CU47" s="647"/>
      <c r="CV47" s="647"/>
      <c r="CW47" s="647"/>
      <c r="CX47" s="647"/>
      <c r="CY47" s="648"/>
      <c r="CZ47" s="637">
        <v>1.9</v>
      </c>
      <c r="DA47" s="649"/>
      <c r="DB47" s="649"/>
      <c r="DC47" s="650"/>
      <c r="DD47" s="640">
        <v>14158</v>
      </c>
      <c r="DE47" s="647"/>
      <c r="DF47" s="647"/>
      <c r="DG47" s="647"/>
      <c r="DH47" s="647"/>
      <c r="DI47" s="647"/>
      <c r="DJ47" s="647"/>
      <c r="DK47" s="648"/>
      <c r="DL47" s="641"/>
      <c r="DM47" s="642"/>
      <c r="DN47" s="642"/>
      <c r="DO47" s="642"/>
      <c r="DP47" s="642"/>
      <c r="DQ47" s="642"/>
      <c r="DR47" s="642"/>
      <c r="DS47" s="642"/>
      <c r="DT47" s="642"/>
      <c r="DU47" s="642"/>
      <c r="DV47" s="643"/>
      <c r="DW47" s="644"/>
      <c r="DX47" s="645"/>
      <c r="DY47" s="645"/>
      <c r="DZ47" s="645"/>
      <c r="EA47" s="645"/>
      <c r="EB47" s="645"/>
      <c r="EC47" s="646"/>
    </row>
    <row r="48" spans="2:133" x14ac:dyDescent="0.15">
      <c r="B48" s="219"/>
      <c r="CD48" s="657"/>
      <c r="CE48" s="658"/>
      <c r="CF48" s="631" t="s">
        <v>350</v>
      </c>
      <c r="CG48" s="632"/>
      <c r="CH48" s="632"/>
      <c r="CI48" s="632"/>
      <c r="CJ48" s="632"/>
      <c r="CK48" s="632"/>
      <c r="CL48" s="632"/>
      <c r="CM48" s="632"/>
      <c r="CN48" s="632"/>
      <c r="CO48" s="632"/>
      <c r="CP48" s="632"/>
      <c r="CQ48" s="633"/>
      <c r="CR48" s="634" t="s">
        <v>122</v>
      </c>
      <c r="CS48" s="635"/>
      <c r="CT48" s="635"/>
      <c r="CU48" s="635"/>
      <c r="CV48" s="635"/>
      <c r="CW48" s="635"/>
      <c r="CX48" s="635"/>
      <c r="CY48" s="636"/>
      <c r="CZ48" s="637" t="s">
        <v>122</v>
      </c>
      <c r="DA48" s="638"/>
      <c r="DB48" s="638"/>
      <c r="DC48" s="639"/>
      <c r="DD48" s="640" t="s">
        <v>122</v>
      </c>
      <c r="DE48" s="635"/>
      <c r="DF48" s="635"/>
      <c r="DG48" s="635"/>
      <c r="DH48" s="635"/>
      <c r="DI48" s="635"/>
      <c r="DJ48" s="635"/>
      <c r="DK48" s="636"/>
      <c r="DL48" s="641"/>
      <c r="DM48" s="642"/>
      <c r="DN48" s="642"/>
      <c r="DO48" s="642"/>
      <c r="DP48" s="642"/>
      <c r="DQ48" s="642"/>
      <c r="DR48" s="642"/>
      <c r="DS48" s="642"/>
      <c r="DT48" s="642"/>
      <c r="DU48" s="642"/>
      <c r="DV48" s="643"/>
      <c r="DW48" s="644"/>
      <c r="DX48" s="645"/>
      <c r="DY48" s="645"/>
      <c r="DZ48" s="645"/>
      <c r="EA48" s="645"/>
      <c r="EB48" s="645"/>
      <c r="EC48" s="646"/>
    </row>
    <row r="49" spans="2:133" ht="11.25" customHeight="1" x14ac:dyDescent="0.15">
      <c r="B49" s="219"/>
      <c r="CD49" s="615" t="s">
        <v>351</v>
      </c>
      <c r="CE49" s="616"/>
      <c r="CF49" s="616"/>
      <c r="CG49" s="616"/>
      <c r="CH49" s="616"/>
      <c r="CI49" s="616"/>
      <c r="CJ49" s="616"/>
      <c r="CK49" s="616"/>
      <c r="CL49" s="616"/>
      <c r="CM49" s="616"/>
      <c r="CN49" s="616"/>
      <c r="CO49" s="616"/>
      <c r="CP49" s="616"/>
      <c r="CQ49" s="617"/>
      <c r="CR49" s="618">
        <v>18389949</v>
      </c>
      <c r="CS49" s="619"/>
      <c r="CT49" s="619"/>
      <c r="CU49" s="619"/>
      <c r="CV49" s="619"/>
      <c r="CW49" s="619"/>
      <c r="CX49" s="619"/>
      <c r="CY49" s="620"/>
      <c r="CZ49" s="621">
        <v>100</v>
      </c>
      <c r="DA49" s="622"/>
      <c r="DB49" s="622"/>
      <c r="DC49" s="623"/>
      <c r="DD49" s="624">
        <v>11912122</v>
      </c>
      <c r="DE49" s="619"/>
      <c r="DF49" s="619"/>
      <c r="DG49" s="619"/>
      <c r="DH49" s="619"/>
      <c r="DI49" s="619"/>
      <c r="DJ49" s="619"/>
      <c r="DK49" s="620"/>
      <c r="DL49" s="625"/>
      <c r="DM49" s="626"/>
      <c r="DN49" s="626"/>
      <c r="DO49" s="626"/>
      <c r="DP49" s="626"/>
      <c r="DQ49" s="626"/>
      <c r="DR49" s="626"/>
      <c r="DS49" s="626"/>
      <c r="DT49" s="626"/>
      <c r="DU49" s="626"/>
      <c r="DV49" s="627"/>
      <c r="DW49" s="628"/>
      <c r="DX49" s="629"/>
      <c r="DY49" s="629"/>
      <c r="DZ49" s="629"/>
      <c r="EA49" s="629"/>
      <c r="EB49" s="629"/>
      <c r="EC49" s="630"/>
    </row>
  </sheetData>
  <sheetProtection algorithmName="SHA-512" hashValue="Pf97VfGnKQLwjLk7Mm/bnOdjPkumg4OvYERVRoPe1yLe1KebtM42z+De1KFsvNdVy8Ly7dsBtr0OBQc7SH76OQ==" saltValue="7euzFeD8TE0o8EmqIuzjJA=="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S25:CB25"/>
    <mergeCell ref="CD25:CQ25"/>
    <mergeCell ref="CR25:CY25"/>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CZ25:DC25"/>
    <mergeCell ref="DD25:DK25"/>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BO26:BR26"/>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25" customWidth="1"/>
    <col min="131" max="131" width="1.625" style="225" customWidth="1"/>
    <col min="132" max="16384" width="9" style="225" hidden="1"/>
  </cols>
  <sheetData>
    <row r="1" spans="1:131" ht="11.25" customHeight="1" thickBot="1" x14ac:dyDescent="0.2">
      <c r="A1" s="221"/>
      <c r="B1" s="221"/>
      <c r="C1" s="221"/>
      <c r="D1" s="221"/>
      <c r="E1" s="221"/>
      <c r="F1" s="221"/>
      <c r="G1" s="221"/>
      <c r="H1" s="221"/>
      <c r="I1" s="221"/>
      <c r="J1" s="221"/>
      <c r="K1" s="221"/>
      <c r="L1" s="221"/>
      <c r="M1" s="221"/>
      <c r="N1" s="222"/>
      <c r="O1" s="222"/>
      <c r="P1" s="222"/>
      <c r="Q1" s="222"/>
      <c r="R1" s="222"/>
      <c r="S1" s="222"/>
      <c r="T1" s="222"/>
      <c r="U1" s="222"/>
      <c r="V1" s="222"/>
      <c r="W1" s="222"/>
      <c r="X1" s="222"/>
      <c r="Y1" s="222"/>
      <c r="Z1" s="222"/>
      <c r="AA1" s="222"/>
      <c r="AB1" s="222"/>
      <c r="AC1" s="222"/>
      <c r="AD1" s="222"/>
      <c r="AE1" s="222"/>
      <c r="AF1" s="222"/>
      <c r="AG1" s="222"/>
      <c r="AH1" s="222"/>
      <c r="AI1" s="222"/>
      <c r="AJ1" s="222"/>
      <c r="AK1" s="222"/>
      <c r="AL1" s="222"/>
      <c r="AM1" s="222"/>
      <c r="AN1" s="222"/>
      <c r="AO1" s="222"/>
      <c r="AP1" s="222"/>
      <c r="AQ1" s="222"/>
      <c r="AR1" s="222"/>
      <c r="AS1" s="222"/>
      <c r="AT1" s="222"/>
      <c r="AU1" s="222"/>
      <c r="AV1" s="222"/>
      <c r="AW1" s="222"/>
      <c r="AX1" s="222"/>
      <c r="AY1" s="222"/>
      <c r="AZ1" s="222"/>
      <c r="BA1" s="222"/>
      <c r="BB1" s="222"/>
      <c r="BC1" s="222"/>
      <c r="BD1" s="222"/>
      <c r="BE1" s="222"/>
      <c r="BF1" s="222"/>
      <c r="BG1" s="222"/>
      <c r="BH1" s="222"/>
      <c r="BI1" s="222"/>
      <c r="BJ1" s="222"/>
      <c r="BK1" s="222"/>
      <c r="BL1" s="222"/>
      <c r="BM1" s="222"/>
      <c r="BN1" s="222"/>
      <c r="BO1" s="222"/>
      <c r="BP1" s="222"/>
      <c r="BQ1" s="222"/>
      <c r="BR1" s="222"/>
      <c r="BS1" s="222"/>
      <c r="BT1" s="222"/>
      <c r="BU1" s="222"/>
      <c r="BV1" s="222"/>
      <c r="BW1" s="222"/>
      <c r="BX1" s="222"/>
      <c r="BY1" s="222"/>
      <c r="BZ1" s="222"/>
      <c r="CA1" s="222"/>
      <c r="CB1" s="222"/>
      <c r="CC1" s="222"/>
      <c r="CD1" s="222"/>
      <c r="CE1" s="222"/>
      <c r="CF1" s="222"/>
      <c r="CG1" s="222"/>
      <c r="CH1" s="222"/>
      <c r="CI1" s="222"/>
      <c r="CJ1" s="222"/>
      <c r="CK1" s="222"/>
      <c r="CL1" s="222"/>
      <c r="CM1" s="222"/>
      <c r="CN1" s="222"/>
      <c r="CO1" s="222"/>
      <c r="CP1" s="222"/>
      <c r="CQ1" s="222"/>
      <c r="CR1" s="222"/>
      <c r="CS1" s="222"/>
      <c r="CT1" s="222"/>
      <c r="CU1" s="222"/>
      <c r="CV1" s="222"/>
      <c r="CW1" s="222"/>
      <c r="CX1" s="222"/>
      <c r="CY1" s="222"/>
      <c r="CZ1" s="222"/>
      <c r="DA1" s="222"/>
      <c r="DB1" s="222"/>
      <c r="DC1" s="222"/>
      <c r="DD1" s="222"/>
      <c r="DE1" s="222"/>
      <c r="DF1" s="222"/>
      <c r="DG1" s="222"/>
      <c r="DH1" s="222"/>
      <c r="DI1" s="222"/>
      <c r="DJ1" s="222"/>
      <c r="DK1" s="222"/>
      <c r="DL1" s="222"/>
      <c r="DM1" s="222"/>
      <c r="DN1" s="222"/>
      <c r="DO1" s="222"/>
      <c r="DP1" s="222"/>
      <c r="DQ1" s="223"/>
      <c r="DR1" s="223"/>
      <c r="DS1" s="223"/>
      <c r="DT1" s="223"/>
      <c r="DU1" s="223"/>
      <c r="DV1" s="223"/>
      <c r="DW1" s="223"/>
      <c r="DX1" s="223"/>
      <c r="DY1" s="223"/>
      <c r="DZ1" s="223"/>
      <c r="EA1" s="224"/>
    </row>
    <row r="2" spans="1:131" ht="26.25" customHeight="1" thickBot="1" x14ac:dyDescent="0.2">
      <c r="A2" s="1103" t="s">
        <v>352</v>
      </c>
      <c r="B2" s="1103"/>
      <c r="C2" s="1103"/>
      <c r="D2" s="1103"/>
      <c r="E2" s="1103"/>
      <c r="F2" s="1103"/>
      <c r="G2" s="1103"/>
      <c r="H2" s="1103"/>
      <c r="I2" s="1103"/>
      <c r="J2" s="1103"/>
      <c r="K2" s="1103"/>
      <c r="L2" s="1103"/>
      <c r="M2" s="1103"/>
      <c r="N2" s="1103"/>
      <c r="O2" s="1103"/>
      <c r="P2" s="1103"/>
      <c r="Q2" s="1103"/>
      <c r="R2" s="1103"/>
      <c r="S2" s="1103"/>
      <c r="T2" s="1103"/>
      <c r="U2" s="1103"/>
      <c r="V2" s="1103"/>
      <c r="W2" s="1103"/>
      <c r="X2" s="1103"/>
      <c r="Y2" s="1103"/>
      <c r="Z2" s="1103"/>
      <c r="AA2" s="1103"/>
      <c r="AB2" s="1103"/>
      <c r="AC2" s="1103"/>
      <c r="AD2" s="1103"/>
      <c r="AE2" s="1103"/>
      <c r="AF2" s="1103"/>
      <c r="AG2" s="1103"/>
      <c r="AH2" s="1103"/>
      <c r="AI2" s="1103"/>
      <c r="AJ2" s="1103"/>
      <c r="AK2" s="1103"/>
      <c r="AL2" s="1103"/>
      <c r="AM2" s="1103"/>
      <c r="AN2" s="1103"/>
      <c r="AO2" s="1103"/>
      <c r="AP2" s="1103"/>
      <c r="AQ2" s="1103"/>
      <c r="AR2" s="1103"/>
      <c r="AS2" s="1103"/>
      <c r="AT2" s="1103"/>
      <c r="AU2" s="1103"/>
      <c r="AV2" s="1103"/>
      <c r="AW2" s="1103"/>
      <c r="AX2" s="1103"/>
      <c r="AY2" s="1103"/>
      <c r="AZ2" s="1103"/>
      <c r="BA2" s="1103"/>
      <c r="BB2" s="1103"/>
      <c r="BC2" s="1103"/>
      <c r="BD2" s="1103"/>
      <c r="BE2" s="1103"/>
      <c r="BF2" s="1103"/>
      <c r="BG2" s="1103"/>
      <c r="BH2" s="1103"/>
      <c r="BI2" s="1103"/>
      <c r="BJ2" s="222"/>
      <c r="BK2" s="222"/>
      <c r="BL2" s="222"/>
      <c r="BM2" s="222"/>
      <c r="BN2" s="222"/>
      <c r="BO2" s="222"/>
      <c r="BP2" s="222"/>
      <c r="BQ2" s="222"/>
      <c r="BR2" s="222"/>
      <c r="BS2" s="222"/>
      <c r="BT2" s="222"/>
      <c r="BU2" s="222"/>
      <c r="BV2" s="222"/>
      <c r="BW2" s="222"/>
      <c r="BX2" s="222"/>
      <c r="BY2" s="222"/>
      <c r="BZ2" s="222"/>
      <c r="CA2" s="222"/>
      <c r="CB2" s="222"/>
      <c r="CC2" s="222"/>
      <c r="CD2" s="222"/>
      <c r="CE2" s="222"/>
      <c r="CF2" s="222"/>
      <c r="CG2" s="222"/>
      <c r="CH2" s="222"/>
      <c r="CI2" s="222"/>
      <c r="CJ2" s="222"/>
      <c r="CK2" s="222"/>
      <c r="CL2" s="222"/>
      <c r="CM2" s="222"/>
      <c r="CN2" s="222"/>
      <c r="CO2" s="222"/>
      <c r="CP2" s="222"/>
      <c r="CQ2" s="222"/>
      <c r="CR2" s="222"/>
      <c r="CS2" s="222"/>
      <c r="CT2" s="222"/>
      <c r="CU2" s="222"/>
      <c r="CV2" s="222"/>
      <c r="CW2" s="222"/>
      <c r="CX2" s="222"/>
      <c r="CY2" s="222"/>
      <c r="CZ2" s="222"/>
      <c r="DA2" s="222"/>
      <c r="DB2" s="222"/>
      <c r="DC2" s="222"/>
      <c r="DD2" s="222"/>
      <c r="DE2" s="222"/>
      <c r="DF2" s="222"/>
      <c r="DG2" s="222"/>
      <c r="DH2" s="222"/>
      <c r="DI2" s="222"/>
      <c r="DJ2" s="1104" t="s">
        <v>353</v>
      </c>
      <c r="DK2" s="1105"/>
      <c r="DL2" s="1105"/>
      <c r="DM2" s="1105"/>
      <c r="DN2" s="1105"/>
      <c r="DO2" s="1106"/>
      <c r="DP2" s="222"/>
      <c r="DQ2" s="1104" t="s">
        <v>354</v>
      </c>
      <c r="DR2" s="1105"/>
      <c r="DS2" s="1105"/>
      <c r="DT2" s="1105"/>
      <c r="DU2" s="1105"/>
      <c r="DV2" s="1105"/>
      <c r="DW2" s="1105"/>
      <c r="DX2" s="1105"/>
      <c r="DY2" s="1105"/>
      <c r="DZ2" s="1106"/>
      <c r="EA2" s="224"/>
    </row>
    <row r="3" spans="1:131" ht="11.25" customHeight="1" x14ac:dyDescent="0.15">
      <c r="A3" s="222"/>
      <c r="B3" s="222"/>
      <c r="C3" s="222"/>
      <c r="D3" s="222"/>
      <c r="E3" s="222"/>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c r="AG3" s="222"/>
      <c r="AH3" s="222"/>
      <c r="AI3" s="222"/>
      <c r="AJ3" s="222"/>
      <c r="AK3" s="222"/>
      <c r="AL3" s="222"/>
      <c r="AM3" s="222"/>
      <c r="AN3" s="222"/>
      <c r="AO3" s="222"/>
      <c r="AP3" s="222"/>
      <c r="AQ3" s="222"/>
      <c r="AR3" s="222"/>
      <c r="AS3" s="222"/>
      <c r="AT3" s="222"/>
      <c r="AU3" s="222"/>
      <c r="AV3" s="222"/>
      <c r="AW3" s="222"/>
      <c r="AX3" s="222"/>
      <c r="AY3" s="222"/>
      <c r="AZ3" s="222"/>
      <c r="BA3" s="222"/>
      <c r="BB3" s="222"/>
      <c r="BC3" s="222"/>
      <c r="BD3" s="222"/>
      <c r="BE3" s="222"/>
      <c r="BF3" s="222"/>
      <c r="BG3" s="222"/>
      <c r="BH3" s="222"/>
      <c r="BI3" s="222"/>
      <c r="BJ3" s="222"/>
      <c r="BK3" s="222"/>
      <c r="BL3" s="222"/>
      <c r="BM3" s="222"/>
      <c r="BN3" s="222"/>
      <c r="BO3" s="222"/>
      <c r="BP3" s="222"/>
      <c r="BQ3" s="222"/>
      <c r="BR3" s="222"/>
      <c r="BS3" s="222"/>
      <c r="BT3" s="222"/>
      <c r="BU3" s="222"/>
      <c r="BV3" s="222"/>
      <c r="BW3" s="222"/>
      <c r="BX3" s="222"/>
      <c r="BY3" s="222"/>
      <c r="BZ3" s="222"/>
      <c r="CA3" s="222"/>
      <c r="CB3" s="222"/>
      <c r="CC3" s="222"/>
      <c r="CD3" s="222"/>
      <c r="CE3" s="222"/>
      <c r="CF3" s="222"/>
      <c r="CG3" s="222"/>
      <c r="CH3" s="222"/>
      <c r="CI3" s="222"/>
      <c r="CJ3" s="222"/>
      <c r="CK3" s="222"/>
      <c r="CL3" s="222"/>
      <c r="CM3" s="222"/>
      <c r="CN3" s="222"/>
      <c r="CO3" s="222"/>
      <c r="CP3" s="222"/>
      <c r="CQ3" s="222"/>
      <c r="CR3" s="222"/>
      <c r="CS3" s="222"/>
      <c r="CT3" s="222"/>
      <c r="CU3" s="222"/>
      <c r="CV3" s="222"/>
      <c r="CW3" s="222"/>
      <c r="CX3" s="222"/>
      <c r="CY3" s="222"/>
      <c r="CZ3" s="222"/>
      <c r="DA3" s="222"/>
      <c r="DB3" s="222"/>
      <c r="DC3" s="222"/>
      <c r="DD3" s="222"/>
      <c r="DE3" s="222"/>
      <c r="DF3" s="222"/>
      <c r="DG3" s="222"/>
      <c r="DH3" s="222"/>
      <c r="DI3" s="222"/>
      <c r="DJ3" s="222"/>
      <c r="DK3" s="222"/>
      <c r="DL3" s="222"/>
      <c r="DM3" s="222"/>
      <c r="DN3" s="222"/>
      <c r="DO3" s="222"/>
      <c r="DP3" s="222"/>
      <c r="DQ3" s="222"/>
      <c r="DR3" s="222"/>
      <c r="DS3" s="222"/>
      <c r="DT3" s="222"/>
      <c r="DU3" s="222"/>
      <c r="DV3" s="222"/>
      <c r="DW3" s="222"/>
      <c r="DX3" s="222"/>
      <c r="DY3" s="222"/>
      <c r="DZ3" s="222"/>
      <c r="EA3" s="224"/>
    </row>
    <row r="4" spans="1:131" s="230" customFormat="1" ht="26.25" customHeight="1" thickBot="1" x14ac:dyDescent="0.2">
      <c r="A4" s="1072" t="s">
        <v>355</v>
      </c>
      <c r="B4" s="1072"/>
      <c r="C4" s="1072"/>
      <c r="D4" s="1072"/>
      <c r="E4" s="1072"/>
      <c r="F4" s="1072"/>
      <c r="G4" s="1072"/>
      <c r="H4" s="1072"/>
      <c r="I4" s="1072"/>
      <c r="J4" s="1072"/>
      <c r="K4" s="1072"/>
      <c r="L4" s="1072"/>
      <c r="M4" s="1072"/>
      <c r="N4" s="1072"/>
      <c r="O4" s="1072"/>
      <c r="P4" s="1072"/>
      <c r="Q4" s="1072"/>
      <c r="R4" s="1072"/>
      <c r="S4" s="1072"/>
      <c r="T4" s="1072"/>
      <c r="U4" s="1072"/>
      <c r="V4" s="1072"/>
      <c r="W4" s="1072"/>
      <c r="X4" s="1072"/>
      <c r="Y4" s="1072"/>
      <c r="Z4" s="1072"/>
      <c r="AA4" s="1072"/>
      <c r="AB4" s="1072"/>
      <c r="AC4" s="1072"/>
      <c r="AD4" s="1072"/>
      <c r="AE4" s="1072"/>
      <c r="AF4" s="1072"/>
      <c r="AG4" s="1072"/>
      <c r="AH4" s="1072"/>
      <c r="AI4" s="1072"/>
      <c r="AJ4" s="1072"/>
      <c r="AK4" s="1072"/>
      <c r="AL4" s="1072"/>
      <c r="AM4" s="1072"/>
      <c r="AN4" s="1072"/>
      <c r="AO4" s="1072"/>
      <c r="AP4" s="1072"/>
      <c r="AQ4" s="1072"/>
      <c r="AR4" s="1072"/>
      <c r="AS4" s="1072"/>
      <c r="AT4" s="1072"/>
      <c r="AU4" s="1072"/>
      <c r="AV4" s="1072"/>
      <c r="AW4" s="1072"/>
      <c r="AX4" s="1072"/>
      <c r="AY4" s="1072"/>
      <c r="AZ4" s="226"/>
      <c r="BA4" s="226"/>
      <c r="BB4" s="226"/>
      <c r="BC4" s="226"/>
      <c r="BD4" s="226"/>
      <c r="BE4" s="227"/>
      <c r="BF4" s="227"/>
      <c r="BG4" s="227"/>
      <c r="BH4" s="227"/>
      <c r="BI4" s="227"/>
      <c r="BJ4" s="227"/>
      <c r="BK4" s="227"/>
      <c r="BL4" s="227"/>
      <c r="BM4" s="227"/>
      <c r="BN4" s="227"/>
      <c r="BO4" s="227"/>
      <c r="BP4" s="227"/>
      <c r="BQ4" s="743" t="s">
        <v>356</v>
      </c>
      <c r="BR4" s="743"/>
      <c r="BS4" s="743"/>
      <c r="BT4" s="743"/>
      <c r="BU4" s="743"/>
      <c r="BV4" s="743"/>
      <c r="BW4" s="743"/>
      <c r="BX4" s="743"/>
      <c r="BY4" s="743"/>
      <c r="BZ4" s="743"/>
      <c r="CA4" s="743"/>
      <c r="CB4" s="743"/>
      <c r="CC4" s="743"/>
      <c r="CD4" s="743"/>
      <c r="CE4" s="743"/>
      <c r="CF4" s="743"/>
      <c r="CG4" s="743"/>
      <c r="CH4" s="743"/>
      <c r="CI4" s="743"/>
      <c r="CJ4" s="743"/>
      <c r="CK4" s="743"/>
      <c r="CL4" s="743"/>
      <c r="CM4" s="743"/>
      <c r="CN4" s="743"/>
      <c r="CO4" s="743"/>
      <c r="CP4" s="743"/>
      <c r="CQ4" s="743"/>
      <c r="CR4" s="743"/>
      <c r="CS4" s="743"/>
      <c r="CT4" s="743"/>
      <c r="CU4" s="743"/>
      <c r="CV4" s="743"/>
      <c r="CW4" s="743"/>
      <c r="CX4" s="743"/>
      <c r="CY4" s="743"/>
      <c r="CZ4" s="743"/>
      <c r="DA4" s="743"/>
      <c r="DB4" s="743"/>
      <c r="DC4" s="743"/>
      <c r="DD4" s="743"/>
      <c r="DE4" s="743"/>
      <c r="DF4" s="743"/>
      <c r="DG4" s="743"/>
      <c r="DH4" s="743"/>
      <c r="DI4" s="743"/>
      <c r="DJ4" s="743"/>
      <c r="DK4" s="743"/>
      <c r="DL4" s="743"/>
      <c r="DM4" s="743"/>
      <c r="DN4" s="743"/>
      <c r="DO4" s="743"/>
      <c r="DP4" s="743"/>
      <c r="DQ4" s="743"/>
      <c r="DR4" s="743"/>
      <c r="DS4" s="743"/>
      <c r="DT4" s="743"/>
      <c r="DU4" s="743"/>
      <c r="DV4" s="743"/>
      <c r="DW4" s="743"/>
      <c r="DX4" s="743"/>
      <c r="DY4" s="743"/>
      <c r="DZ4" s="743"/>
      <c r="EA4" s="229"/>
    </row>
    <row r="5" spans="1:131" s="230" customFormat="1" ht="26.25" customHeight="1" x14ac:dyDescent="0.15">
      <c r="A5" s="1008" t="s">
        <v>357</v>
      </c>
      <c r="B5" s="1009"/>
      <c r="C5" s="1009"/>
      <c r="D5" s="1009"/>
      <c r="E5" s="1009"/>
      <c r="F5" s="1009"/>
      <c r="G5" s="1009"/>
      <c r="H5" s="1009"/>
      <c r="I5" s="1009"/>
      <c r="J5" s="1009"/>
      <c r="K5" s="1009"/>
      <c r="L5" s="1009"/>
      <c r="M5" s="1009"/>
      <c r="N5" s="1009"/>
      <c r="O5" s="1009"/>
      <c r="P5" s="1010"/>
      <c r="Q5" s="1014" t="s">
        <v>358</v>
      </c>
      <c r="R5" s="1015"/>
      <c r="S5" s="1015"/>
      <c r="T5" s="1015"/>
      <c r="U5" s="1016"/>
      <c r="V5" s="1014" t="s">
        <v>359</v>
      </c>
      <c r="W5" s="1015"/>
      <c r="X5" s="1015"/>
      <c r="Y5" s="1015"/>
      <c r="Z5" s="1016"/>
      <c r="AA5" s="1014" t="s">
        <v>360</v>
      </c>
      <c r="AB5" s="1015"/>
      <c r="AC5" s="1015"/>
      <c r="AD5" s="1015"/>
      <c r="AE5" s="1015"/>
      <c r="AF5" s="1107" t="s">
        <v>361</v>
      </c>
      <c r="AG5" s="1015"/>
      <c r="AH5" s="1015"/>
      <c r="AI5" s="1015"/>
      <c r="AJ5" s="1028"/>
      <c r="AK5" s="1015" t="s">
        <v>362</v>
      </c>
      <c r="AL5" s="1015"/>
      <c r="AM5" s="1015"/>
      <c r="AN5" s="1015"/>
      <c r="AO5" s="1016"/>
      <c r="AP5" s="1014" t="s">
        <v>363</v>
      </c>
      <c r="AQ5" s="1015"/>
      <c r="AR5" s="1015"/>
      <c r="AS5" s="1015"/>
      <c r="AT5" s="1016"/>
      <c r="AU5" s="1014" t="s">
        <v>364</v>
      </c>
      <c r="AV5" s="1015"/>
      <c r="AW5" s="1015"/>
      <c r="AX5" s="1015"/>
      <c r="AY5" s="1028"/>
      <c r="AZ5" s="226"/>
      <c r="BA5" s="226"/>
      <c r="BB5" s="226"/>
      <c r="BC5" s="226"/>
      <c r="BD5" s="226"/>
      <c r="BE5" s="227"/>
      <c r="BF5" s="227"/>
      <c r="BG5" s="227"/>
      <c r="BH5" s="227"/>
      <c r="BI5" s="227"/>
      <c r="BJ5" s="227"/>
      <c r="BK5" s="227"/>
      <c r="BL5" s="227"/>
      <c r="BM5" s="227"/>
      <c r="BN5" s="227"/>
      <c r="BO5" s="227"/>
      <c r="BP5" s="227"/>
      <c r="BQ5" s="1008" t="s">
        <v>365</v>
      </c>
      <c r="BR5" s="1009"/>
      <c r="BS5" s="1009"/>
      <c r="BT5" s="1009"/>
      <c r="BU5" s="1009"/>
      <c r="BV5" s="1009"/>
      <c r="BW5" s="1009"/>
      <c r="BX5" s="1009"/>
      <c r="BY5" s="1009"/>
      <c r="BZ5" s="1009"/>
      <c r="CA5" s="1009"/>
      <c r="CB5" s="1009"/>
      <c r="CC5" s="1009"/>
      <c r="CD5" s="1009"/>
      <c r="CE5" s="1009"/>
      <c r="CF5" s="1009"/>
      <c r="CG5" s="1010"/>
      <c r="CH5" s="1014" t="s">
        <v>366</v>
      </c>
      <c r="CI5" s="1015"/>
      <c r="CJ5" s="1015"/>
      <c r="CK5" s="1015"/>
      <c r="CL5" s="1016"/>
      <c r="CM5" s="1014" t="s">
        <v>367</v>
      </c>
      <c r="CN5" s="1015"/>
      <c r="CO5" s="1015"/>
      <c r="CP5" s="1015"/>
      <c r="CQ5" s="1016"/>
      <c r="CR5" s="1014" t="s">
        <v>368</v>
      </c>
      <c r="CS5" s="1015"/>
      <c r="CT5" s="1015"/>
      <c r="CU5" s="1015"/>
      <c r="CV5" s="1016"/>
      <c r="CW5" s="1014" t="s">
        <v>369</v>
      </c>
      <c r="CX5" s="1015"/>
      <c r="CY5" s="1015"/>
      <c r="CZ5" s="1015"/>
      <c r="DA5" s="1016"/>
      <c r="DB5" s="1014" t="s">
        <v>370</v>
      </c>
      <c r="DC5" s="1015"/>
      <c r="DD5" s="1015"/>
      <c r="DE5" s="1015"/>
      <c r="DF5" s="1016"/>
      <c r="DG5" s="1097" t="s">
        <v>371</v>
      </c>
      <c r="DH5" s="1098"/>
      <c r="DI5" s="1098"/>
      <c r="DJ5" s="1098"/>
      <c r="DK5" s="1099"/>
      <c r="DL5" s="1097" t="s">
        <v>372</v>
      </c>
      <c r="DM5" s="1098"/>
      <c r="DN5" s="1098"/>
      <c r="DO5" s="1098"/>
      <c r="DP5" s="1099"/>
      <c r="DQ5" s="1014" t="s">
        <v>373</v>
      </c>
      <c r="DR5" s="1015"/>
      <c r="DS5" s="1015"/>
      <c r="DT5" s="1015"/>
      <c r="DU5" s="1016"/>
      <c r="DV5" s="1014" t="s">
        <v>364</v>
      </c>
      <c r="DW5" s="1015"/>
      <c r="DX5" s="1015"/>
      <c r="DY5" s="1015"/>
      <c r="DZ5" s="1028"/>
      <c r="EA5" s="229"/>
    </row>
    <row r="6" spans="1:131" s="230" customFormat="1" ht="26.25" customHeight="1" thickBot="1" x14ac:dyDescent="0.2">
      <c r="A6" s="1011"/>
      <c r="B6" s="1012"/>
      <c r="C6" s="1012"/>
      <c r="D6" s="1012"/>
      <c r="E6" s="1012"/>
      <c r="F6" s="1012"/>
      <c r="G6" s="1012"/>
      <c r="H6" s="1012"/>
      <c r="I6" s="1012"/>
      <c r="J6" s="1012"/>
      <c r="K6" s="1012"/>
      <c r="L6" s="1012"/>
      <c r="M6" s="1012"/>
      <c r="N6" s="1012"/>
      <c r="O6" s="1012"/>
      <c r="P6" s="1013"/>
      <c r="Q6" s="1017"/>
      <c r="R6" s="1018"/>
      <c r="S6" s="1018"/>
      <c r="T6" s="1018"/>
      <c r="U6" s="1019"/>
      <c r="V6" s="1017"/>
      <c r="W6" s="1018"/>
      <c r="X6" s="1018"/>
      <c r="Y6" s="1018"/>
      <c r="Z6" s="1019"/>
      <c r="AA6" s="1017"/>
      <c r="AB6" s="1018"/>
      <c r="AC6" s="1018"/>
      <c r="AD6" s="1018"/>
      <c r="AE6" s="1018"/>
      <c r="AF6" s="1108"/>
      <c r="AG6" s="1018"/>
      <c r="AH6" s="1018"/>
      <c r="AI6" s="1018"/>
      <c r="AJ6" s="1029"/>
      <c r="AK6" s="1018"/>
      <c r="AL6" s="1018"/>
      <c r="AM6" s="1018"/>
      <c r="AN6" s="1018"/>
      <c r="AO6" s="1019"/>
      <c r="AP6" s="1017"/>
      <c r="AQ6" s="1018"/>
      <c r="AR6" s="1018"/>
      <c r="AS6" s="1018"/>
      <c r="AT6" s="1019"/>
      <c r="AU6" s="1017"/>
      <c r="AV6" s="1018"/>
      <c r="AW6" s="1018"/>
      <c r="AX6" s="1018"/>
      <c r="AY6" s="1029"/>
      <c r="AZ6" s="226"/>
      <c r="BA6" s="226"/>
      <c r="BB6" s="226"/>
      <c r="BC6" s="226"/>
      <c r="BD6" s="226"/>
      <c r="BE6" s="227"/>
      <c r="BF6" s="227"/>
      <c r="BG6" s="227"/>
      <c r="BH6" s="227"/>
      <c r="BI6" s="227"/>
      <c r="BJ6" s="227"/>
      <c r="BK6" s="227"/>
      <c r="BL6" s="227"/>
      <c r="BM6" s="227"/>
      <c r="BN6" s="227"/>
      <c r="BO6" s="227"/>
      <c r="BP6" s="227"/>
      <c r="BQ6" s="1011"/>
      <c r="BR6" s="1012"/>
      <c r="BS6" s="1012"/>
      <c r="BT6" s="1012"/>
      <c r="BU6" s="1012"/>
      <c r="BV6" s="1012"/>
      <c r="BW6" s="1012"/>
      <c r="BX6" s="1012"/>
      <c r="BY6" s="1012"/>
      <c r="BZ6" s="1012"/>
      <c r="CA6" s="1012"/>
      <c r="CB6" s="1012"/>
      <c r="CC6" s="1012"/>
      <c r="CD6" s="1012"/>
      <c r="CE6" s="1012"/>
      <c r="CF6" s="1012"/>
      <c r="CG6" s="1013"/>
      <c r="CH6" s="1017"/>
      <c r="CI6" s="1018"/>
      <c r="CJ6" s="1018"/>
      <c r="CK6" s="1018"/>
      <c r="CL6" s="1019"/>
      <c r="CM6" s="1017"/>
      <c r="CN6" s="1018"/>
      <c r="CO6" s="1018"/>
      <c r="CP6" s="1018"/>
      <c r="CQ6" s="1019"/>
      <c r="CR6" s="1017"/>
      <c r="CS6" s="1018"/>
      <c r="CT6" s="1018"/>
      <c r="CU6" s="1018"/>
      <c r="CV6" s="1019"/>
      <c r="CW6" s="1017"/>
      <c r="CX6" s="1018"/>
      <c r="CY6" s="1018"/>
      <c r="CZ6" s="1018"/>
      <c r="DA6" s="1019"/>
      <c r="DB6" s="1017"/>
      <c r="DC6" s="1018"/>
      <c r="DD6" s="1018"/>
      <c r="DE6" s="1018"/>
      <c r="DF6" s="1019"/>
      <c r="DG6" s="1100"/>
      <c r="DH6" s="1101"/>
      <c r="DI6" s="1101"/>
      <c r="DJ6" s="1101"/>
      <c r="DK6" s="1102"/>
      <c r="DL6" s="1100"/>
      <c r="DM6" s="1101"/>
      <c r="DN6" s="1101"/>
      <c r="DO6" s="1101"/>
      <c r="DP6" s="1102"/>
      <c r="DQ6" s="1017"/>
      <c r="DR6" s="1018"/>
      <c r="DS6" s="1018"/>
      <c r="DT6" s="1018"/>
      <c r="DU6" s="1019"/>
      <c r="DV6" s="1017"/>
      <c r="DW6" s="1018"/>
      <c r="DX6" s="1018"/>
      <c r="DY6" s="1018"/>
      <c r="DZ6" s="1029"/>
      <c r="EA6" s="229"/>
    </row>
    <row r="7" spans="1:131" s="230" customFormat="1" ht="26.25" customHeight="1" thickTop="1" x14ac:dyDescent="0.15">
      <c r="A7" s="231">
        <v>1</v>
      </c>
      <c r="B7" s="1060" t="s">
        <v>374</v>
      </c>
      <c r="C7" s="1061"/>
      <c r="D7" s="1061"/>
      <c r="E7" s="1061"/>
      <c r="F7" s="1061"/>
      <c r="G7" s="1061"/>
      <c r="H7" s="1061"/>
      <c r="I7" s="1061"/>
      <c r="J7" s="1061"/>
      <c r="K7" s="1061"/>
      <c r="L7" s="1061"/>
      <c r="M7" s="1061"/>
      <c r="N7" s="1061"/>
      <c r="O7" s="1061"/>
      <c r="P7" s="1062"/>
      <c r="Q7" s="1115">
        <v>18935</v>
      </c>
      <c r="R7" s="1116"/>
      <c r="S7" s="1116"/>
      <c r="T7" s="1116"/>
      <c r="U7" s="1116"/>
      <c r="V7" s="1116">
        <v>18390</v>
      </c>
      <c r="W7" s="1116"/>
      <c r="X7" s="1116"/>
      <c r="Y7" s="1116"/>
      <c r="Z7" s="1116"/>
      <c r="AA7" s="1116">
        <v>545</v>
      </c>
      <c r="AB7" s="1116"/>
      <c r="AC7" s="1116"/>
      <c r="AD7" s="1116"/>
      <c r="AE7" s="1117"/>
      <c r="AF7" s="1118">
        <v>404</v>
      </c>
      <c r="AG7" s="1119"/>
      <c r="AH7" s="1119"/>
      <c r="AI7" s="1119"/>
      <c r="AJ7" s="1120"/>
      <c r="AK7" s="1121">
        <v>1361</v>
      </c>
      <c r="AL7" s="1122"/>
      <c r="AM7" s="1122"/>
      <c r="AN7" s="1122"/>
      <c r="AO7" s="1122"/>
      <c r="AP7" s="1122">
        <v>18358</v>
      </c>
      <c r="AQ7" s="1122"/>
      <c r="AR7" s="1122"/>
      <c r="AS7" s="1122"/>
      <c r="AT7" s="1122"/>
      <c r="AU7" s="1123"/>
      <c r="AV7" s="1123"/>
      <c r="AW7" s="1123"/>
      <c r="AX7" s="1123"/>
      <c r="AY7" s="1124"/>
      <c r="AZ7" s="226"/>
      <c r="BA7" s="226"/>
      <c r="BB7" s="226"/>
      <c r="BC7" s="226"/>
      <c r="BD7" s="226"/>
      <c r="BE7" s="227"/>
      <c r="BF7" s="227"/>
      <c r="BG7" s="227"/>
      <c r="BH7" s="227"/>
      <c r="BI7" s="227"/>
      <c r="BJ7" s="227"/>
      <c r="BK7" s="227"/>
      <c r="BL7" s="227"/>
      <c r="BM7" s="227"/>
      <c r="BN7" s="227"/>
      <c r="BO7" s="227"/>
      <c r="BP7" s="227"/>
      <c r="BQ7" s="231">
        <v>1</v>
      </c>
      <c r="BR7" s="232"/>
      <c r="BS7" s="1112" t="s">
        <v>563</v>
      </c>
      <c r="BT7" s="1113"/>
      <c r="BU7" s="1113"/>
      <c r="BV7" s="1113"/>
      <c r="BW7" s="1113"/>
      <c r="BX7" s="1113"/>
      <c r="BY7" s="1113"/>
      <c r="BZ7" s="1113"/>
      <c r="CA7" s="1113"/>
      <c r="CB7" s="1113"/>
      <c r="CC7" s="1113"/>
      <c r="CD7" s="1113"/>
      <c r="CE7" s="1113"/>
      <c r="CF7" s="1113"/>
      <c r="CG7" s="1125"/>
      <c r="CH7" s="1109">
        <v>12</v>
      </c>
      <c r="CI7" s="1110"/>
      <c r="CJ7" s="1110"/>
      <c r="CK7" s="1110"/>
      <c r="CL7" s="1111"/>
      <c r="CM7" s="1109">
        <v>162</v>
      </c>
      <c r="CN7" s="1110"/>
      <c r="CO7" s="1110"/>
      <c r="CP7" s="1110"/>
      <c r="CQ7" s="1111"/>
      <c r="CR7" s="1109">
        <v>30</v>
      </c>
      <c r="CS7" s="1110"/>
      <c r="CT7" s="1110"/>
      <c r="CU7" s="1110"/>
      <c r="CV7" s="1111"/>
      <c r="CW7" s="1109" t="s">
        <v>553</v>
      </c>
      <c r="CX7" s="1110"/>
      <c r="CY7" s="1110"/>
      <c r="CZ7" s="1110"/>
      <c r="DA7" s="1111"/>
      <c r="DB7" s="1109" t="s">
        <v>492</v>
      </c>
      <c r="DC7" s="1110"/>
      <c r="DD7" s="1110"/>
      <c r="DE7" s="1110"/>
      <c r="DF7" s="1111"/>
      <c r="DG7" s="1109" t="s">
        <v>492</v>
      </c>
      <c r="DH7" s="1110"/>
      <c r="DI7" s="1110"/>
      <c r="DJ7" s="1110"/>
      <c r="DK7" s="1111"/>
      <c r="DL7" s="1109" t="s">
        <v>492</v>
      </c>
      <c r="DM7" s="1110"/>
      <c r="DN7" s="1110"/>
      <c r="DO7" s="1110"/>
      <c r="DP7" s="1111"/>
      <c r="DQ7" s="1109" t="s">
        <v>492</v>
      </c>
      <c r="DR7" s="1110"/>
      <c r="DS7" s="1110"/>
      <c r="DT7" s="1110"/>
      <c r="DU7" s="1111"/>
      <c r="DV7" s="1112"/>
      <c r="DW7" s="1113"/>
      <c r="DX7" s="1113"/>
      <c r="DY7" s="1113"/>
      <c r="DZ7" s="1114"/>
      <c r="EA7" s="229"/>
    </row>
    <row r="8" spans="1:131" s="230" customFormat="1" ht="26.25" customHeight="1" x14ac:dyDescent="0.15">
      <c r="A8" s="233">
        <v>2</v>
      </c>
      <c r="B8" s="1043"/>
      <c r="C8" s="1044"/>
      <c r="D8" s="1044"/>
      <c r="E8" s="1044"/>
      <c r="F8" s="1044"/>
      <c r="G8" s="1044"/>
      <c r="H8" s="1044"/>
      <c r="I8" s="1044"/>
      <c r="J8" s="1044"/>
      <c r="K8" s="1044"/>
      <c r="L8" s="1044"/>
      <c r="M8" s="1044"/>
      <c r="N8" s="1044"/>
      <c r="O8" s="1044"/>
      <c r="P8" s="1045"/>
      <c r="Q8" s="1051"/>
      <c r="R8" s="1052"/>
      <c r="S8" s="1052"/>
      <c r="T8" s="1052"/>
      <c r="U8" s="1052"/>
      <c r="V8" s="1052"/>
      <c r="W8" s="1052"/>
      <c r="X8" s="1052"/>
      <c r="Y8" s="1052"/>
      <c r="Z8" s="1052"/>
      <c r="AA8" s="1052"/>
      <c r="AB8" s="1052"/>
      <c r="AC8" s="1052"/>
      <c r="AD8" s="1052"/>
      <c r="AE8" s="1053"/>
      <c r="AF8" s="1048"/>
      <c r="AG8" s="1049"/>
      <c r="AH8" s="1049"/>
      <c r="AI8" s="1049"/>
      <c r="AJ8" s="1050"/>
      <c r="AK8" s="1093"/>
      <c r="AL8" s="1094"/>
      <c r="AM8" s="1094"/>
      <c r="AN8" s="1094"/>
      <c r="AO8" s="1094"/>
      <c r="AP8" s="1094"/>
      <c r="AQ8" s="1094"/>
      <c r="AR8" s="1094"/>
      <c r="AS8" s="1094"/>
      <c r="AT8" s="1094"/>
      <c r="AU8" s="1095"/>
      <c r="AV8" s="1095"/>
      <c r="AW8" s="1095"/>
      <c r="AX8" s="1095"/>
      <c r="AY8" s="1096"/>
      <c r="AZ8" s="226"/>
      <c r="BA8" s="226"/>
      <c r="BB8" s="226"/>
      <c r="BC8" s="226"/>
      <c r="BD8" s="226"/>
      <c r="BE8" s="227"/>
      <c r="BF8" s="227"/>
      <c r="BG8" s="227"/>
      <c r="BH8" s="227"/>
      <c r="BI8" s="227"/>
      <c r="BJ8" s="227"/>
      <c r="BK8" s="227"/>
      <c r="BL8" s="227"/>
      <c r="BM8" s="227"/>
      <c r="BN8" s="227"/>
      <c r="BO8" s="227"/>
      <c r="BP8" s="227"/>
      <c r="BQ8" s="233">
        <v>2</v>
      </c>
      <c r="BR8" s="234"/>
      <c r="BS8" s="1005" t="s">
        <v>564</v>
      </c>
      <c r="BT8" s="1006"/>
      <c r="BU8" s="1006"/>
      <c r="BV8" s="1006"/>
      <c r="BW8" s="1006"/>
      <c r="BX8" s="1006"/>
      <c r="BY8" s="1006"/>
      <c r="BZ8" s="1006"/>
      <c r="CA8" s="1006"/>
      <c r="CB8" s="1006"/>
      <c r="CC8" s="1006"/>
      <c r="CD8" s="1006"/>
      <c r="CE8" s="1006"/>
      <c r="CF8" s="1006"/>
      <c r="CG8" s="1027"/>
      <c r="CH8" s="1002">
        <v>-4</v>
      </c>
      <c r="CI8" s="1003"/>
      <c r="CJ8" s="1003"/>
      <c r="CK8" s="1003"/>
      <c r="CL8" s="1004"/>
      <c r="CM8" s="1002">
        <v>89</v>
      </c>
      <c r="CN8" s="1003"/>
      <c r="CO8" s="1003"/>
      <c r="CP8" s="1003"/>
      <c r="CQ8" s="1004"/>
      <c r="CR8" s="1002">
        <v>33</v>
      </c>
      <c r="CS8" s="1003"/>
      <c r="CT8" s="1003"/>
      <c r="CU8" s="1003"/>
      <c r="CV8" s="1004"/>
      <c r="CW8" s="1002" t="s">
        <v>553</v>
      </c>
      <c r="CX8" s="1003"/>
      <c r="CY8" s="1003"/>
      <c r="CZ8" s="1003"/>
      <c r="DA8" s="1004"/>
      <c r="DB8" s="1002" t="s">
        <v>492</v>
      </c>
      <c r="DC8" s="1003"/>
      <c r="DD8" s="1003"/>
      <c r="DE8" s="1003"/>
      <c r="DF8" s="1004"/>
      <c r="DG8" s="1002" t="s">
        <v>492</v>
      </c>
      <c r="DH8" s="1003"/>
      <c r="DI8" s="1003"/>
      <c r="DJ8" s="1003"/>
      <c r="DK8" s="1004"/>
      <c r="DL8" s="1002" t="s">
        <v>492</v>
      </c>
      <c r="DM8" s="1003"/>
      <c r="DN8" s="1003"/>
      <c r="DO8" s="1003"/>
      <c r="DP8" s="1004"/>
      <c r="DQ8" s="1002" t="s">
        <v>492</v>
      </c>
      <c r="DR8" s="1003"/>
      <c r="DS8" s="1003"/>
      <c r="DT8" s="1003"/>
      <c r="DU8" s="1004"/>
      <c r="DV8" s="1005"/>
      <c r="DW8" s="1006"/>
      <c r="DX8" s="1006"/>
      <c r="DY8" s="1006"/>
      <c r="DZ8" s="1007"/>
      <c r="EA8" s="229"/>
    </row>
    <row r="9" spans="1:131" s="230" customFormat="1" ht="26.25" customHeight="1" x14ac:dyDescent="0.15">
      <c r="A9" s="233">
        <v>3</v>
      </c>
      <c r="B9" s="1043"/>
      <c r="C9" s="1044"/>
      <c r="D9" s="1044"/>
      <c r="E9" s="1044"/>
      <c r="F9" s="1044"/>
      <c r="G9" s="1044"/>
      <c r="H9" s="1044"/>
      <c r="I9" s="1044"/>
      <c r="J9" s="1044"/>
      <c r="K9" s="1044"/>
      <c r="L9" s="1044"/>
      <c r="M9" s="1044"/>
      <c r="N9" s="1044"/>
      <c r="O9" s="1044"/>
      <c r="P9" s="1045"/>
      <c r="Q9" s="1051"/>
      <c r="R9" s="1052"/>
      <c r="S9" s="1052"/>
      <c r="T9" s="1052"/>
      <c r="U9" s="1052"/>
      <c r="V9" s="1052"/>
      <c r="W9" s="1052"/>
      <c r="X9" s="1052"/>
      <c r="Y9" s="1052"/>
      <c r="Z9" s="1052"/>
      <c r="AA9" s="1052"/>
      <c r="AB9" s="1052"/>
      <c r="AC9" s="1052"/>
      <c r="AD9" s="1052"/>
      <c r="AE9" s="1053"/>
      <c r="AF9" s="1048"/>
      <c r="AG9" s="1049"/>
      <c r="AH9" s="1049"/>
      <c r="AI9" s="1049"/>
      <c r="AJ9" s="1050"/>
      <c r="AK9" s="1093"/>
      <c r="AL9" s="1094"/>
      <c r="AM9" s="1094"/>
      <c r="AN9" s="1094"/>
      <c r="AO9" s="1094"/>
      <c r="AP9" s="1094"/>
      <c r="AQ9" s="1094"/>
      <c r="AR9" s="1094"/>
      <c r="AS9" s="1094"/>
      <c r="AT9" s="1094"/>
      <c r="AU9" s="1095"/>
      <c r="AV9" s="1095"/>
      <c r="AW9" s="1095"/>
      <c r="AX9" s="1095"/>
      <c r="AY9" s="1096"/>
      <c r="AZ9" s="226"/>
      <c r="BA9" s="226"/>
      <c r="BB9" s="226"/>
      <c r="BC9" s="226"/>
      <c r="BD9" s="226"/>
      <c r="BE9" s="227"/>
      <c r="BF9" s="227"/>
      <c r="BG9" s="227"/>
      <c r="BH9" s="227"/>
      <c r="BI9" s="227"/>
      <c r="BJ9" s="227"/>
      <c r="BK9" s="227"/>
      <c r="BL9" s="227"/>
      <c r="BM9" s="227"/>
      <c r="BN9" s="227"/>
      <c r="BO9" s="227"/>
      <c r="BP9" s="227"/>
      <c r="BQ9" s="233">
        <v>3</v>
      </c>
      <c r="BR9" s="234"/>
      <c r="BS9" s="1005" t="s">
        <v>565</v>
      </c>
      <c r="BT9" s="1006"/>
      <c r="BU9" s="1006"/>
      <c r="BV9" s="1006"/>
      <c r="BW9" s="1006"/>
      <c r="BX9" s="1006"/>
      <c r="BY9" s="1006"/>
      <c r="BZ9" s="1006"/>
      <c r="CA9" s="1006"/>
      <c r="CB9" s="1006"/>
      <c r="CC9" s="1006"/>
      <c r="CD9" s="1006"/>
      <c r="CE9" s="1006"/>
      <c r="CF9" s="1006"/>
      <c r="CG9" s="1027"/>
      <c r="CH9" s="1002">
        <v>60</v>
      </c>
      <c r="CI9" s="1003"/>
      <c r="CJ9" s="1003"/>
      <c r="CK9" s="1003"/>
      <c r="CL9" s="1004"/>
      <c r="CM9" s="1002">
        <v>59</v>
      </c>
      <c r="CN9" s="1003"/>
      <c r="CO9" s="1003"/>
      <c r="CP9" s="1003"/>
      <c r="CQ9" s="1004"/>
      <c r="CR9" s="1002">
        <v>2</v>
      </c>
      <c r="CS9" s="1003"/>
      <c r="CT9" s="1003"/>
      <c r="CU9" s="1003"/>
      <c r="CV9" s="1004"/>
      <c r="CW9" s="1002">
        <v>13</v>
      </c>
      <c r="CX9" s="1003"/>
      <c r="CY9" s="1003"/>
      <c r="CZ9" s="1003"/>
      <c r="DA9" s="1004"/>
      <c r="DB9" s="1002" t="s">
        <v>492</v>
      </c>
      <c r="DC9" s="1003"/>
      <c r="DD9" s="1003"/>
      <c r="DE9" s="1003"/>
      <c r="DF9" s="1004"/>
      <c r="DG9" s="1002" t="s">
        <v>492</v>
      </c>
      <c r="DH9" s="1003"/>
      <c r="DI9" s="1003"/>
      <c r="DJ9" s="1003"/>
      <c r="DK9" s="1004"/>
      <c r="DL9" s="1002" t="s">
        <v>492</v>
      </c>
      <c r="DM9" s="1003"/>
      <c r="DN9" s="1003"/>
      <c r="DO9" s="1003"/>
      <c r="DP9" s="1004"/>
      <c r="DQ9" s="1002" t="s">
        <v>492</v>
      </c>
      <c r="DR9" s="1003"/>
      <c r="DS9" s="1003"/>
      <c r="DT9" s="1003"/>
      <c r="DU9" s="1004"/>
      <c r="DV9" s="1005"/>
      <c r="DW9" s="1006"/>
      <c r="DX9" s="1006"/>
      <c r="DY9" s="1006"/>
      <c r="DZ9" s="1007"/>
      <c r="EA9" s="229"/>
    </row>
    <row r="10" spans="1:131" s="230" customFormat="1" ht="26.25" customHeight="1" thickBot="1" x14ac:dyDescent="0.2">
      <c r="A10" s="233">
        <v>4</v>
      </c>
      <c r="B10" s="1043"/>
      <c r="C10" s="1044"/>
      <c r="D10" s="1044"/>
      <c r="E10" s="1044"/>
      <c r="F10" s="1044"/>
      <c r="G10" s="1044"/>
      <c r="H10" s="1044"/>
      <c r="I10" s="1044"/>
      <c r="J10" s="1044"/>
      <c r="K10" s="1044"/>
      <c r="L10" s="1044"/>
      <c r="M10" s="1044"/>
      <c r="N10" s="1044"/>
      <c r="O10" s="1044"/>
      <c r="P10" s="1045"/>
      <c r="Q10" s="1051"/>
      <c r="R10" s="1052"/>
      <c r="S10" s="1052"/>
      <c r="T10" s="1052"/>
      <c r="U10" s="1052"/>
      <c r="V10" s="1052"/>
      <c r="W10" s="1052"/>
      <c r="X10" s="1052"/>
      <c r="Y10" s="1052"/>
      <c r="Z10" s="1052"/>
      <c r="AA10" s="1052"/>
      <c r="AB10" s="1052"/>
      <c r="AC10" s="1052"/>
      <c r="AD10" s="1052"/>
      <c r="AE10" s="1053"/>
      <c r="AF10" s="1048"/>
      <c r="AG10" s="1049"/>
      <c r="AH10" s="1049"/>
      <c r="AI10" s="1049"/>
      <c r="AJ10" s="1050"/>
      <c r="AK10" s="1093"/>
      <c r="AL10" s="1094"/>
      <c r="AM10" s="1094"/>
      <c r="AN10" s="1094"/>
      <c r="AO10" s="1094"/>
      <c r="AP10" s="1094"/>
      <c r="AQ10" s="1094"/>
      <c r="AR10" s="1094"/>
      <c r="AS10" s="1094"/>
      <c r="AT10" s="1094"/>
      <c r="AU10" s="1095"/>
      <c r="AV10" s="1095"/>
      <c r="AW10" s="1095"/>
      <c r="AX10" s="1095"/>
      <c r="AY10" s="1096"/>
      <c r="AZ10" s="226"/>
      <c r="BA10" s="226"/>
      <c r="BB10" s="226"/>
      <c r="BC10" s="226"/>
      <c r="BD10" s="226"/>
      <c r="BE10" s="227"/>
      <c r="BF10" s="227"/>
      <c r="BG10" s="227"/>
      <c r="BH10" s="227"/>
      <c r="BI10" s="227"/>
      <c r="BJ10" s="227"/>
      <c r="BK10" s="227"/>
      <c r="BL10" s="227"/>
      <c r="BM10" s="227"/>
      <c r="BN10" s="227"/>
      <c r="BO10" s="227"/>
      <c r="BP10" s="227"/>
      <c r="BQ10" s="233">
        <v>4</v>
      </c>
      <c r="BR10" s="234"/>
      <c r="BS10" s="1005" t="s">
        <v>566</v>
      </c>
      <c r="BT10" s="1006"/>
      <c r="BU10" s="1006"/>
      <c r="BV10" s="1006"/>
      <c r="BW10" s="1006"/>
      <c r="BX10" s="1006"/>
      <c r="BY10" s="1006"/>
      <c r="BZ10" s="1006"/>
      <c r="CA10" s="1006"/>
      <c r="CB10" s="1006"/>
      <c r="CC10" s="1006"/>
      <c r="CD10" s="1006"/>
      <c r="CE10" s="1006"/>
      <c r="CF10" s="1006"/>
      <c r="CG10" s="1027"/>
      <c r="CH10" s="1002">
        <v>27</v>
      </c>
      <c r="CI10" s="1003"/>
      <c r="CJ10" s="1003"/>
      <c r="CK10" s="1003"/>
      <c r="CL10" s="1004"/>
      <c r="CM10" s="1002">
        <v>971</v>
      </c>
      <c r="CN10" s="1003"/>
      <c r="CO10" s="1003"/>
      <c r="CP10" s="1003"/>
      <c r="CQ10" s="1004"/>
      <c r="CR10" s="1002">
        <v>83</v>
      </c>
      <c r="CS10" s="1003"/>
      <c r="CT10" s="1003"/>
      <c r="CU10" s="1003"/>
      <c r="CV10" s="1004"/>
      <c r="CW10" s="1002">
        <v>33</v>
      </c>
      <c r="CX10" s="1003"/>
      <c r="CY10" s="1003"/>
      <c r="CZ10" s="1003"/>
      <c r="DA10" s="1004"/>
      <c r="DB10" s="1002" t="s">
        <v>492</v>
      </c>
      <c r="DC10" s="1003"/>
      <c r="DD10" s="1003"/>
      <c r="DE10" s="1003"/>
      <c r="DF10" s="1004"/>
      <c r="DG10" s="1002" t="s">
        <v>492</v>
      </c>
      <c r="DH10" s="1003"/>
      <c r="DI10" s="1003"/>
      <c r="DJ10" s="1003"/>
      <c r="DK10" s="1004"/>
      <c r="DL10" s="1002" t="s">
        <v>492</v>
      </c>
      <c r="DM10" s="1003"/>
      <c r="DN10" s="1003"/>
      <c r="DO10" s="1003"/>
      <c r="DP10" s="1004"/>
      <c r="DQ10" s="1002" t="s">
        <v>492</v>
      </c>
      <c r="DR10" s="1003"/>
      <c r="DS10" s="1003"/>
      <c r="DT10" s="1003"/>
      <c r="DU10" s="1004"/>
      <c r="DV10" s="1005"/>
      <c r="DW10" s="1006"/>
      <c r="DX10" s="1006"/>
      <c r="DY10" s="1006"/>
      <c r="DZ10" s="1007"/>
      <c r="EA10" s="229"/>
    </row>
    <row r="11" spans="1:131" s="230" customFormat="1" ht="26.25" hidden="1" customHeight="1" x14ac:dyDescent="0.15">
      <c r="A11" s="233">
        <v>5</v>
      </c>
      <c r="B11" s="1043"/>
      <c r="C11" s="1044"/>
      <c r="D11" s="1044"/>
      <c r="E11" s="1044"/>
      <c r="F11" s="1044"/>
      <c r="G11" s="1044"/>
      <c r="H11" s="1044"/>
      <c r="I11" s="1044"/>
      <c r="J11" s="1044"/>
      <c r="K11" s="1044"/>
      <c r="L11" s="1044"/>
      <c r="M11" s="1044"/>
      <c r="N11" s="1044"/>
      <c r="O11" s="1044"/>
      <c r="P11" s="1045"/>
      <c r="Q11" s="1051"/>
      <c r="R11" s="1052"/>
      <c r="S11" s="1052"/>
      <c r="T11" s="1052"/>
      <c r="U11" s="1052"/>
      <c r="V11" s="1052"/>
      <c r="W11" s="1052"/>
      <c r="X11" s="1052"/>
      <c r="Y11" s="1052"/>
      <c r="Z11" s="1052"/>
      <c r="AA11" s="1052"/>
      <c r="AB11" s="1052"/>
      <c r="AC11" s="1052"/>
      <c r="AD11" s="1052"/>
      <c r="AE11" s="1053"/>
      <c r="AF11" s="1048"/>
      <c r="AG11" s="1049"/>
      <c r="AH11" s="1049"/>
      <c r="AI11" s="1049"/>
      <c r="AJ11" s="1050"/>
      <c r="AK11" s="1093"/>
      <c r="AL11" s="1094"/>
      <c r="AM11" s="1094"/>
      <c r="AN11" s="1094"/>
      <c r="AO11" s="1094"/>
      <c r="AP11" s="1094"/>
      <c r="AQ11" s="1094"/>
      <c r="AR11" s="1094"/>
      <c r="AS11" s="1094"/>
      <c r="AT11" s="1094"/>
      <c r="AU11" s="1095"/>
      <c r="AV11" s="1095"/>
      <c r="AW11" s="1095"/>
      <c r="AX11" s="1095"/>
      <c r="AY11" s="1096"/>
      <c r="AZ11" s="226"/>
      <c r="BA11" s="226"/>
      <c r="BB11" s="226"/>
      <c r="BC11" s="226"/>
      <c r="BD11" s="226"/>
      <c r="BE11" s="227"/>
      <c r="BF11" s="227"/>
      <c r="BG11" s="227"/>
      <c r="BH11" s="227"/>
      <c r="BI11" s="227"/>
      <c r="BJ11" s="227"/>
      <c r="BK11" s="227"/>
      <c r="BL11" s="227"/>
      <c r="BM11" s="227"/>
      <c r="BN11" s="227"/>
      <c r="BO11" s="227"/>
      <c r="BP11" s="227"/>
      <c r="BQ11" s="233">
        <v>5</v>
      </c>
      <c r="BR11" s="234"/>
      <c r="BS11" s="1005"/>
      <c r="BT11" s="1006"/>
      <c r="BU11" s="1006"/>
      <c r="BV11" s="1006"/>
      <c r="BW11" s="1006"/>
      <c r="BX11" s="1006"/>
      <c r="BY11" s="1006"/>
      <c r="BZ11" s="1006"/>
      <c r="CA11" s="1006"/>
      <c r="CB11" s="1006"/>
      <c r="CC11" s="1006"/>
      <c r="CD11" s="1006"/>
      <c r="CE11" s="1006"/>
      <c r="CF11" s="1006"/>
      <c r="CG11" s="1027"/>
      <c r="CH11" s="1002"/>
      <c r="CI11" s="1003"/>
      <c r="CJ11" s="1003"/>
      <c r="CK11" s="1003"/>
      <c r="CL11" s="1004"/>
      <c r="CM11" s="1002"/>
      <c r="CN11" s="1003"/>
      <c r="CO11" s="1003"/>
      <c r="CP11" s="1003"/>
      <c r="CQ11" s="1004"/>
      <c r="CR11" s="1002"/>
      <c r="CS11" s="1003"/>
      <c r="CT11" s="1003"/>
      <c r="CU11" s="1003"/>
      <c r="CV11" s="1004"/>
      <c r="CW11" s="1002"/>
      <c r="CX11" s="1003"/>
      <c r="CY11" s="1003"/>
      <c r="CZ11" s="1003"/>
      <c r="DA11" s="1004"/>
      <c r="DB11" s="1002"/>
      <c r="DC11" s="1003"/>
      <c r="DD11" s="1003"/>
      <c r="DE11" s="1003"/>
      <c r="DF11" s="1004"/>
      <c r="DG11" s="1002"/>
      <c r="DH11" s="1003"/>
      <c r="DI11" s="1003"/>
      <c r="DJ11" s="1003"/>
      <c r="DK11" s="1004"/>
      <c r="DL11" s="1002"/>
      <c r="DM11" s="1003"/>
      <c r="DN11" s="1003"/>
      <c r="DO11" s="1003"/>
      <c r="DP11" s="1004"/>
      <c r="DQ11" s="1002"/>
      <c r="DR11" s="1003"/>
      <c r="DS11" s="1003"/>
      <c r="DT11" s="1003"/>
      <c r="DU11" s="1004"/>
      <c r="DV11" s="1005"/>
      <c r="DW11" s="1006"/>
      <c r="DX11" s="1006"/>
      <c r="DY11" s="1006"/>
      <c r="DZ11" s="1007"/>
      <c r="EA11" s="229"/>
    </row>
    <row r="12" spans="1:131" s="230" customFormat="1" ht="26.25" hidden="1" customHeight="1" x14ac:dyDescent="0.15">
      <c r="A12" s="233">
        <v>6</v>
      </c>
      <c r="B12" s="1043"/>
      <c r="C12" s="1044"/>
      <c r="D12" s="1044"/>
      <c r="E12" s="1044"/>
      <c r="F12" s="1044"/>
      <c r="G12" s="1044"/>
      <c r="H12" s="1044"/>
      <c r="I12" s="1044"/>
      <c r="J12" s="1044"/>
      <c r="K12" s="1044"/>
      <c r="L12" s="1044"/>
      <c r="M12" s="1044"/>
      <c r="N12" s="1044"/>
      <c r="O12" s="1044"/>
      <c r="P12" s="1045"/>
      <c r="Q12" s="1051"/>
      <c r="R12" s="1052"/>
      <c r="S12" s="1052"/>
      <c r="T12" s="1052"/>
      <c r="U12" s="1052"/>
      <c r="V12" s="1052"/>
      <c r="W12" s="1052"/>
      <c r="X12" s="1052"/>
      <c r="Y12" s="1052"/>
      <c r="Z12" s="1052"/>
      <c r="AA12" s="1052"/>
      <c r="AB12" s="1052"/>
      <c r="AC12" s="1052"/>
      <c r="AD12" s="1052"/>
      <c r="AE12" s="1053"/>
      <c r="AF12" s="1048"/>
      <c r="AG12" s="1049"/>
      <c r="AH12" s="1049"/>
      <c r="AI12" s="1049"/>
      <c r="AJ12" s="1050"/>
      <c r="AK12" s="1093"/>
      <c r="AL12" s="1094"/>
      <c r="AM12" s="1094"/>
      <c r="AN12" s="1094"/>
      <c r="AO12" s="1094"/>
      <c r="AP12" s="1094"/>
      <c r="AQ12" s="1094"/>
      <c r="AR12" s="1094"/>
      <c r="AS12" s="1094"/>
      <c r="AT12" s="1094"/>
      <c r="AU12" s="1095"/>
      <c r="AV12" s="1095"/>
      <c r="AW12" s="1095"/>
      <c r="AX12" s="1095"/>
      <c r="AY12" s="1096"/>
      <c r="AZ12" s="226"/>
      <c r="BA12" s="226"/>
      <c r="BB12" s="226"/>
      <c r="BC12" s="226"/>
      <c r="BD12" s="226"/>
      <c r="BE12" s="227"/>
      <c r="BF12" s="227"/>
      <c r="BG12" s="227"/>
      <c r="BH12" s="227"/>
      <c r="BI12" s="227"/>
      <c r="BJ12" s="227"/>
      <c r="BK12" s="227"/>
      <c r="BL12" s="227"/>
      <c r="BM12" s="227"/>
      <c r="BN12" s="227"/>
      <c r="BO12" s="227"/>
      <c r="BP12" s="227"/>
      <c r="BQ12" s="233">
        <v>6</v>
      </c>
      <c r="BR12" s="234"/>
      <c r="BS12" s="1005"/>
      <c r="BT12" s="1006"/>
      <c r="BU12" s="1006"/>
      <c r="BV12" s="1006"/>
      <c r="BW12" s="1006"/>
      <c r="BX12" s="1006"/>
      <c r="BY12" s="1006"/>
      <c r="BZ12" s="1006"/>
      <c r="CA12" s="1006"/>
      <c r="CB12" s="1006"/>
      <c r="CC12" s="1006"/>
      <c r="CD12" s="1006"/>
      <c r="CE12" s="1006"/>
      <c r="CF12" s="1006"/>
      <c r="CG12" s="1027"/>
      <c r="CH12" s="1002"/>
      <c r="CI12" s="1003"/>
      <c r="CJ12" s="1003"/>
      <c r="CK12" s="1003"/>
      <c r="CL12" s="1004"/>
      <c r="CM12" s="1002"/>
      <c r="CN12" s="1003"/>
      <c r="CO12" s="1003"/>
      <c r="CP12" s="1003"/>
      <c r="CQ12" s="1004"/>
      <c r="CR12" s="1002"/>
      <c r="CS12" s="1003"/>
      <c r="CT12" s="1003"/>
      <c r="CU12" s="1003"/>
      <c r="CV12" s="1004"/>
      <c r="CW12" s="1002"/>
      <c r="CX12" s="1003"/>
      <c r="CY12" s="1003"/>
      <c r="CZ12" s="1003"/>
      <c r="DA12" s="1004"/>
      <c r="DB12" s="1002"/>
      <c r="DC12" s="1003"/>
      <c r="DD12" s="1003"/>
      <c r="DE12" s="1003"/>
      <c r="DF12" s="1004"/>
      <c r="DG12" s="1002"/>
      <c r="DH12" s="1003"/>
      <c r="DI12" s="1003"/>
      <c r="DJ12" s="1003"/>
      <c r="DK12" s="1004"/>
      <c r="DL12" s="1002"/>
      <c r="DM12" s="1003"/>
      <c r="DN12" s="1003"/>
      <c r="DO12" s="1003"/>
      <c r="DP12" s="1004"/>
      <c r="DQ12" s="1002"/>
      <c r="DR12" s="1003"/>
      <c r="DS12" s="1003"/>
      <c r="DT12" s="1003"/>
      <c r="DU12" s="1004"/>
      <c r="DV12" s="1005"/>
      <c r="DW12" s="1006"/>
      <c r="DX12" s="1006"/>
      <c r="DY12" s="1006"/>
      <c r="DZ12" s="1007"/>
      <c r="EA12" s="229"/>
    </row>
    <row r="13" spans="1:131" s="230" customFormat="1" ht="26.25" hidden="1" customHeight="1" x14ac:dyDescent="0.15">
      <c r="A13" s="233">
        <v>7</v>
      </c>
      <c r="B13" s="1043"/>
      <c r="C13" s="1044"/>
      <c r="D13" s="1044"/>
      <c r="E13" s="1044"/>
      <c r="F13" s="1044"/>
      <c r="G13" s="1044"/>
      <c r="H13" s="1044"/>
      <c r="I13" s="1044"/>
      <c r="J13" s="1044"/>
      <c r="K13" s="1044"/>
      <c r="L13" s="1044"/>
      <c r="M13" s="1044"/>
      <c r="N13" s="1044"/>
      <c r="O13" s="1044"/>
      <c r="P13" s="1045"/>
      <c r="Q13" s="1051"/>
      <c r="R13" s="1052"/>
      <c r="S13" s="1052"/>
      <c r="T13" s="1052"/>
      <c r="U13" s="1052"/>
      <c r="V13" s="1052"/>
      <c r="W13" s="1052"/>
      <c r="X13" s="1052"/>
      <c r="Y13" s="1052"/>
      <c r="Z13" s="1052"/>
      <c r="AA13" s="1052"/>
      <c r="AB13" s="1052"/>
      <c r="AC13" s="1052"/>
      <c r="AD13" s="1052"/>
      <c r="AE13" s="1053"/>
      <c r="AF13" s="1048"/>
      <c r="AG13" s="1049"/>
      <c r="AH13" s="1049"/>
      <c r="AI13" s="1049"/>
      <c r="AJ13" s="1050"/>
      <c r="AK13" s="1093"/>
      <c r="AL13" s="1094"/>
      <c r="AM13" s="1094"/>
      <c r="AN13" s="1094"/>
      <c r="AO13" s="1094"/>
      <c r="AP13" s="1094"/>
      <c r="AQ13" s="1094"/>
      <c r="AR13" s="1094"/>
      <c r="AS13" s="1094"/>
      <c r="AT13" s="1094"/>
      <c r="AU13" s="1095"/>
      <c r="AV13" s="1095"/>
      <c r="AW13" s="1095"/>
      <c r="AX13" s="1095"/>
      <c r="AY13" s="1096"/>
      <c r="AZ13" s="226"/>
      <c r="BA13" s="226"/>
      <c r="BB13" s="226"/>
      <c r="BC13" s="226"/>
      <c r="BD13" s="226"/>
      <c r="BE13" s="227"/>
      <c r="BF13" s="227"/>
      <c r="BG13" s="227"/>
      <c r="BH13" s="227"/>
      <c r="BI13" s="227"/>
      <c r="BJ13" s="227"/>
      <c r="BK13" s="227"/>
      <c r="BL13" s="227"/>
      <c r="BM13" s="227"/>
      <c r="BN13" s="227"/>
      <c r="BO13" s="227"/>
      <c r="BP13" s="227"/>
      <c r="BQ13" s="233">
        <v>7</v>
      </c>
      <c r="BR13" s="234"/>
      <c r="BS13" s="1005"/>
      <c r="BT13" s="1006"/>
      <c r="BU13" s="1006"/>
      <c r="BV13" s="1006"/>
      <c r="BW13" s="1006"/>
      <c r="BX13" s="1006"/>
      <c r="BY13" s="1006"/>
      <c r="BZ13" s="1006"/>
      <c r="CA13" s="1006"/>
      <c r="CB13" s="1006"/>
      <c r="CC13" s="1006"/>
      <c r="CD13" s="1006"/>
      <c r="CE13" s="1006"/>
      <c r="CF13" s="1006"/>
      <c r="CG13" s="1027"/>
      <c r="CH13" s="1002"/>
      <c r="CI13" s="1003"/>
      <c r="CJ13" s="1003"/>
      <c r="CK13" s="1003"/>
      <c r="CL13" s="1004"/>
      <c r="CM13" s="1002"/>
      <c r="CN13" s="1003"/>
      <c r="CO13" s="1003"/>
      <c r="CP13" s="1003"/>
      <c r="CQ13" s="1004"/>
      <c r="CR13" s="1002"/>
      <c r="CS13" s="1003"/>
      <c r="CT13" s="1003"/>
      <c r="CU13" s="1003"/>
      <c r="CV13" s="1004"/>
      <c r="CW13" s="1002"/>
      <c r="CX13" s="1003"/>
      <c r="CY13" s="1003"/>
      <c r="CZ13" s="1003"/>
      <c r="DA13" s="1004"/>
      <c r="DB13" s="1002"/>
      <c r="DC13" s="1003"/>
      <c r="DD13" s="1003"/>
      <c r="DE13" s="1003"/>
      <c r="DF13" s="1004"/>
      <c r="DG13" s="1002"/>
      <c r="DH13" s="1003"/>
      <c r="DI13" s="1003"/>
      <c r="DJ13" s="1003"/>
      <c r="DK13" s="1004"/>
      <c r="DL13" s="1002"/>
      <c r="DM13" s="1003"/>
      <c r="DN13" s="1003"/>
      <c r="DO13" s="1003"/>
      <c r="DP13" s="1004"/>
      <c r="DQ13" s="1002"/>
      <c r="DR13" s="1003"/>
      <c r="DS13" s="1003"/>
      <c r="DT13" s="1003"/>
      <c r="DU13" s="1004"/>
      <c r="DV13" s="1005"/>
      <c r="DW13" s="1006"/>
      <c r="DX13" s="1006"/>
      <c r="DY13" s="1006"/>
      <c r="DZ13" s="1007"/>
      <c r="EA13" s="229"/>
    </row>
    <row r="14" spans="1:131" s="230" customFormat="1" ht="26.25" hidden="1" customHeight="1" x14ac:dyDescent="0.15">
      <c r="A14" s="233">
        <v>8</v>
      </c>
      <c r="B14" s="1043"/>
      <c r="C14" s="1044"/>
      <c r="D14" s="1044"/>
      <c r="E14" s="1044"/>
      <c r="F14" s="1044"/>
      <c r="G14" s="1044"/>
      <c r="H14" s="1044"/>
      <c r="I14" s="1044"/>
      <c r="J14" s="1044"/>
      <c r="K14" s="1044"/>
      <c r="L14" s="1044"/>
      <c r="M14" s="1044"/>
      <c r="N14" s="1044"/>
      <c r="O14" s="1044"/>
      <c r="P14" s="1045"/>
      <c r="Q14" s="1051"/>
      <c r="R14" s="1052"/>
      <c r="S14" s="1052"/>
      <c r="T14" s="1052"/>
      <c r="U14" s="1052"/>
      <c r="V14" s="1052"/>
      <c r="W14" s="1052"/>
      <c r="X14" s="1052"/>
      <c r="Y14" s="1052"/>
      <c r="Z14" s="1052"/>
      <c r="AA14" s="1052"/>
      <c r="AB14" s="1052"/>
      <c r="AC14" s="1052"/>
      <c r="AD14" s="1052"/>
      <c r="AE14" s="1053"/>
      <c r="AF14" s="1048"/>
      <c r="AG14" s="1049"/>
      <c r="AH14" s="1049"/>
      <c r="AI14" s="1049"/>
      <c r="AJ14" s="1050"/>
      <c r="AK14" s="1093"/>
      <c r="AL14" s="1094"/>
      <c r="AM14" s="1094"/>
      <c r="AN14" s="1094"/>
      <c r="AO14" s="1094"/>
      <c r="AP14" s="1094"/>
      <c r="AQ14" s="1094"/>
      <c r="AR14" s="1094"/>
      <c r="AS14" s="1094"/>
      <c r="AT14" s="1094"/>
      <c r="AU14" s="1095"/>
      <c r="AV14" s="1095"/>
      <c r="AW14" s="1095"/>
      <c r="AX14" s="1095"/>
      <c r="AY14" s="1096"/>
      <c r="AZ14" s="226"/>
      <c r="BA14" s="226"/>
      <c r="BB14" s="226"/>
      <c r="BC14" s="226"/>
      <c r="BD14" s="226"/>
      <c r="BE14" s="227"/>
      <c r="BF14" s="227"/>
      <c r="BG14" s="227"/>
      <c r="BH14" s="227"/>
      <c r="BI14" s="227"/>
      <c r="BJ14" s="227"/>
      <c r="BK14" s="227"/>
      <c r="BL14" s="227"/>
      <c r="BM14" s="227"/>
      <c r="BN14" s="227"/>
      <c r="BO14" s="227"/>
      <c r="BP14" s="227"/>
      <c r="BQ14" s="233">
        <v>8</v>
      </c>
      <c r="BR14" s="234"/>
      <c r="BS14" s="1005"/>
      <c r="BT14" s="1006"/>
      <c r="BU14" s="1006"/>
      <c r="BV14" s="1006"/>
      <c r="BW14" s="1006"/>
      <c r="BX14" s="1006"/>
      <c r="BY14" s="1006"/>
      <c r="BZ14" s="1006"/>
      <c r="CA14" s="1006"/>
      <c r="CB14" s="1006"/>
      <c r="CC14" s="1006"/>
      <c r="CD14" s="1006"/>
      <c r="CE14" s="1006"/>
      <c r="CF14" s="1006"/>
      <c r="CG14" s="1027"/>
      <c r="CH14" s="1002"/>
      <c r="CI14" s="1003"/>
      <c r="CJ14" s="1003"/>
      <c r="CK14" s="1003"/>
      <c r="CL14" s="1004"/>
      <c r="CM14" s="1002"/>
      <c r="CN14" s="1003"/>
      <c r="CO14" s="1003"/>
      <c r="CP14" s="1003"/>
      <c r="CQ14" s="1004"/>
      <c r="CR14" s="1002"/>
      <c r="CS14" s="1003"/>
      <c r="CT14" s="1003"/>
      <c r="CU14" s="1003"/>
      <c r="CV14" s="1004"/>
      <c r="CW14" s="1002"/>
      <c r="CX14" s="1003"/>
      <c r="CY14" s="1003"/>
      <c r="CZ14" s="1003"/>
      <c r="DA14" s="1004"/>
      <c r="DB14" s="1002"/>
      <c r="DC14" s="1003"/>
      <c r="DD14" s="1003"/>
      <c r="DE14" s="1003"/>
      <c r="DF14" s="1004"/>
      <c r="DG14" s="1002"/>
      <c r="DH14" s="1003"/>
      <c r="DI14" s="1003"/>
      <c r="DJ14" s="1003"/>
      <c r="DK14" s="1004"/>
      <c r="DL14" s="1002"/>
      <c r="DM14" s="1003"/>
      <c r="DN14" s="1003"/>
      <c r="DO14" s="1003"/>
      <c r="DP14" s="1004"/>
      <c r="DQ14" s="1002"/>
      <c r="DR14" s="1003"/>
      <c r="DS14" s="1003"/>
      <c r="DT14" s="1003"/>
      <c r="DU14" s="1004"/>
      <c r="DV14" s="1005"/>
      <c r="DW14" s="1006"/>
      <c r="DX14" s="1006"/>
      <c r="DY14" s="1006"/>
      <c r="DZ14" s="1007"/>
      <c r="EA14" s="229"/>
    </row>
    <row r="15" spans="1:131" s="230" customFormat="1" ht="26.25" hidden="1" customHeight="1" x14ac:dyDescent="0.15">
      <c r="A15" s="233">
        <v>9</v>
      </c>
      <c r="B15" s="1043"/>
      <c r="C15" s="1044"/>
      <c r="D15" s="1044"/>
      <c r="E15" s="1044"/>
      <c r="F15" s="1044"/>
      <c r="G15" s="1044"/>
      <c r="H15" s="1044"/>
      <c r="I15" s="1044"/>
      <c r="J15" s="1044"/>
      <c r="K15" s="1044"/>
      <c r="L15" s="1044"/>
      <c r="M15" s="1044"/>
      <c r="N15" s="1044"/>
      <c r="O15" s="1044"/>
      <c r="P15" s="1045"/>
      <c r="Q15" s="1051"/>
      <c r="R15" s="1052"/>
      <c r="S15" s="1052"/>
      <c r="T15" s="1052"/>
      <c r="U15" s="1052"/>
      <c r="V15" s="1052"/>
      <c r="W15" s="1052"/>
      <c r="X15" s="1052"/>
      <c r="Y15" s="1052"/>
      <c r="Z15" s="1052"/>
      <c r="AA15" s="1052"/>
      <c r="AB15" s="1052"/>
      <c r="AC15" s="1052"/>
      <c r="AD15" s="1052"/>
      <c r="AE15" s="1053"/>
      <c r="AF15" s="1048"/>
      <c r="AG15" s="1049"/>
      <c r="AH15" s="1049"/>
      <c r="AI15" s="1049"/>
      <c r="AJ15" s="1050"/>
      <c r="AK15" s="1093"/>
      <c r="AL15" s="1094"/>
      <c r="AM15" s="1094"/>
      <c r="AN15" s="1094"/>
      <c r="AO15" s="1094"/>
      <c r="AP15" s="1094"/>
      <c r="AQ15" s="1094"/>
      <c r="AR15" s="1094"/>
      <c r="AS15" s="1094"/>
      <c r="AT15" s="1094"/>
      <c r="AU15" s="1095"/>
      <c r="AV15" s="1095"/>
      <c r="AW15" s="1095"/>
      <c r="AX15" s="1095"/>
      <c r="AY15" s="1096"/>
      <c r="AZ15" s="226"/>
      <c r="BA15" s="226"/>
      <c r="BB15" s="226"/>
      <c r="BC15" s="226"/>
      <c r="BD15" s="226"/>
      <c r="BE15" s="227"/>
      <c r="BF15" s="227"/>
      <c r="BG15" s="227"/>
      <c r="BH15" s="227"/>
      <c r="BI15" s="227"/>
      <c r="BJ15" s="227"/>
      <c r="BK15" s="227"/>
      <c r="BL15" s="227"/>
      <c r="BM15" s="227"/>
      <c r="BN15" s="227"/>
      <c r="BO15" s="227"/>
      <c r="BP15" s="227"/>
      <c r="BQ15" s="233">
        <v>9</v>
      </c>
      <c r="BR15" s="234"/>
      <c r="BS15" s="1005"/>
      <c r="BT15" s="1006"/>
      <c r="BU15" s="1006"/>
      <c r="BV15" s="1006"/>
      <c r="BW15" s="1006"/>
      <c r="BX15" s="1006"/>
      <c r="BY15" s="1006"/>
      <c r="BZ15" s="1006"/>
      <c r="CA15" s="1006"/>
      <c r="CB15" s="1006"/>
      <c r="CC15" s="1006"/>
      <c r="CD15" s="1006"/>
      <c r="CE15" s="1006"/>
      <c r="CF15" s="1006"/>
      <c r="CG15" s="1027"/>
      <c r="CH15" s="1002"/>
      <c r="CI15" s="1003"/>
      <c r="CJ15" s="1003"/>
      <c r="CK15" s="1003"/>
      <c r="CL15" s="1004"/>
      <c r="CM15" s="1002"/>
      <c r="CN15" s="1003"/>
      <c r="CO15" s="1003"/>
      <c r="CP15" s="1003"/>
      <c r="CQ15" s="1004"/>
      <c r="CR15" s="1002"/>
      <c r="CS15" s="1003"/>
      <c r="CT15" s="1003"/>
      <c r="CU15" s="1003"/>
      <c r="CV15" s="1004"/>
      <c r="CW15" s="1002"/>
      <c r="CX15" s="1003"/>
      <c r="CY15" s="1003"/>
      <c r="CZ15" s="1003"/>
      <c r="DA15" s="1004"/>
      <c r="DB15" s="1002"/>
      <c r="DC15" s="1003"/>
      <c r="DD15" s="1003"/>
      <c r="DE15" s="1003"/>
      <c r="DF15" s="1004"/>
      <c r="DG15" s="1002"/>
      <c r="DH15" s="1003"/>
      <c r="DI15" s="1003"/>
      <c r="DJ15" s="1003"/>
      <c r="DK15" s="1004"/>
      <c r="DL15" s="1002"/>
      <c r="DM15" s="1003"/>
      <c r="DN15" s="1003"/>
      <c r="DO15" s="1003"/>
      <c r="DP15" s="1004"/>
      <c r="DQ15" s="1002"/>
      <c r="DR15" s="1003"/>
      <c r="DS15" s="1003"/>
      <c r="DT15" s="1003"/>
      <c r="DU15" s="1004"/>
      <c r="DV15" s="1005"/>
      <c r="DW15" s="1006"/>
      <c r="DX15" s="1006"/>
      <c r="DY15" s="1006"/>
      <c r="DZ15" s="1007"/>
      <c r="EA15" s="229"/>
    </row>
    <row r="16" spans="1:131" s="230" customFormat="1" ht="26.25" hidden="1" customHeight="1" x14ac:dyDescent="0.15">
      <c r="A16" s="233">
        <v>10</v>
      </c>
      <c r="B16" s="1043"/>
      <c r="C16" s="1044"/>
      <c r="D16" s="1044"/>
      <c r="E16" s="1044"/>
      <c r="F16" s="1044"/>
      <c r="G16" s="1044"/>
      <c r="H16" s="1044"/>
      <c r="I16" s="1044"/>
      <c r="J16" s="1044"/>
      <c r="K16" s="1044"/>
      <c r="L16" s="1044"/>
      <c r="M16" s="1044"/>
      <c r="N16" s="1044"/>
      <c r="O16" s="1044"/>
      <c r="P16" s="1045"/>
      <c r="Q16" s="1051"/>
      <c r="R16" s="1052"/>
      <c r="S16" s="1052"/>
      <c r="T16" s="1052"/>
      <c r="U16" s="1052"/>
      <c r="V16" s="1052"/>
      <c r="W16" s="1052"/>
      <c r="X16" s="1052"/>
      <c r="Y16" s="1052"/>
      <c r="Z16" s="1052"/>
      <c r="AA16" s="1052"/>
      <c r="AB16" s="1052"/>
      <c r="AC16" s="1052"/>
      <c r="AD16" s="1052"/>
      <c r="AE16" s="1053"/>
      <c r="AF16" s="1048"/>
      <c r="AG16" s="1049"/>
      <c r="AH16" s="1049"/>
      <c r="AI16" s="1049"/>
      <c r="AJ16" s="1050"/>
      <c r="AK16" s="1093"/>
      <c r="AL16" s="1094"/>
      <c r="AM16" s="1094"/>
      <c r="AN16" s="1094"/>
      <c r="AO16" s="1094"/>
      <c r="AP16" s="1094"/>
      <c r="AQ16" s="1094"/>
      <c r="AR16" s="1094"/>
      <c r="AS16" s="1094"/>
      <c r="AT16" s="1094"/>
      <c r="AU16" s="1095"/>
      <c r="AV16" s="1095"/>
      <c r="AW16" s="1095"/>
      <c r="AX16" s="1095"/>
      <c r="AY16" s="1096"/>
      <c r="AZ16" s="226"/>
      <c r="BA16" s="226"/>
      <c r="BB16" s="226"/>
      <c r="BC16" s="226"/>
      <c r="BD16" s="226"/>
      <c r="BE16" s="227"/>
      <c r="BF16" s="227"/>
      <c r="BG16" s="227"/>
      <c r="BH16" s="227"/>
      <c r="BI16" s="227"/>
      <c r="BJ16" s="227"/>
      <c r="BK16" s="227"/>
      <c r="BL16" s="227"/>
      <c r="BM16" s="227"/>
      <c r="BN16" s="227"/>
      <c r="BO16" s="227"/>
      <c r="BP16" s="227"/>
      <c r="BQ16" s="233">
        <v>10</v>
      </c>
      <c r="BR16" s="234"/>
      <c r="BS16" s="1005"/>
      <c r="BT16" s="1006"/>
      <c r="BU16" s="1006"/>
      <c r="BV16" s="1006"/>
      <c r="BW16" s="1006"/>
      <c r="BX16" s="1006"/>
      <c r="BY16" s="1006"/>
      <c r="BZ16" s="1006"/>
      <c r="CA16" s="1006"/>
      <c r="CB16" s="1006"/>
      <c r="CC16" s="1006"/>
      <c r="CD16" s="1006"/>
      <c r="CE16" s="1006"/>
      <c r="CF16" s="1006"/>
      <c r="CG16" s="1027"/>
      <c r="CH16" s="1002"/>
      <c r="CI16" s="1003"/>
      <c r="CJ16" s="1003"/>
      <c r="CK16" s="1003"/>
      <c r="CL16" s="1004"/>
      <c r="CM16" s="1002"/>
      <c r="CN16" s="1003"/>
      <c r="CO16" s="1003"/>
      <c r="CP16" s="1003"/>
      <c r="CQ16" s="1004"/>
      <c r="CR16" s="1002"/>
      <c r="CS16" s="1003"/>
      <c r="CT16" s="1003"/>
      <c r="CU16" s="1003"/>
      <c r="CV16" s="1004"/>
      <c r="CW16" s="1002"/>
      <c r="CX16" s="1003"/>
      <c r="CY16" s="1003"/>
      <c r="CZ16" s="1003"/>
      <c r="DA16" s="1004"/>
      <c r="DB16" s="1002"/>
      <c r="DC16" s="1003"/>
      <c r="DD16" s="1003"/>
      <c r="DE16" s="1003"/>
      <c r="DF16" s="1004"/>
      <c r="DG16" s="1002"/>
      <c r="DH16" s="1003"/>
      <c r="DI16" s="1003"/>
      <c r="DJ16" s="1003"/>
      <c r="DK16" s="1004"/>
      <c r="DL16" s="1002"/>
      <c r="DM16" s="1003"/>
      <c r="DN16" s="1003"/>
      <c r="DO16" s="1003"/>
      <c r="DP16" s="1004"/>
      <c r="DQ16" s="1002"/>
      <c r="DR16" s="1003"/>
      <c r="DS16" s="1003"/>
      <c r="DT16" s="1003"/>
      <c r="DU16" s="1004"/>
      <c r="DV16" s="1005"/>
      <c r="DW16" s="1006"/>
      <c r="DX16" s="1006"/>
      <c r="DY16" s="1006"/>
      <c r="DZ16" s="1007"/>
      <c r="EA16" s="229"/>
    </row>
    <row r="17" spans="1:131" s="230" customFormat="1" ht="26.25" hidden="1" customHeight="1" x14ac:dyDescent="0.15">
      <c r="A17" s="233">
        <v>11</v>
      </c>
      <c r="B17" s="1043"/>
      <c r="C17" s="1044"/>
      <c r="D17" s="1044"/>
      <c r="E17" s="1044"/>
      <c r="F17" s="1044"/>
      <c r="G17" s="1044"/>
      <c r="H17" s="1044"/>
      <c r="I17" s="1044"/>
      <c r="J17" s="1044"/>
      <c r="K17" s="1044"/>
      <c r="L17" s="1044"/>
      <c r="M17" s="1044"/>
      <c r="N17" s="1044"/>
      <c r="O17" s="1044"/>
      <c r="P17" s="1045"/>
      <c r="Q17" s="1051"/>
      <c r="R17" s="1052"/>
      <c r="S17" s="1052"/>
      <c r="T17" s="1052"/>
      <c r="U17" s="1052"/>
      <c r="V17" s="1052"/>
      <c r="W17" s="1052"/>
      <c r="X17" s="1052"/>
      <c r="Y17" s="1052"/>
      <c r="Z17" s="1052"/>
      <c r="AA17" s="1052"/>
      <c r="AB17" s="1052"/>
      <c r="AC17" s="1052"/>
      <c r="AD17" s="1052"/>
      <c r="AE17" s="1053"/>
      <c r="AF17" s="1048"/>
      <c r="AG17" s="1049"/>
      <c r="AH17" s="1049"/>
      <c r="AI17" s="1049"/>
      <c r="AJ17" s="1050"/>
      <c r="AK17" s="1093"/>
      <c r="AL17" s="1094"/>
      <c r="AM17" s="1094"/>
      <c r="AN17" s="1094"/>
      <c r="AO17" s="1094"/>
      <c r="AP17" s="1094"/>
      <c r="AQ17" s="1094"/>
      <c r="AR17" s="1094"/>
      <c r="AS17" s="1094"/>
      <c r="AT17" s="1094"/>
      <c r="AU17" s="1095"/>
      <c r="AV17" s="1095"/>
      <c r="AW17" s="1095"/>
      <c r="AX17" s="1095"/>
      <c r="AY17" s="1096"/>
      <c r="AZ17" s="226"/>
      <c r="BA17" s="226"/>
      <c r="BB17" s="226"/>
      <c r="BC17" s="226"/>
      <c r="BD17" s="226"/>
      <c r="BE17" s="227"/>
      <c r="BF17" s="227"/>
      <c r="BG17" s="227"/>
      <c r="BH17" s="227"/>
      <c r="BI17" s="227"/>
      <c r="BJ17" s="227"/>
      <c r="BK17" s="227"/>
      <c r="BL17" s="227"/>
      <c r="BM17" s="227"/>
      <c r="BN17" s="227"/>
      <c r="BO17" s="227"/>
      <c r="BP17" s="227"/>
      <c r="BQ17" s="233">
        <v>11</v>
      </c>
      <c r="BR17" s="234"/>
      <c r="BS17" s="1005"/>
      <c r="BT17" s="1006"/>
      <c r="BU17" s="1006"/>
      <c r="BV17" s="1006"/>
      <c r="BW17" s="1006"/>
      <c r="BX17" s="1006"/>
      <c r="BY17" s="1006"/>
      <c r="BZ17" s="1006"/>
      <c r="CA17" s="1006"/>
      <c r="CB17" s="1006"/>
      <c r="CC17" s="1006"/>
      <c r="CD17" s="1006"/>
      <c r="CE17" s="1006"/>
      <c r="CF17" s="1006"/>
      <c r="CG17" s="1027"/>
      <c r="CH17" s="1002"/>
      <c r="CI17" s="1003"/>
      <c r="CJ17" s="1003"/>
      <c r="CK17" s="1003"/>
      <c r="CL17" s="1004"/>
      <c r="CM17" s="1002"/>
      <c r="CN17" s="1003"/>
      <c r="CO17" s="1003"/>
      <c r="CP17" s="1003"/>
      <c r="CQ17" s="1004"/>
      <c r="CR17" s="1002"/>
      <c r="CS17" s="1003"/>
      <c r="CT17" s="1003"/>
      <c r="CU17" s="1003"/>
      <c r="CV17" s="1004"/>
      <c r="CW17" s="1002"/>
      <c r="CX17" s="1003"/>
      <c r="CY17" s="1003"/>
      <c r="CZ17" s="1003"/>
      <c r="DA17" s="1004"/>
      <c r="DB17" s="1002"/>
      <c r="DC17" s="1003"/>
      <c r="DD17" s="1003"/>
      <c r="DE17" s="1003"/>
      <c r="DF17" s="1004"/>
      <c r="DG17" s="1002"/>
      <c r="DH17" s="1003"/>
      <c r="DI17" s="1003"/>
      <c r="DJ17" s="1003"/>
      <c r="DK17" s="1004"/>
      <c r="DL17" s="1002"/>
      <c r="DM17" s="1003"/>
      <c r="DN17" s="1003"/>
      <c r="DO17" s="1003"/>
      <c r="DP17" s="1004"/>
      <c r="DQ17" s="1002"/>
      <c r="DR17" s="1003"/>
      <c r="DS17" s="1003"/>
      <c r="DT17" s="1003"/>
      <c r="DU17" s="1004"/>
      <c r="DV17" s="1005"/>
      <c r="DW17" s="1006"/>
      <c r="DX17" s="1006"/>
      <c r="DY17" s="1006"/>
      <c r="DZ17" s="1007"/>
      <c r="EA17" s="229"/>
    </row>
    <row r="18" spans="1:131" s="230" customFormat="1" ht="26.25" hidden="1" customHeight="1" x14ac:dyDescent="0.15">
      <c r="A18" s="233">
        <v>12</v>
      </c>
      <c r="B18" s="1043"/>
      <c r="C18" s="1044"/>
      <c r="D18" s="1044"/>
      <c r="E18" s="1044"/>
      <c r="F18" s="1044"/>
      <c r="G18" s="1044"/>
      <c r="H18" s="1044"/>
      <c r="I18" s="1044"/>
      <c r="J18" s="1044"/>
      <c r="K18" s="1044"/>
      <c r="L18" s="1044"/>
      <c r="M18" s="1044"/>
      <c r="N18" s="1044"/>
      <c r="O18" s="1044"/>
      <c r="P18" s="1045"/>
      <c r="Q18" s="1051"/>
      <c r="R18" s="1052"/>
      <c r="S18" s="1052"/>
      <c r="T18" s="1052"/>
      <c r="U18" s="1052"/>
      <c r="V18" s="1052"/>
      <c r="W18" s="1052"/>
      <c r="X18" s="1052"/>
      <c r="Y18" s="1052"/>
      <c r="Z18" s="1052"/>
      <c r="AA18" s="1052"/>
      <c r="AB18" s="1052"/>
      <c r="AC18" s="1052"/>
      <c r="AD18" s="1052"/>
      <c r="AE18" s="1053"/>
      <c r="AF18" s="1048"/>
      <c r="AG18" s="1049"/>
      <c r="AH18" s="1049"/>
      <c r="AI18" s="1049"/>
      <c r="AJ18" s="1050"/>
      <c r="AK18" s="1093"/>
      <c r="AL18" s="1094"/>
      <c r="AM18" s="1094"/>
      <c r="AN18" s="1094"/>
      <c r="AO18" s="1094"/>
      <c r="AP18" s="1094"/>
      <c r="AQ18" s="1094"/>
      <c r="AR18" s="1094"/>
      <c r="AS18" s="1094"/>
      <c r="AT18" s="1094"/>
      <c r="AU18" s="1095"/>
      <c r="AV18" s="1095"/>
      <c r="AW18" s="1095"/>
      <c r="AX18" s="1095"/>
      <c r="AY18" s="1096"/>
      <c r="AZ18" s="226"/>
      <c r="BA18" s="226"/>
      <c r="BB18" s="226"/>
      <c r="BC18" s="226"/>
      <c r="BD18" s="226"/>
      <c r="BE18" s="227"/>
      <c r="BF18" s="227"/>
      <c r="BG18" s="227"/>
      <c r="BH18" s="227"/>
      <c r="BI18" s="227"/>
      <c r="BJ18" s="227"/>
      <c r="BK18" s="227"/>
      <c r="BL18" s="227"/>
      <c r="BM18" s="227"/>
      <c r="BN18" s="227"/>
      <c r="BO18" s="227"/>
      <c r="BP18" s="227"/>
      <c r="BQ18" s="233">
        <v>12</v>
      </c>
      <c r="BR18" s="234"/>
      <c r="BS18" s="1005"/>
      <c r="BT18" s="1006"/>
      <c r="BU18" s="1006"/>
      <c r="BV18" s="1006"/>
      <c r="BW18" s="1006"/>
      <c r="BX18" s="1006"/>
      <c r="BY18" s="1006"/>
      <c r="BZ18" s="1006"/>
      <c r="CA18" s="1006"/>
      <c r="CB18" s="1006"/>
      <c r="CC18" s="1006"/>
      <c r="CD18" s="1006"/>
      <c r="CE18" s="1006"/>
      <c r="CF18" s="1006"/>
      <c r="CG18" s="1027"/>
      <c r="CH18" s="1002"/>
      <c r="CI18" s="1003"/>
      <c r="CJ18" s="1003"/>
      <c r="CK18" s="1003"/>
      <c r="CL18" s="1004"/>
      <c r="CM18" s="1002"/>
      <c r="CN18" s="1003"/>
      <c r="CO18" s="1003"/>
      <c r="CP18" s="1003"/>
      <c r="CQ18" s="1004"/>
      <c r="CR18" s="1002"/>
      <c r="CS18" s="1003"/>
      <c r="CT18" s="1003"/>
      <c r="CU18" s="1003"/>
      <c r="CV18" s="1004"/>
      <c r="CW18" s="1002"/>
      <c r="CX18" s="1003"/>
      <c r="CY18" s="1003"/>
      <c r="CZ18" s="1003"/>
      <c r="DA18" s="1004"/>
      <c r="DB18" s="1002"/>
      <c r="DC18" s="1003"/>
      <c r="DD18" s="1003"/>
      <c r="DE18" s="1003"/>
      <c r="DF18" s="1004"/>
      <c r="DG18" s="1002"/>
      <c r="DH18" s="1003"/>
      <c r="DI18" s="1003"/>
      <c r="DJ18" s="1003"/>
      <c r="DK18" s="1004"/>
      <c r="DL18" s="1002"/>
      <c r="DM18" s="1003"/>
      <c r="DN18" s="1003"/>
      <c r="DO18" s="1003"/>
      <c r="DP18" s="1004"/>
      <c r="DQ18" s="1002"/>
      <c r="DR18" s="1003"/>
      <c r="DS18" s="1003"/>
      <c r="DT18" s="1003"/>
      <c r="DU18" s="1004"/>
      <c r="DV18" s="1005"/>
      <c r="DW18" s="1006"/>
      <c r="DX18" s="1006"/>
      <c r="DY18" s="1006"/>
      <c r="DZ18" s="1007"/>
      <c r="EA18" s="229"/>
    </row>
    <row r="19" spans="1:131" s="230" customFormat="1" ht="26.25" hidden="1" customHeight="1" x14ac:dyDescent="0.15">
      <c r="A19" s="233">
        <v>13</v>
      </c>
      <c r="B19" s="1043"/>
      <c r="C19" s="1044"/>
      <c r="D19" s="1044"/>
      <c r="E19" s="1044"/>
      <c r="F19" s="1044"/>
      <c r="G19" s="1044"/>
      <c r="H19" s="1044"/>
      <c r="I19" s="1044"/>
      <c r="J19" s="1044"/>
      <c r="K19" s="1044"/>
      <c r="L19" s="1044"/>
      <c r="M19" s="1044"/>
      <c r="N19" s="1044"/>
      <c r="O19" s="1044"/>
      <c r="P19" s="1045"/>
      <c r="Q19" s="1051"/>
      <c r="R19" s="1052"/>
      <c r="S19" s="1052"/>
      <c r="T19" s="1052"/>
      <c r="U19" s="1052"/>
      <c r="V19" s="1052"/>
      <c r="W19" s="1052"/>
      <c r="X19" s="1052"/>
      <c r="Y19" s="1052"/>
      <c r="Z19" s="1052"/>
      <c r="AA19" s="1052"/>
      <c r="AB19" s="1052"/>
      <c r="AC19" s="1052"/>
      <c r="AD19" s="1052"/>
      <c r="AE19" s="1053"/>
      <c r="AF19" s="1048"/>
      <c r="AG19" s="1049"/>
      <c r="AH19" s="1049"/>
      <c r="AI19" s="1049"/>
      <c r="AJ19" s="1050"/>
      <c r="AK19" s="1093"/>
      <c r="AL19" s="1094"/>
      <c r="AM19" s="1094"/>
      <c r="AN19" s="1094"/>
      <c r="AO19" s="1094"/>
      <c r="AP19" s="1094"/>
      <c r="AQ19" s="1094"/>
      <c r="AR19" s="1094"/>
      <c r="AS19" s="1094"/>
      <c r="AT19" s="1094"/>
      <c r="AU19" s="1095"/>
      <c r="AV19" s="1095"/>
      <c r="AW19" s="1095"/>
      <c r="AX19" s="1095"/>
      <c r="AY19" s="1096"/>
      <c r="AZ19" s="226"/>
      <c r="BA19" s="226"/>
      <c r="BB19" s="226"/>
      <c r="BC19" s="226"/>
      <c r="BD19" s="226"/>
      <c r="BE19" s="227"/>
      <c r="BF19" s="227"/>
      <c r="BG19" s="227"/>
      <c r="BH19" s="227"/>
      <c r="BI19" s="227"/>
      <c r="BJ19" s="227"/>
      <c r="BK19" s="227"/>
      <c r="BL19" s="227"/>
      <c r="BM19" s="227"/>
      <c r="BN19" s="227"/>
      <c r="BO19" s="227"/>
      <c r="BP19" s="227"/>
      <c r="BQ19" s="233">
        <v>13</v>
      </c>
      <c r="BR19" s="234"/>
      <c r="BS19" s="1005"/>
      <c r="BT19" s="1006"/>
      <c r="BU19" s="1006"/>
      <c r="BV19" s="1006"/>
      <c r="BW19" s="1006"/>
      <c r="BX19" s="1006"/>
      <c r="BY19" s="1006"/>
      <c r="BZ19" s="1006"/>
      <c r="CA19" s="1006"/>
      <c r="CB19" s="1006"/>
      <c r="CC19" s="1006"/>
      <c r="CD19" s="1006"/>
      <c r="CE19" s="1006"/>
      <c r="CF19" s="1006"/>
      <c r="CG19" s="1027"/>
      <c r="CH19" s="1002"/>
      <c r="CI19" s="1003"/>
      <c r="CJ19" s="1003"/>
      <c r="CK19" s="1003"/>
      <c r="CL19" s="1004"/>
      <c r="CM19" s="1002"/>
      <c r="CN19" s="1003"/>
      <c r="CO19" s="1003"/>
      <c r="CP19" s="1003"/>
      <c r="CQ19" s="1004"/>
      <c r="CR19" s="1002"/>
      <c r="CS19" s="1003"/>
      <c r="CT19" s="1003"/>
      <c r="CU19" s="1003"/>
      <c r="CV19" s="1004"/>
      <c r="CW19" s="1002"/>
      <c r="CX19" s="1003"/>
      <c r="CY19" s="1003"/>
      <c r="CZ19" s="1003"/>
      <c r="DA19" s="1004"/>
      <c r="DB19" s="1002"/>
      <c r="DC19" s="1003"/>
      <c r="DD19" s="1003"/>
      <c r="DE19" s="1003"/>
      <c r="DF19" s="1004"/>
      <c r="DG19" s="1002"/>
      <c r="DH19" s="1003"/>
      <c r="DI19" s="1003"/>
      <c r="DJ19" s="1003"/>
      <c r="DK19" s="1004"/>
      <c r="DL19" s="1002"/>
      <c r="DM19" s="1003"/>
      <c r="DN19" s="1003"/>
      <c r="DO19" s="1003"/>
      <c r="DP19" s="1004"/>
      <c r="DQ19" s="1002"/>
      <c r="DR19" s="1003"/>
      <c r="DS19" s="1003"/>
      <c r="DT19" s="1003"/>
      <c r="DU19" s="1004"/>
      <c r="DV19" s="1005"/>
      <c r="DW19" s="1006"/>
      <c r="DX19" s="1006"/>
      <c r="DY19" s="1006"/>
      <c r="DZ19" s="1007"/>
      <c r="EA19" s="229"/>
    </row>
    <row r="20" spans="1:131" s="230" customFormat="1" ht="26.25" hidden="1" customHeight="1" x14ac:dyDescent="0.15">
      <c r="A20" s="233">
        <v>14</v>
      </c>
      <c r="B20" s="1043"/>
      <c r="C20" s="1044"/>
      <c r="D20" s="1044"/>
      <c r="E20" s="1044"/>
      <c r="F20" s="1044"/>
      <c r="G20" s="1044"/>
      <c r="H20" s="1044"/>
      <c r="I20" s="1044"/>
      <c r="J20" s="1044"/>
      <c r="K20" s="1044"/>
      <c r="L20" s="1044"/>
      <c r="M20" s="1044"/>
      <c r="N20" s="1044"/>
      <c r="O20" s="1044"/>
      <c r="P20" s="1045"/>
      <c r="Q20" s="1051"/>
      <c r="R20" s="1052"/>
      <c r="S20" s="1052"/>
      <c r="T20" s="1052"/>
      <c r="U20" s="1052"/>
      <c r="V20" s="1052"/>
      <c r="W20" s="1052"/>
      <c r="X20" s="1052"/>
      <c r="Y20" s="1052"/>
      <c r="Z20" s="1052"/>
      <c r="AA20" s="1052"/>
      <c r="AB20" s="1052"/>
      <c r="AC20" s="1052"/>
      <c r="AD20" s="1052"/>
      <c r="AE20" s="1053"/>
      <c r="AF20" s="1048"/>
      <c r="AG20" s="1049"/>
      <c r="AH20" s="1049"/>
      <c r="AI20" s="1049"/>
      <c r="AJ20" s="1050"/>
      <c r="AK20" s="1093"/>
      <c r="AL20" s="1094"/>
      <c r="AM20" s="1094"/>
      <c r="AN20" s="1094"/>
      <c r="AO20" s="1094"/>
      <c r="AP20" s="1094"/>
      <c r="AQ20" s="1094"/>
      <c r="AR20" s="1094"/>
      <c r="AS20" s="1094"/>
      <c r="AT20" s="1094"/>
      <c r="AU20" s="1095"/>
      <c r="AV20" s="1095"/>
      <c r="AW20" s="1095"/>
      <c r="AX20" s="1095"/>
      <c r="AY20" s="1096"/>
      <c r="AZ20" s="226"/>
      <c r="BA20" s="226"/>
      <c r="BB20" s="226"/>
      <c r="BC20" s="226"/>
      <c r="BD20" s="226"/>
      <c r="BE20" s="227"/>
      <c r="BF20" s="227"/>
      <c r="BG20" s="227"/>
      <c r="BH20" s="227"/>
      <c r="BI20" s="227"/>
      <c r="BJ20" s="227"/>
      <c r="BK20" s="227"/>
      <c r="BL20" s="227"/>
      <c r="BM20" s="227"/>
      <c r="BN20" s="227"/>
      <c r="BO20" s="227"/>
      <c r="BP20" s="227"/>
      <c r="BQ20" s="233">
        <v>14</v>
      </c>
      <c r="BR20" s="234"/>
      <c r="BS20" s="1005"/>
      <c r="BT20" s="1006"/>
      <c r="BU20" s="1006"/>
      <c r="BV20" s="1006"/>
      <c r="BW20" s="1006"/>
      <c r="BX20" s="1006"/>
      <c r="BY20" s="1006"/>
      <c r="BZ20" s="1006"/>
      <c r="CA20" s="1006"/>
      <c r="CB20" s="1006"/>
      <c r="CC20" s="1006"/>
      <c r="CD20" s="1006"/>
      <c r="CE20" s="1006"/>
      <c r="CF20" s="1006"/>
      <c r="CG20" s="1027"/>
      <c r="CH20" s="1002"/>
      <c r="CI20" s="1003"/>
      <c r="CJ20" s="1003"/>
      <c r="CK20" s="1003"/>
      <c r="CL20" s="1004"/>
      <c r="CM20" s="1002"/>
      <c r="CN20" s="1003"/>
      <c r="CO20" s="1003"/>
      <c r="CP20" s="1003"/>
      <c r="CQ20" s="1004"/>
      <c r="CR20" s="1002"/>
      <c r="CS20" s="1003"/>
      <c r="CT20" s="1003"/>
      <c r="CU20" s="1003"/>
      <c r="CV20" s="1004"/>
      <c r="CW20" s="1002"/>
      <c r="CX20" s="1003"/>
      <c r="CY20" s="1003"/>
      <c r="CZ20" s="1003"/>
      <c r="DA20" s="1004"/>
      <c r="DB20" s="1002"/>
      <c r="DC20" s="1003"/>
      <c r="DD20" s="1003"/>
      <c r="DE20" s="1003"/>
      <c r="DF20" s="1004"/>
      <c r="DG20" s="1002"/>
      <c r="DH20" s="1003"/>
      <c r="DI20" s="1003"/>
      <c r="DJ20" s="1003"/>
      <c r="DK20" s="1004"/>
      <c r="DL20" s="1002"/>
      <c r="DM20" s="1003"/>
      <c r="DN20" s="1003"/>
      <c r="DO20" s="1003"/>
      <c r="DP20" s="1004"/>
      <c r="DQ20" s="1002"/>
      <c r="DR20" s="1003"/>
      <c r="DS20" s="1003"/>
      <c r="DT20" s="1003"/>
      <c r="DU20" s="1004"/>
      <c r="DV20" s="1005"/>
      <c r="DW20" s="1006"/>
      <c r="DX20" s="1006"/>
      <c r="DY20" s="1006"/>
      <c r="DZ20" s="1007"/>
      <c r="EA20" s="229"/>
    </row>
    <row r="21" spans="1:131" s="230" customFormat="1" ht="26.25" hidden="1" customHeight="1" thickBot="1" x14ac:dyDescent="0.2">
      <c r="A21" s="233">
        <v>15</v>
      </c>
      <c r="B21" s="1043"/>
      <c r="C21" s="1044"/>
      <c r="D21" s="1044"/>
      <c r="E21" s="1044"/>
      <c r="F21" s="1044"/>
      <c r="G21" s="1044"/>
      <c r="H21" s="1044"/>
      <c r="I21" s="1044"/>
      <c r="J21" s="1044"/>
      <c r="K21" s="1044"/>
      <c r="L21" s="1044"/>
      <c r="M21" s="1044"/>
      <c r="N21" s="1044"/>
      <c r="O21" s="1044"/>
      <c r="P21" s="1045"/>
      <c r="Q21" s="1051"/>
      <c r="R21" s="1052"/>
      <c r="S21" s="1052"/>
      <c r="T21" s="1052"/>
      <c r="U21" s="1052"/>
      <c r="V21" s="1052"/>
      <c r="W21" s="1052"/>
      <c r="X21" s="1052"/>
      <c r="Y21" s="1052"/>
      <c r="Z21" s="1052"/>
      <c r="AA21" s="1052"/>
      <c r="AB21" s="1052"/>
      <c r="AC21" s="1052"/>
      <c r="AD21" s="1052"/>
      <c r="AE21" s="1053"/>
      <c r="AF21" s="1048"/>
      <c r="AG21" s="1049"/>
      <c r="AH21" s="1049"/>
      <c r="AI21" s="1049"/>
      <c r="AJ21" s="1050"/>
      <c r="AK21" s="1093"/>
      <c r="AL21" s="1094"/>
      <c r="AM21" s="1094"/>
      <c r="AN21" s="1094"/>
      <c r="AO21" s="1094"/>
      <c r="AP21" s="1094"/>
      <c r="AQ21" s="1094"/>
      <c r="AR21" s="1094"/>
      <c r="AS21" s="1094"/>
      <c r="AT21" s="1094"/>
      <c r="AU21" s="1095"/>
      <c r="AV21" s="1095"/>
      <c r="AW21" s="1095"/>
      <c r="AX21" s="1095"/>
      <c r="AY21" s="1096"/>
      <c r="AZ21" s="226"/>
      <c r="BA21" s="226"/>
      <c r="BB21" s="226"/>
      <c r="BC21" s="226"/>
      <c r="BD21" s="226"/>
      <c r="BE21" s="227"/>
      <c r="BF21" s="227"/>
      <c r="BG21" s="227"/>
      <c r="BH21" s="227"/>
      <c r="BI21" s="227"/>
      <c r="BJ21" s="227"/>
      <c r="BK21" s="227"/>
      <c r="BL21" s="227"/>
      <c r="BM21" s="227"/>
      <c r="BN21" s="227"/>
      <c r="BO21" s="227"/>
      <c r="BP21" s="227"/>
      <c r="BQ21" s="233">
        <v>15</v>
      </c>
      <c r="BR21" s="234"/>
      <c r="BS21" s="1005"/>
      <c r="BT21" s="1006"/>
      <c r="BU21" s="1006"/>
      <c r="BV21" s="1006"/>
      <c r="BW21" s="1006"/>
      <c r="BX21" s="1006"/>
      <c r="BY21" s="1006"/>
      <c r="BZ21" s="1006"/>
      <c r="CA21" s="1006"/>
      <c r="CB21" s="1006"/>
      <c r="CC21" s="1006"/>
      <c r="CD21" s="1006"/>
      <c r="CE21" s="1006"/>
      <c r="CF21" s="1006"/>
      <c r="CG21" s="1027"/>
      <c r="CH21" s="1002"/>
      <c r="CI21" s="1003"/>
      <c r="CJ21" s="1003"/>
      <c r="CK21" s="1003"/>
      <c r="CL21" s="1004"/>
      <c r="CM21" s="1002"/>
      <c r="CN21" s="1003"/>
      <c r="CO21" s="1003"/>
      <c r="CP21" s="1003"/>
      <c r="CQ21" s="1004"/>
      <c r="CR21" s="1002"/>
      <c r="CS21" s="1003"/>
      <c r="CT21" s="1003"/>
      <c r="CU21" s="1003"/>
      <c r="CV21" s="1004"/>
      <c r="CW21" s="1002"/>
      <c r="CX21" s="1003"/>
      <c r="CY21" s="1003"/>
      <c r="CZ21" s="1003"/>
      <c r="DA21" s="1004"/>
      <c r="DB21" s="1002"/>
      <c r="DC21" s="1003"/>
      <c r="DD21" s="1003"/>
      <c r="DE21" s="1003"/>
      <c r="DF21" s="1004"/>
      <c r="DG21" s="1002"/>
      <c r="DH21" s="1003"/>
      <c r="DI21" s="1003"/>
      <c r="DJ21" s="1003"/>
      <c r="DK21" s="1004"/>
      <c r="DL21" s="1002"/>
      <c r="DM21" s="1003"/>
      <c r="DN21" s="1003"/>
      <c r="DO21" s="1003"/>
      <c r="DP21" s="1004"/>
      <c r="DQ21" s="1002"/>
      <c r="DR21" s="1003"/>
      <c r="DS21" s="1003"/>
      <c r="DT21" s="1003"/>
      <c r="DU21" s="1004"/>
      <c r="DV21" s="1005"/>
      <c r="DW21" s="1006"/>
      <c r="DX21" s="1006"/>
      <c r="DY21" s="1006"/>
      <c r="DZ21" s="1007"/>
      <c r="EA21" s="229"/>
    </row>
    <row r="22" spans="1:131" s="230" customFormat="1" ht="26.25" customHeight="1" x14ac:dyDescent="0.15">
      <c r="A22" s="233">
        <v>16</v>
      </c>
      <c r="B22" s="1043"/>
      <c r="C22" s="1044"/>
      <c r="D22" s="1044"/>
      <c r="E22" s="1044"/>
      <c r="F22" s="1044"/>
      <c r="G22" s="1044"/>
      <c r="H22" s="1044"/>
      <c r="I22" s="1044"/>
      <c r="J22" s="1044"/>
      <c r="K22" s="1044"/>
      <c r="L22" s="1044"/>
      <c r="M22" s="1044"/>
      <c r="N22" s="1044"/>
      <c r="O22" s="1044"/>
      <c r="P22" s="1045"/>
      <c r="Q22" s="1086"/>
      <c r="R22" s="1087"/>
      <c r="S22" s="1087"/>
      <c r="T22" s="1087"/>
      <c r="U22" s="1087"/>
      <c r="V22" s="1087"/>
      <c r="W22" s="1087"/>
      <c r="X22" s="1087"/>
      <c r="Y22" s="1087"/>
      <c r="Z22" s="1087"/>
      <c r="AA22" s="1087"/>
      <c r="AB22" s="1087"/>
      <c r="AC22" s="1087"/>
      <c r="AD22" s="1087"/>
      <c r="AE22" s="1088"/>
      <c r="AF22" s="1048"/>
      <c r="AG22" s="1049"/>
      <c r="AH22" s="1049"/>
      <c r="AI22" s="1049"/>
      <c r="AJ22" s="1050"/>
      <c r="AK22" s="1089"/>
      <c r="AL22" s="1090"/>
      <c r="AM22" s="1090"/>
      <c r="AN22" s="1090"/>
      <c r="AO22" s="1090"/>
      <c r="AP22" s="1090"/>
      <c r="AQ22" s="1090"/>
      <c r="AR22" s="1090"/>
      <c r="AS22" s="1090"/>
      <c r="AT22" s="1090"/>
      <c r="AU22" s="1091"/>
      <c r="AV22" s="1091"/>
      <c r="AW22" s="1091"/>
      <c r="AX22" s="1091"/>
      <c r="AY22" s="1092"/>
      <c r="AZ22" s="1041" t="s">
        <v>375</v>
      </c>
      <c r="BA22" s="1041"/>
      <c r="BB22" s="1041"/>
      <c r="BC22" s="1041"/>
      <c r="BD22" s="1042"/>
      <c r="BE22" s="227"/>
      <c r="BF22" s="227"/>
      <c r="BG22" s="227"/>
      <c r="BH22" s="227"/>
      <c r="BI22" s="227"/>
      <c r="BJ22" s="227"/>
      <c r="BK22" s="227"/>
      <c r="BL22" s="227"/>
      <c r="BM22" s="227"/>
      <c r="BN22" s="227"/>
      <c r="BO22" s="227"/>
      <c r="BP22" s="227"/>
      <c r="BQ22" s="233">
        <v>16</v>
      </c>
      <c r="BR22" s="234"/>
      <c r="BS22" s="1005"/>
      <c r="BT22" s="1006"/>
      <c r="BU22" s="1006"/>
      <c r="BV22" s="1006"/>
      <c r="BW22" s="1006"/>
      <c r="BX22" s="1006"/>
      <c r="BY22" s="1006"/>
      <c r="BZ22" s="1006"/>
      <c r="CA22" s="1006"/>
      <c r="CB22" s="1006"/>
      <c r="CC22" s="1006"/>
      <c r="CD22" s="1006"/>
      <c r="CE22" s="1006"/>
      <c r="CF22" s="1006"/>
      <c r="CG22" s="1027"/>
      <c r="CH22" s="1002"/>
      <c r="CI22" s="1003"/>
      <c r="CJ22" s="1003"/>
      <c r="CK22" s="1003"/>
      <c r="CL22" s="1004"/>
      <c r="CM22" s="1002"/>
      <c r="CN22" s="1003"/>
      <c r="CO22" s="1003"/>
      <c r="CP22" s="1003"/>
      <c r="CQ22" s="1004"/>
      <c r="CR22" s="1002"/>
      <c r="CS22" s="1003"/>
      <c r="CT22" s="1003"/>
      <c r="CU22" s="1003"/>
      <c r="CV22" s="1004"/>
      <c r="CW22" s="1002"/>
      <c r="CX22" s="1003"/>
      <c r="CY22" s="1003"/>
      <c r="CZ22" s="1003"/>
      <c r="DA22" s="1004"/>
      <c r="DB22" s="1002"/>
      <c r="DC22" s="1003"/>
      <c r="DD22" s="1003"/>
      <c r="DE22" s="1003"/>
      <c r="DF22" s="1004"/>
      <c r="DG22" s="1002"/>
      <c r="DH22" s="1003"/>
      <c r="DI22" s="1003"/>
      <c r="DJ22" s="1003"/>
      <c r="DK22" s="1004"/>
      <c r="DL22" s="1002"/>
      <c r="DM22" s="1003"/>
      <c r="DN22" s="1003"/>
      <c r="DO22" s="1003"/>
      <c r="DP22" s="1004"/>
      <c r="DQ22" s="1002"/>
      <c r="DR22" s="1003"/>
      <c r="DS22" s="1003"/>
      <c r="DT22" s="1003"/>
      <c r="DU22" s="1004"/>
      <c r="DV22" s="1005"/>
      <c r="DW22" s="1006"/>
      <c r="DX22" s="1006"/>
      <c r="DY22" s="1006"/>
      <c r="DZ22" s="1007"/>
      <c r="EA22" s="229"/>
    </row>
    <row r="23" spans="1:131" s="230" customFormat="1" ht="26.25" customHeight="1" thickBot="1" x14ac:dyDescent="0.2">
      <c r="A23" s="235" t="s">
        <v>376</v>
      </c>
      <c r="B23" s="950" t="s">
        <v>377</v>
      </c>
      <c r="C23" s="951"/>
      <c r="D23" s="951"/>
      <c r="E23" s="951"/>
      <c r="F23" s="951"/>
      <c r="G23" s="951"/>
      <c r="H23" s="951"/>
      <c r="I23" s="951"/>
      <c r="J23" s="951"/>
      <c r="K23" s="951"/>
      <c r="L23" s="951"/>
      <c r="M23" s="951"/>
      <c r="N23" s="951"/>
      <c r="O23" s="951"/>
      <c r="P23" s="961"/>
      <c r="Q23" s="1080">
        <v>18935</v>
      </c>
      <c r="R23" s="1074"/>
      <c r="S23" s="1074"/>
      <c r="T23" s="1074"/>
      <c r="U23" s="1074"/>
      <c r="V23" s="1074">
        <v>18390</v>
      </c>
      <c r="W23" s="1074"/>
      <c r="X23" s="1074"/>
      <c r="Y23" s="1074"/>
      <c r="Z23" s="1074"/>
      <c r="AA23" s="1074">
        <v>545</v>
      </c>
      <c r="AB23" s="1074"/>
      <c r="AC23" s="1074"/>
      <c r="AD23" s="1074"/>
      <c r="AE23" s="1081"/>
      <c r="AF23" s="1082">
        <v>404</v>
      </c>
      <c r="AG23" s="1074"/>
      <c r="AH23" s="1074"/>
      <c r="AI23" s="1074"/>
      <c r="AJ23" s="1083"/>
      <c r="AK23" s="1084"/>
      <c r="AL23" s="1085"/>
      <c r="AM23" s="1085"/>
      <c r="AN23" s="1085"/>
      <c r="AO23" s="1085"/>
      <c r="AP23" s="1074">
        <v>18358</v>
      </c>
      <c r="AQ23" s="1074"/>
      <c r="AR23" s="1074"/>
      <c r="AS23" s="1074"/>
      <c r="AT23" s="1074"/>
      <c r="AU23" s="1075"/>
      <c r="AV23" s="1075"/>
      <c r="AW23" s="1075"/>
      <c r="AX23" s="1075"/>
      <c r="AY23" s="1076"/>
      <c r="AZ23" s="1077" t="s">
        <v>122</v>
      </c>
      <c r="BA23" s="1078"/>
      <c r="BB23" s="1078"/>
      <c r="BC23" s="1078"/>
      <c r="BD23" s="1079"/>
      <c r="BE23" s="227"/>
      <c r="BF23" s="227"/>
      <c r="BG23" s="227"/>
      <c r="BH23" s="227"/>
      <c r="BI23" s="227"/>
      <c r="BJ23" s="227"/>
      <c r="BK23" s="227"/>
      <c r="BL23" s="227"/>
      <c r="BM23" s="227"/>
      <c r="BN23" s="227"/>
      <c r="BO23" s="227"/>
      <c r="BP23" s="227"/>
      <c r="BQ23" s="233">
        <v>17</v>
      </c>
      <c r="BR23" s="234"/>
      <c r="BS23" s="1005"/>
      <c r="BT23" s="1006"/>
      <c r="BU23" s="1006"/>
      <c r="BV23" s="1006"/>
      <c r="BW23" s="1006"/>
      <c r="BX23" s="1006"/>
      <c r="BY23" s="1006"/>
      <c r="BZ23" s="1006"/>
      <c r="CA23" s="1006"/>
      <c r="CB23" s="1006"/>
      <c r="CC23" s="1006"/>
      <c r="CD23" s="1006"/>
      <c r="CE23" s="1006"/>
      <c r="CF23" s="1006"/>
      <c r="CG23" s="1027"/>
      <c r="CH23" s="1002"/>
      <c r="CI23" s="1003"/>
      <c r="CJ23" s="1003"/>
      <c r="CK23" s="1003"/>
      <c r="CL23" s="1004"/>
      <c r="CM23" s="1002"/>
      <c r="CN23" s="1003"/>
      <c r="CO23" s="1003"/>
      <c r="CP23" s="1003"/>
      <c r="CQ23" s="1004"/>
      <c r="CR23" s="1002"/>
      <c r="CS23" s="1003"/>
      <c r="CT23" s="1003"/>
      <c r="CU23" s="1003"/>
      <c r="CV23" s="1004"/>
      <c r="CW23" s="1002"/>
      <c r="CX23" s="1003"/>
      <c r="CY23" s="1003"/>
      <c r="CZ23" s="1003"/>
      <c r="DA23" s="1004"/>
      <c r="DB23" s="1002"/>
      <c r="DC23" s="1003"/>
      <c r="DD23" s="1003"/>
      <c r="DE23" s="1003"/>
      <c r="DF23" s="1004"/>
      <c r="DG23" s="1002"/>
      <c r="DH23" s="1003"/>
      <c r="DI23" s="1003"/>
      <c r="DJ23" s="1003"/>
      <c r="DK23" s="1004"/>
      <c r="DL23" s="1002"/>
      <c r="DM23" s="1003"/>
      <c r="DN23" s="1003"/>
      <c r="DO23" s="1003"/>
      <c r="DP23" s="1004"/>
      <c r="DQ23" s="1002"/>
      <c r="DR23" s="1003"/>
      <c r="DS23" s="1003"/>
      <c r="DT23" s="1003"/>
      <c r="DU23" s="1004"/>
      <c r="DV23" s="1005"/>
      <c r="DW23" s="1006"/>
      <c r="DX23" s="1006"/>
      <c r="DY23" s="1006"/>
      <c r="DZ23" s="1007"/>
      <c r="EA23" s="229"/>
    </row>
    <row r="24" spans="1:131" s="230" customFormat="1" ht="26.25" customHeight="1" x14ac:dyDescent="0.15">
      <c r="A24" s="1073" t="s">
        <v>378</v>
      </c>
      <c r="B24" s="1073"/>
      <c r="C24" s="1073"/>
      <c r="D24" s="1073"/>
      <c r="E24" s="1073"/>
      <c r="F24" s="1073"/>
      <c r="G24" s="1073"/>
      <c r="H24" s="1073"/>
      <c r="I24" s="1073"/>
      <c r="J24" s="1073"/>
      <c r="K24" s="1073"/>
      <c r="L24" s="1073"/>
      <c r="M24" s="1073"/>
      <c r="N24" s="1073"/>
      <c r="O24" s="1073"/>
      <c r="P24" s="1073"/>
      <c r="Q24" s="1073"/>
      <c r="R24" s="1073"/>
      <c r="S24" s="1073"/>
      <c r="T24" s="1073"/>
      <c r="U24" s="1073"/>
      <c r="V24" s="1073"/>
      <c r="W24" s="1073"/>
      <c r="X24" s="1073"/>
      <c r="Y24" s="1073"/>
      <c r="Z24" s="1073"/>
      <c r="AA24" s="1073"/>
      <c r="AB24" s="1073"/>
      <c r="AC24" s="1073"/>
      <c r="AD24" s="1073"/>
      <c r="AE24" s="1073"/>
      <c r="AF24" s="1073"/>
      <c r="AG24" s="1073"/>
      <c r="AH24" s="1073"/>
      <c r="AI24" s="1073"/>
      <c r="AJ24" s="1073"/>
      <c r="AK24" s="1073"/>
      <c r="AL24" s="1073"/>
      <c r="AM24" s="1073"/>
      <c r="AN24" s="1073"/>
      <c r="AO24" s="1073"/>
      <c r="AP24" s="1073"/>
      <c r="AQ24" s="1073"/>
      <c r="AR24" s="1073"/>
      <c r="AS24" s="1073"/>
      <c r="AT24" s="1073"/>
      <c r="AU24" s="1073"/>
      <c r="AV24" s="1073"/>
      <c r="AW24" s="1073"/>
      <c r="AX24" s="1073"/>
      <c r="AY24" s="1073"/>
      <c r="AZ24" s="226"/>
      <c r="BA24" s="226"/>
      <c r="BB24" s="226"/>
      <c r="BC24" s="226"/>
      <c r="BD24" s="226"/>
      <c r="BE24" s="227"/>
      <c r="BF24" s="227"/>
      <c r="BG24" s="227"/>
      <c r="BH24" s="227"/>
      <c r="BI24" s="227"/>
      <c r="BJ24" s="227"/>
      <c r="BK24" s="227"/>
      <c r="BL24" s="227"/>
      <c r="BM24" s="227"/>
      <c r="BN24" s="227"/>
      <c r="BO24" s="227"/>
      <c r="BP24" s="227"/>
      <c r="BQ24" s="233">
        <v>18</v>
      </c>
      <c r="BR24" s="234"/>
      <c r="BS24" s="1005"/>
      <c r="BT24" s="1006"/>
      <c r="BU24" s="1006"/>
      <c r="BV24" s="1006"/>
      <c r="BW24" s="1006"/>
      <c r="BX24" s="1006"/>
      <c r="BY24" s="1006"/>
      <c r="BZ24" s="1006"/>
      <c r="CA24" s="1006"/>
      <c r="CB24" s="1006"/>
      <c r="CC24" s="1006"/>
      <c r="CD24" s="1006"/>
      <c r="CE24" s="1006"/>
      <c r="CF24" s="1006"/>
      <c r="CG24" s="1027"/>
      <c r="CH24" s="1002"/>
      <c r="CI24" s="1003"/>
      <c r="CJ24" s="1003"/>
      <c r="CK24" s="1003"/>
      <c r="CL24" s="1004"/>
      <c r="CM24" s="1002"/>
      <c r="CN24" s="1003"/>
      <c r="CO24" s="1003"/>
      <c r="CP24" s="1003"/>
      <c r="CQ24" s="1004"/>
      <c r="CR24" s="1002"/>
      <c r="CS24" s="1003"/>
      <c r="CT24" s="1003"/>
      <c r="CU24" s="1003"/>
      <c r="CV24" s="1004"/>
      <c r="CW24" s="1002"/>
      <c r="CX24" s="1003"/>
      <c r="CY24" s="1003"/>
      <c r="CZ24" s="1003"/>
      <c r="DA24" s="1004"/>
      <c r="DB24" s="1002"/>
      <c r="DC24" s="1003"/>
      <c r="DD24" s="1003"/>
      <c r="DE24" s="1003"/>
      <c r="DF24" s="1004"/>
      <c r="DG24" s="1002"/>
      <c r="DH24" s="1003"/>
      <c r="DI24" s="1003"/>
      <c r="DJ24" s="1003"/>
      <c r="DK24" s="1004"/>
      <c r="DL24" s="1002"/>
      <c r="DM24" s="1003"/>
      <c r="DN24" s="1003"/>
      <c r="DO24" s="1003"/>
      <c r="DP24" s="1004"/>
      <c r="DQ24" s="1002"/>
      <c r="DR24" s="1003"/>
      <c r="DS24" s="1003"/>
      <c r="DT24" s="1003"/>
      <c r="DU24" s="1004"/>
      <c r="DV24" s="1005"/>
      <c r="DW24" s="1006"/>
      <c r="DX24" s="1006"/>
      <c r="DY24" s="1006"/>
      <c r="DZ24" s="1007"/>
      <c r="EA24" s="229"/>
    </row>
    <row r="25" spans="1:131" ht="26.25" customHeight="1" thickBot="1" x14ac:dyDescent="0.2">
      <c r="A25" s="1072" t="s">
        <v>379</v>
      </c>
      <c r="B25" s="1072"/>
      <c r="C25" s="1072"/>
      <c r="D25" s="1072"/>
      <c r="E25" s="1072"/>
      <c r="F25" s="1072"/>
      <c r="G25" s="1072"/>
      <c r="H25" s="1072"/>
      <c r="I25" s="1072"/>
      <c r="J25" s="1072"/>
      <c r="K25" s="1072"/>
      <c r="L25" s="1072"/>
      <c r="M25" s="1072"/>
      <c r="N25" s="1072"/>
      <c r="O25" s="1072"/>
      <c r="P25" s="1072"/>
      <c r="Q25" s="1072"/>
      <c r="R25" s="1072"/>
      <c r="S25" s="1072"/>
      <c r="T25" s="1072"/>
      <c r="U25" s="1072"/>
      <c r="V25" s="1072"/>
      <c r="W25" s="1072"/>
      <c r="X25" s="1072"/>
      <c r="Y25" s="1072"/>
      <c r="Z25" s="1072"/>
      <c r="AA25" s="1072"/>
      <c r="AB25" s="1072"/>
      <c r="AC25" s="1072"/>
      <c r="AD25" s="1072"/>
      <c r="AE25" s="1072"/>
      <c r="AF25" s="1072"/>
      <c r="AG25" s="1072"/>
      <c r="AH25" s="1072"/>
      <c r="AI25" s="1072"/>
      <c r="AJ25" s="1072"/>
      <c r="AK25" s="1072"/>
      <c r="AL25" s="1072"/>
      <c r="AM25" s="1072"/>
      <c r="AN25" s="1072"/>
      <c r="AO25" s="1072"/>
      <c r="AP25" s="1072"/>
      <c r="AQ25" s="1072"/>
      <c r="AR25" s="1072"/>
      <c r="AS25" s="1072"/>
      <c r="AT25" s="1072"/>
      <c r="AU25" s="1072"/>
      <c r="AV25" s="1072"/>
      <c r="AW25" s="1072"/>
      <c r="AX25" s="1072"/>
      <c r="AY25" s="1072"/>
      <c r="AZ25" s="1072"/>
      <c r="BA25" s="1072"/>
      <c r="BB25" s="1072"/>
      <c r="BC25" s="1072"/>
      <c r="BD25" s="1072"/>
      <c r="BE25" s="1072"/>
      <c r="BF25" s="1072"/>
      <c r="BG25" s="1072"/>
      <c r="BH25" s="1072"/>
      <c r="BI25" s="1072"/>
      <c r="BJ25" s="226"/>
      <c r="BK25" s="226"/>
      <c r="BL25" s="226"/>
      <c r="BM25" s="226"/>
      <c r="BN25" s="226"/>
      <c r="BO25" s="236"/>
      <c r="BP25" s="236"/>
      <c r="BQ25" s="233">
        <v>19</v>
      </c>
      <c r="BR25" s="234"/>
      <c r="BS25" s="1005"/>
      <c r="BT25" s="1006"/>
      <c r="BU25" s="1006"/>
      <c r="BV25" s="1006"/>
      <c r="BW25" s="1006"/>
      <c r="BX25" s="1006"/>
      <c r="BY25" s="1006"/>
      <c r="BZ25" s="1006"/>
      <c r="CA25" s="1006"/>
      <c r="CB25" s="1006"/>
      <c r="CC25" s="1006"/>
      <c r="CD25" s="1006"/>
      <c r="CE25" s="1006"/>
      <c r="CF25" s="1006"/>
      <c r="CG25" s="1027"/>
      <c r="CH25" s="1002"/>
      <c r="CI25" s="1003"/>
      <c r="CJ25" s="1003"/>
      <c r="CK25" s="1003"/>
      <c r="CL25" s="1004"/>
      <c r="CM25" s="1002"/>
      <c r="CN25" s="1003"/>
      <c r="CO25" s="1003"/>
      <c r="CP25" s="1003"/>
      <c r="CQ25" s="1004"/>
      <c r="CR25" s="1002"/>
      <c r="CS25" s="1003"/>
      <c r="CT25" s="1003"/>
      <c r="CU25" s="1003"/>
      <c r="CV25" s="1004"/>
      <c r="CW25" s="1002"/>
      <c r="CX25" s="1003"/>
      <c r="CY25" s="1003"/>
      <c r="CZ25" s="1003"/>
      <c r="DA25" s="1004"/>
      <c r="DB25" s="1002"/>
      <c r="DC25" s="1003"/>
      <c r="DD25" s="1003"/>
      <c r="DE25" s="1003"/>
      <c r="DF25" s="1004"/>
      <c r="DG25" s="1002"/>
      <c r="DH25" s="1003"/>
      <c r="DI25" s="1003"/>
      <c r="DJ25" s="1003"/>
      <c r="DK25" s="1004"/>
      <c r="DL25" s="1002"/>
      <c r="DM25" s="1003"/>
      <c r="DN25" s="1003"/>
      <c r="DO25" s="1003"/>
      <c r="DP25" s="1004"/>
      <c r="DQ25" s="1002"/>
      <c r="DR25" s="1003"/>
      <c r="DS25" s="1003"/>
      <c r="DT25" s="1003"/>
      <c r="DU25" s="1004"/>
      <c r="DV25" s="1005"/>
      <c r="DW25" s="1006"/>
      <c r="DX25" s="1006"/>
      <c r="DY25" s="1006"/>
      <c r="DZ25" s="1007"/>
      <c r="EA25" s="224"/>
    </row>
    <row r="26" spans="1:131" ht="26.25" customHeight="1" x14ac:dyDescent="0.15">
      <c r="A26" s="1008" t="s">
        <v>357</v>
      </c>
      <c r="B26" s="1009"/>
      <c r="C26" s="1009"/>
      <c r="D26" s="1009"/>
      <c r="E26" s="1009"/>
      <c r="F26" s="1009"/>
      <c r="G26" s="1009"/>
      <c r="H26" s="1009"/>
      <c r="I26" s="1009"/>
      <c r="J26" s="1009"/>
      <c r="K26" s="1009"/>
      <c r="L26" s="1009"/>
      <c r="M26" s="1009"/>
      <c r="N26" s="1009"/>
      <c r="O26" s="1009"/>
      <c r="P26" s="1010"/>
      <c r="Q26" s="1014" t="s">
        <v>380</v>
      </c>
      <c r="R26" s="1015"/>
      <c r="S26" s="1015"/>
      <c r="T26" s="1015"/>
      <c r="U26" s="1016"/>
      <c r="V26" s="1014" t="s">
        <v>381</v>
      </c>
      <c r="W26" s="1015"/>
      <c r="X26" s="1015"/>
      <c r="Y26" s="1015"/>
      <c r="Z26" s="1016"/>
      <c r="AA26" s="1014" t="s">
        <v>382</v>
      </c>
      <c r="AB26" s="1015"/>
      <c r="AC26" s="1015"/>
      <c r="AD26" s="1015"/>
      <c r="AE26" s="1015"/>
      <c r="AF26" s="1068" t="s">
        <v>383</v>
      </c>
      <c r="AG26" s="1021"/>
      <c r="AH26" s="1021"/>
      <c r="AI26" s="1021"/>
      <c r="AJ26" s="1069"/>
      <c r="AK26" s="1015" t="s">
        <v>384</v>
      </c>
      <c r="AL26" s="1015"/>
      <c r="AM26" s="1015"/>
      <c r="AN26" s="1015"/>
      <c r="AO26" s="1016"/>
      <c r="AP26" s="1014" t="s">
        <v>385</v>
      </c>
      <c r="AQ26" s="1015"/>
      <c r="AR26" s="1015"/>
      <c r="AS26" s="1015"/>
      <c r="AT26" s="1016"/>
      <c r="AU26" s="1014" t="s">
        <v>386</v>
      </c>
      <c r="AV26" s="1015"/>
      <c r="AW26" s="1015"/>
      <c r="AX26" s="1015"/>
      <c r="AY26" s="1016"/>
      <c r="AZ26" s="1014" t="s">
        <v>387</v>
      </c>
      <c r="BA26" s="1015"/>
      <c r="BB26" s="1015"/>
      <c r="BC26" s="1015"/>
      <c r="BD26" s="1016"/>
      <c r="BE26" s="1014" t="s">
        <v>364</v>
      </c>
      <c r="BF26" s="1015"/>
      <c r="BG26" s="1015"/>
      <c r="BH26" s="1015"/>
      <c r="BI26" s="1028"/>
      <c r="BJ26" s="226"/>
      <c r="BK26" s="226"/>
      <c r="BL26" s="226"/>
      <c r="BM26" s="226"/>
      <c r="BN26" s="226"/>
      <c r="BO26" s="236"/>
      <c r="BP26" s="236"/>
      <c r="BQ26" s="233">
        <v>20</v>
      </c>
      <c r="BR26" s="234"/>
      <c r="BS26" s="1005"/>
      <c r="BT26" s="1006"/>
      <c r="BU26" s="1006"/>
      <c r="BV26" s="1006"/>
      <c r="BW26" s="1006"/>
      <c r="BX26" s="1006"/>
      <c r="BY26" s="1006"/>
      <c r="BZ26" s="1006"/>
      <c r="CA26" s="1006"/>
      <c r="CB26" s="1006"/>
      <c r="CC26" s="1006"/>
      <c r="CD26" s="1006"/>
      <c r="CE26" s="1006"/>
      <c r="CF26" s="1006"/>
      <c r="CG26" s="1027"/>
      <c r="CH26" s="1002"/>
      <c r="CI26" s="1003"/>
      <c r="CJ26" s="1003"/>
      <c r="CK26" s="1003"/>
      <c r="CL26" s="1004"/>
      <c r="CM26" s="1002"/>
      <c r="CN26" s="1003"/>
      <c r="CO26" s="1003"/>
      <c r="CP26" s="1003"/>
      <c r="CQ26" s="1004"/>
      <c r="CR26" s="1002"/>
      <c r="CS26" s="1003"/>
      <c r="CT26" s="1003"/>
      <c r="CU26" s="1003"/>
      <c r="CV26" s="1004"/>
      <c r="CW26" s="1002"/>
      <c r="CX26" s="1003"/>
      <c r="CY26" s="1003"/>
      <c r="CZ26" s="1003"/>
      <c r="DA26" s="1004"/>
      <c r="DB26" s="1002"/>
      <c r="DC26" s="1003"/>
      <c r="DD26" s="1003"/>
      <c r="DE26" s="1003"/>
      <c r="DF26" s="1004"/>
      <c r="DG26" s="1002"/>
      <c r="DH26" s="1003"/>
      <c r="DI26" s="1003"/>
      <c r="DJ26" s="1003"/>
      <c r="DK26" s="1004"/>
      <c r="DL26" s="1002"/>
      <c r="DM26" s="1003"/>
      <c r="DN26" s="1003"/>
      <c r="DO26" s="1003"/>
      <c r="DP26" s="1004"/>
      <c r="DQ26" s="1002"/>
      <c r="DR26" s="1003"/>
      <c r="DS26" s="1003"/>
      <c r="DT26" s="1003"/>
      <c r="DU26" s="1004"/>
      <c r="DV26" s="1005"/>
      <c r="DW26" s="1006"/>
      <c r="DX26" s="1006"/>
      <c r="DY26" s="1006"/>
      <c r="DZ26" s="1007"/>
      <c r="EA26" s="224"/>
    </row>
    <row r="27" spans="1:131" ht="26.25" customHeight="1" thickBot="1" x14ac:dyDescent="0.2">
      <c r="A27" s="1011"/>
      <c r="B27" s="1012"/>
      <c r="C27" s="1012"/>
      <c r="D27" s="1012"/>
      <c r="E27" s="1012"/>
      <c r="F27" s="1012"/>
      <c r="G27" s="1012"/>
      <c r="H27" s="1012"/>
      <c r="I27" s="1012"/>
      <c r="J27" s="1012"/>
      <c r="K27" s="1012"/>
      <c r="L27" s="1012"/>
      <c r="M27" s="1012"/>
      <c r="N27" s="1012"/>
      <c r="O27" s="1012"/>
      <c r="P27" s="1013"/>
      <c r="Q27" s="1017"/>
      <c r="R27" s="1018"/>
      <c r="S27" s="1018"/>
      <c r="T27" s="1018"/>
      <c r="U27" s="1019"/>
      <c r="V27" s="1017"/>
      <c r="W27" s="1018"/>
      <c r="X27" s="1018"/>
      <c r="Y27" s="1018"/>
      <c r="Z27" s="1019"/>
      <c r="AA27" s="1017"/>
      <c r="AB27" s="1018"/>
      <c r="AC27" s="1018"/>
      <c r="AD27" s="1018"/>
      <c r="AE27" s="1018"/>
      <c r="AF27" s="1070"/>
      <c r="AG27" s="1024"/>
      <c r="AH27" s="1024"/>
      <c r="AI27" s="1024"/>
      <c r="AJ27" s="1071"/>
      <c r="AK27" s="1018"/>
      <c r="AL27" s="1018"/>
      <c r="AM27" s="1018"/>
      <c r="AN27" s="1018"/>
      <c r="AO27" s="1019"/>
      <c r="AP27" s="1017"/>
      <c r="AQ27" s="1018"/>
      <c r="AR27" s="1018"/>
      <c r="AS27" s="1018"/>
      <c r="AT27" s="1019"/>
      <c r="AU27" s="1017"/>
      <c r="AV27" s="1018"/>
      <c r="AW27" s="1018"/>
      <c r="AX27" s="1018"/>
      <c r="AY27" s="1019"/>
      <c r="AZ27" s="1017"/>
      <c r="BA27" s="1018"/>
      <c r="BB27" s="1018"/>
      <c r="BC27" s="1018"/>
      <c r="BD27" s="1019"/>
      <c r="BE27" s="1017"/>
      <c r="BF27" s="1018"/>
      <c r="BG27" s="1018"/>
      <c r="BH27" s="1018"/>
      <c r="BI27" s="1029"/>
      <c r="BJ27" s="226"/>
      <c r="BK27" s="226"/>
      <c r="BL27" s="226"/>
      <c r="BM27" s="226"/>
      <c r="BN27" s="226"/>
      <c r="BO27" s="236"/>
      <c r="BP27" s="236"/>
      <c r="BQ27" s="233">
        <v>21</v>
      </c>
      <c r="BR27" s="234"/>
      <c r="BS27" s="1005"/>
      <c r="BT27" s="1006"/>
      <c r="BU27" s="1006"/>
      <c r="BV27" s="1006"/>
      <c r="BW27" s="1006"/>
      <c r="BX27" s="1006"/>
      <c r="BY27" s="1006"/>
      <c r="BZ27" s="1006"/>
      <c r="CA27" s="1006"/>
      <c r="CB27" s="1006"/>
      <c r="CC27" s="1006"/>
      <c r="CD27" s="1006"/>
      <c r="CE27" s="1006"/>
      <c r="CF27" s="1006"/>
      <c r="CG27" s="1027"/>
      <c r="CH27" s="1002"/>
      <c r="CI27" s="1003"/>
      <c r="CJ27" s="1003"/>
      <c r="CK27" s="1003"/>
      <c r="CL27" s="1004"/>
      <c r="CM27" s="1002"/>
      <c r="CN27" s="1003"/>
      <c r="CO27" s="1003"/>
      <c r="CP27" s="1003"/>
      <c r="CQ27" s="1004"/>
      <c r="CR27" s="1002"/>
      <c r="CS27" s="1003"/>
      <c r="CT27" s="1003"/>
      <c r="CU27" s="1003"/>
      <c r="CV27" s="1004"/>
      <c r="CW27" s="1002"/>
      <c r="CX27" s="1003"/>
      <c r="CY27" s="1003"/>
      <c r="CZ27" s="1003"/>
      <c r="DA27" s="1004"/>
      <c r="DB27" s="1002"/>
      <c r="DC27" s="1003"/>
      <c r="DD27" s="1003"/>
      <c r="DE27" s="1003"/>
      <c r="DF27" s="1004"/>
      <c r="DG27" s="1002"/>
      <c r="DH27" s="1003"/>
      <c r="DI27" s="1003"/>
      <c r="DJ27" s="1003"/>
      <c r="DK27" s="1004"/>
      <c r="DL27" s="1002"/>
      <c r="DM27" s="1003"/>
      <c r="DN27" s="1003"/>
      <c r="DO27" s="1003"/>
      <c r="DP27" s="1004"/>
      <c r="DQ27" s="1002"/>
      <c r="DR27" s="1003"/>
      <c r="DS27" s="1003"/>
      <c r="DT27" s="1003"/>
      <c r="DU27" s="1004"/>
      <c r="DV27" s="1005"/>
      <c r="DW27" s="1006"/>
      <c r="DX27" s="1006"/>
      <c r="DY27" s="1006"/>
      <c r="DZ27" s="1007"/>
      <c r="EA27" s="224"/>
    </row>
    <row r="28" spans="1:131" ht="26.25" customHeight="1" thickTop="1" x14ac:dyDescent="0.15">
      <c r="A28" s="237">
        <v>1</v>
      </c>
      <c r="B28" s="1060" t="s">
        <v>388</v>
      </c>
      <c r="C28" s="1061"/>
      <c r="D28" s="1061"/>
      <c r="E28" s="1061"/>
      <c r="F28" s="1061"/>
      <c r="G28" s="1061"/>
      <c r="H28" s="1061"/>
      <c r="I28" s="1061"/>
      <c r="J28" s="1061"/>
      <c r="K28" s="1061"/>
      <c r="L28" s="1061"/>
      <c r="M28" s="1061"/>
      <c r="N28" s="1061"/>
      <c r="O28" s="1061"/>
      <c r="P28" s="1062"/>
      <c r="Q28" s="1063">
        <v>2160</v>
      </c>
      <c r="R28" s="1064"/>
      <c r="S28" s="1064"/>
      <c r="T28" s="1064"/>
      <c r="U28" s="1064"/>
      <c r="V28" s="1064">
        <v>2143</v>
      </c>
      <c r="W28" s="1064"/>
      <c r="X28" s="1064"/>
      <c r="Y28" s="1064"/>
      <c r="Z28" s="1064"/>
      <c r="AA28" s="1064">
        <v>17</v>
      </c>
      <c r="AB28" s="1064"/>
      <c r="AC28" s="1064"/>
      <c r="AD28" s="1064"/>
      <c r="AE28" s="1065"/>
      <c r="AF28" s="1066">
        <v>17</v>
      </c>
      <c r="AG28" s="1064"/>
      <c r="AH28" s="1064"/>
      <c r="AI28" s="1064"/>
      <c r="AJ28" s="1067"/>
      <c r="AK28" s="1055">
        <v>233</v>
      </c>
      <c r="AL28" s="1056"/>
      <c r="AM28" s="1056"/>
      <c r="AN28" s="1056"/>
      <c r="AO28" s="1056"/>
      <c r="AP28" s="1056" t="s">
        <v>553</v>
      </c>
      <c r="AQ28" s="1056"/>
      <c r="AR28" s="1056"/>
      <c r="AS28" s="1056"/>
      <c r="AT28" s="1056"/>
      <c r="AU28" s="1056" t="s">
        <v>553</v>
      </c>
      <c r="AV28" s="1056"/>
      <c r="AW28" s="1056"/>
      <c r="AX28" s="1056"/>
      <c r="AY28" s="1056"/>
      <c r="AZ28" s="1057"/>
      <c r="BA28" s="1057"/>
      <c r="BB28" s="1057"/>
      <c r="BC28" s="1057"/>
      <c r="BD28" s="1057"/>
      <c r="BE28" s="1058"/>
      <c r="BF28" s="1058"/>
      <c r="BG28" s="1058"/>
      <c r="BH28" s="1058"/>
      <c r="BI28" s="1059"/>
      <c r="BJ28" s="226"/>
      <c r="BK28" s="226"/>
      <c r="BL28" s="226"/>
      <c r="BM28" s="226"/>
      <c r="BN28" s="226"/>
      <c r="BO28" s="236"/>
      <c r="BP28" s="236"/>
      <c r="BQ28" s="233">
        <v>22</v>
      </c>
      <c r="BR28" s="234"/>
      <c r="BS28" s="1005"/>
      <c r="BT28" s="1006"/>
      <c r="BU28" s="1006"/>
      <c r="BV28" s="1006"/>
      <c r="BW28" s="1006"/>
      <c r="BX28" s="1006"/>
      <c r="BY28" s="1006"/>
      <c r="BZ28" s="1006"/>
      <c r="CA28" s="1006"/>
      <c r="CB28" s="1006"/>
      <c r="CC28" s="1006"/>
      <c r="CD28" s="1006"/>
      <c r="CE28" s="1006"/>
      <c r="CF28" s="1006"/>
      <c r="CG28" s="1027"/>
      <c r="CH28" s="1002"/>
      <c r="CI28" s="1003"/>
      <c r="CJ28" s="1003"/>
      <c r="CK28" s="1003"/>
      <c r="CL28" s="1004"/>
      <c r="CM28" s="1002"/>
      <c r="CN28" s="1003"/>
      <c r="CO28" s="1003"/>
      <c r="CP28" s="1003"/>
      <c r="CQ28" s="1004"/>
      <c r="CR28" s="1002"/>
      <c r="CS28" s="1003"/>
      <c r="CT28" s="1003"/>
      <c r="CU28" s="1003"/>
      <c r="CV28" s="1004"/>
      <c r="CW28" s="1002"/>
      <c r="CX28" s="1003"/>
      <c r="CY28" s="1003"/>
      <c r="CZ28" s="1003"/>
      <c r="DA28" s="1004"/>
      <c r="DB28" s="1002"/>
      <c r="DC28" s="1003"/>
      <c r="DD28" s="1003"/>
      <c r="DE28" s="1003"/>
      <c r="DF28" s="1004"/>
      <c r="DG28" s="1002"/>
      <c r="DH28" s="1003"/>
      <c r="DI28" s="1003"/>
      <c r="DJ28" s="1003"/>
      <c r="DK28" s="1004"/>
      <c r="DL28" s="1002"/>
      <c r="DM28" s="1003"/>
      <c r="DN28" s="1003"/>
      <c r="DO28" s="1003"/>
      <c r="DP28" s="1004"/>
      <c r="DQ28" s="1002"/>
      <c r="DR28" s="1003"/>
      <c r="DS28" s="1003"/>
      <c r="DT28" s="1003"/>
      <c r="DU28" s="1004"/>
      <c r="DV28" s="1005"/>
      <c r="DW28" s="1006"/>
      <c r="DX28" s="1006"/>
      <c r="DY28" s="1006"/>
      <c r="DZ28" s="1007"/>
      <c r="EA28" s="224"/>
    </row>
    <row r="29" spans="1:131" ht="26.25" customHeight="1" x14ac:dyDescent="0.15">
      <c r="A29" s="237">
        <v>2</v>
      </c>
      <c r="B29" s="1043" t="s">
        <v>389</v>
      </c>
      <c r="C29" s="1044"/>
      <c r="D29" s="1044"/>
      <c r="E29" s="1044"/>
      <c r="F29" s="1044"/>
      <c r="G29" s="1044"/>
      <c r="H29" s="1044"/>
      <c r="I29" s="1044"/>
      <c r="J29" s="1044"/>
      <c r="K29" s="1044"/>
      <c r="L29" s="1044"/>
      <c r="M29" s="1044"/>
      <c r="N29" s="1044"/>
      <c r="O29" s="1044"/>
      <c r="P29" s="1045"/>
      <c r="Q29" s="1051">
        <v>404</v>
      </c>
      <c r="R29" s="1052"/>
      <c r="S29" s="1052"/>
      <c r="T29" s="1052"/>
      <c r="U29" s="1052"/>
      <c r="V29" s="1052">
        <v>404</v>
      </c>
      <c r="W29" s="1052"/>
      <c r="X29" s="1052"/>
      <c r="Y29" s="1052"/>
      <c r="Z29" s="1052"/>
      <c r="AA29" s="1052">
        <v>0</v>
      </c>
      <c r="AB29" s="1052"/>
      <c r="AC29" s="1052"/>
      <c r="AD29" s="1052"/>
      <c r="AE29" s="1053"/>
      <c r="AF29" s="1048">
        <v>0</v>
      </c>
      <c r="AG29" s="1049"/>
      <c r="AH29" s="1049"/>
      <c r="AI29" s="1049"/>
      <c r="AJ29" s="1050"/>
      <c r="AK29" s="993">
        <v>181</v>
      </c>
      <c r="AL29" s="984"/>
      <c r="AM29" s="984"/>
      <c r="AN29" s="984"/>
      <c r="AO29" s="984"/>
      <c r="AP29" s="984">
        <v>325</v>
      </c>
      <c r="AQ29" s="984"/>
      <c r="AR29" s="984"/>
      <c r="AS29" s="984"/>
      <c r="AT29" s="984"/>
      <c r="AU29" s="984">
        <v>115</v>
      </c>
      <c r="AV29" s="984"/>
      <c r="AW29" s="984"/>
      <c r="AX29" s="984"/>
      <c r="AY29" s="984"/>
      <c r="AZ29" s="1054"/>
      <c r="BA29" s="1054"/>
      <c r="BB29" s="1054"/>
      <c r="BC29" s="1054"/>
      <c r="BD29" s="1054"/>
      <c r="BE29" s="985"/>
      <c r="BF29" s="985"/>
      <c r="BG29" s="985"/>
      <c r="BH29" s="985"/>
      <c r="BI29" s="986"/>
      <c r="BJ29" s="226"/>
      <c r="BK29" s="226"/>
      <c r="BL29" s="226"/>
      <c r="BM29" s="226"/>
      <c r="BN29" s="226"/>
      <c r="BO29" s="236"/>
      <c r="BP29" s="236"/>
      <c r="BQ29" s="233">
        <v>23</v>
      </c>
      <c r="BR29" s="234"/>
      <c r="BS29" s="1005"/>
      <c r="BT29" s="1006"/>
      <c r="BU29" s="1006"/>
      <c r="BV29" s="1006"/>
      <c r="BW29" s="1006"/>
      <c r="BX29" s="1006"/>
      <c r="BY29" s="1006"/>
      <c r="BZ29" s="1006"/>
      <c r="CA29" s="1006"/>
      <c r="CB29" s="1006"/>
      <c r="CC29" s="1006"/>
      <c r="CD29" s="1006"/>
      <c r="CE29" s="1006"/>
      <c r="CF29" s="1006"/>
      <c r="CG29" s="1027"/>
      <c r="CH29" s="1002"/>
      <c r="CI29" s="1003"/>
      <c r="CJ29" s="1003"/>
      <c r="CK29" s="1003"/>
      <c r="CL29" s="1004"/>
      <c r="CM29" s="1002"/>
      <c r="CN29" s="1003"/>
      <c r="CO29" s="1003"/>
      <c r="CP29" s="1003"/>
      <c r="CQ29" s="1004"/>
      <c r="CR29" s="1002"/>
      <c r="CS29" s="1003"/>
      <c r="CT29" s="1003"/>
      <c r="CU29" s="1003"/>
      <c r="CV29" s="1004"/>
      <c r="CW29" s="1002"/>
      <c r="CX29" s="1003"/>
      <c r="CY29" s="1003"/>
      <c r="CZ29" s="1003"/>
      <c r="DA29" s="1004"/>
      <c r="DB29" s="1002"/>
      <c r="DC29" s="1003"/>
      <c r="DD29" s="1003"/>
      <c r="DE29" s="1003"/>
      <c r="DF29" s="1004"/>
      <c r="DG29" s="1002"/>
      <c r="DH29" s="1003"/>
      <c r="DI29" s="1003"/>
      <c r="DJ29" s="1003"/>
      <c r="DK29" s="1004"/>
      <c r="DL29" s="1002"/>
      <c r="DM29" s="1003"/>
      <c r="DN29" s="1003"/>
      <c r="DO29" s="1003"/>
      <c r="DP29" s="1004"/>
      <c r="DQ29" s="1002"/>
      <c r="DR29" s="1003"/>
      <c r="DS29" s="1003"/>
      <c r="DT29" s="1003"/>
      <c r="DU29" s="1004"/>
      <c r="DV29" s="1005"/>
      <c r="DW29" s="1006"/>
      <c r="DX29" s="1006"/>
      <c r="DY29" s="1006"/>
      <c r="DZ29" s="1007"/>
      <c r="EA29" s="224"/>
    </row>
    <row r="30" spans="1:131" ht="26.25" customHeight="1" x14ac:dyDescent="0.15">
      <c r="A30" s="237">
        <v>3</v>
      </c>
      <c r="B30" s="1043" t="s">
        <v>390</v>
      </c>
      <c r="C30" s="1044"/>
      <c r="D30" s="1044"/>
      <c r="E30" s="1044"/>
      <c r="F30" s="1044"/>
      <c r="G30" s="1044"/>
      <c r="H30" s="1044"/>
      <c r="I30" s="1044"/>
      <c r="J30" s="1044"/>
      <c r="K30" s="1044"/>
      <c r="L30" s="1044"/>
      <c r="M30" s="1044"/>
      <c r="N30" s="1044"/>
      <c r="O30" s="1044"/>
      <c r="P30" s="1045"/>
      <c r="Q30" s="1051">
        <v>103</v>
      </c>
      <c r="R30" s="1052"/>
      <c r="S30" s="1052"/>
      <c r="T30" s="1052"/>
      <c r="U30" s="1052"/>
      <c r="V30" s="1052">
        <v>103</v>
      </c>
      <c r="W30" s="1052"/>
      <c r="X30" s="1052"/>
      <c r="Y30" s="1052"/>
      <c r="Z30" s="1052"/>
      <c r="AA30" s="1052" t="s">
        <v>553</v>
      </c>
      <c r="AB30" s="1052"/>
      <c r="AC30" s="1052"/>
      <c r="AD30" s="1052"/>
      <c r="AE30" s="1053"/>
      <c r="AF30" s="1048" t="s">
        <v>122</v>
      </c>
      <c r="AG30" s="1049"/>
      <c r="AH30" s="1049"/>
      <c r="AI30" s="1049"/>
      <c r="AJ30" s="1050"/>
      <c r="AK30" s="993">
        <v>22</v>
      </c>
      <c r="AL30" s="984"/>
      <c r="AM30" s="984"/>
      <c r="AN30" s="984"/>
      <c r="AO30" s="984"/>
      <c r="AP30" s="984">
        <v>22</v>
      </c>
      <c r="AQ30" s="984"/>
      <c r="AR30" s="984"/>
      <c r="AS30" s="984"/>
      <c r="AT30" s="984"/>
      <c r="AU30" s="984">
        <v>3</v>
      </c>
      <c r="AV30" s="984"/>
      <c r="AW30" s="984"/>
      <c r="AX30" s="984"/>
      <c r="AY30" s="984"/>
      <c r="AZ30" s="1054"/>
      <c r="BA30" s="1054"/>
      <c r="BB30" s="1054"/>
      <c r="BC30" s="1054"/>
      <c r="BD30" s="1054"/>
      <c r="BE30" s="985"/>
      <c r="BF30" s="985"/>
      <c r="BG30" s="985"/>
      <c r="BH30" s="985"/>
      <c r="BI30" s="986"/>
      <c r="BJ30" s="226"/>
      <c r="BK30" s="226"/>
      <c r="BL30" s="226"/>
      <c r="BM30" s="226"/>
      <c r="BN30" s="226"/>
      <c r="BO30" s="236"/>
      <c r="BP30" s="236"/>
      <c r="BQ30" s="233">
        <v>24</v>
      </c>
      <c r="BR30" s="234"/>
      <c r="BS30" s="1005"/>
      <c r="BT30" s="1006"/>
      <c r="BU30" s="1006"/>
      <c r="BV30" s="1006"/>
      <c r="BW30" s="1006"/>
      <c r="BX30" s="1006"/>
      <c r="BY30" s="1006"/>
      <c r="BZ30" s="1006"/>
      <c r="CA30" s="1006"/>
      <c r="CB30" s="1006"/>
      <c r="CC30" s="1006"/>
      <c r="CD30" s="1006"/>
      <c r="CE30" s="1006"/>
      <c r="CF30" s="1006"/>
      <c r="CG30" s="1027"/>
      <c r="CH30" s="1002"/>
      <c r="CI30" s="1003"/>
      <c r="CJ30" s="1003"/>
      <c r="CK30" s="1003"/>
      <c r="CL30" s="1004"/>
      <c r="CM30" s="1002"/>
      <c r="CN30" s="1003"/>
      <c r="CO30" s="1003"/>
      <c r="CP30" s="1003"/>
      <c r="CQ30" s="1004"/>
      <c r="CR30" s="1002"/>
      <c r="CS30" s="1003"/>
      <c r="CT30" s="1003"/>
      <c r="CU30" s="1003"/>
      <c r="CV30" s="1004"/>
      <c r="CW30" s="1002"/>
      <c r="CX30" s="1003"/>
      <c r="CY30" s="1003"/>
      <c r="CZ30" s="1003"/>
      <c r="DA30" s="1004"/>
      <c r="DB30" s="1002"/>
      <c r="DC30" s="1003"/>
      <c r="DD30" s="1003"/>
      <c r="DE30" s="1003"/>
      <c r="DF30" s="1004"/>
      <c r="DG30" s="1002"/>
      <c r="DH30" s="1003"/>
      <c r="DI30" s="1003"/>
      <c r="DJ30" s="1003"/>
      <c r="DK30" s="1004"/>
      <c r="DL30" s="1002"/>
      <c r="DM30" s="1003"/>
      <c r="DN30" s="1003"/>
      <c r="DO30" s="1003"/>
      <c r="DP30" s="1004"/>
      <c r="DQ30" s="1002"/>
      <c r="DR30" s="1003"/>
      <c r="DS30" s="1003"/>
      <c r="DT30" s="1003"/>
      <c r="DU30" s="1004"/>
      <c r="DV30" s="1005"/>
      <c r="DW30" s="1006"/>
      <c r="DX30" s="1006"/>
      <c r="DY30" s="1006"/>
      <c r="DZ30" s="1007"/>
      <c r="EA30" s="224"/>
    </row>
    <row r="31" spans="1:131" ht="26.25" customHeight="1" x14ac:dyDescent="0.15">
      <c r="A31" s="237">
        <v>4</v>
      </c>
      <c r="B31" s="1043" t="s">
        <v>391</v>
      </c>
      <c r="C31" s="1044"/>
      <c r="D31" s="1044"/>
      <c r="E31" s="1044"/>
      <c r="F31" s="1044"/>
      <c r="G31" s="1044"/>
      <c r="H31" s="1044"/>
      <c r="I31" s="1044"/>
      <c r="J31" s="1044"/>
      <c r="K31" s="1044"/>
      <c r="L31" s="1044"/>
      <c r="M31" s="1044"/>
      <c r="N31" s="1044"/>
      <c r="O31" s="1044"/>
      <c r="P31" s="1045"/>
      <c r="Q31" s="1051">
        <v>8</v>
      </c>
      <c r="R31" s="1052"/>
      <c r="S31" s="1052"/>
      <c r="T31" s="1052"/>
      <c r="U31" s="1052"/>
      <c r="V31" s="1052">
        <v>8</v>
      </c>
      <c r="W31" s="1052"/>
      <c r="X31" s="1052"/>
      <c r="Y31" s="1052"/>
      <c r="Z31" s="1052"/>
      <c r="AA31" s="1052" t="s">
        <v>553</v>
      </c>
      <c r="AB31" s="1052"/>
      <c r="AC31" s="1052"/>
      <c r="AD31" s="1052"/>
      <c r="AE31" s="1053"/>
      <c r="AF31" s="1048" t="s">
        <v>122</v>
      </c>
      <c r="AG31" s="1049"/>
      <c r="AH31" s="1049"/>
      <c r="AI31" s="1049"/>
      <c r="AJ31" s="1050"/>
      <c r="AK31" s="993">
        <v>8</v>
      </c>
      <c r="AL31" s="984"/>
      <c r="AM31" s="984"/>
      <c r="AN31" s="984"/>
      <c r="AO31" s="984"/>
      <c r="AP31" s="984" t="s">
        <v>553</v>
      </c>
      <c r="AQ31" s="984"/>
      <c r="AR31" s="984"/>
      <c r="AS31" s="984"/>
      <c r="AT31" s="984"/>
      <c r="AU31" s="984" t="s">
        <v>553</v>
      </c>
      <c r="AV31" s="984"/>
      <c r="AW31" s="984"/>
      <c r="AX31" s="984"/>
      <c r="AY31" s="984"/>
      <c r="AZ31" s="1054"/>
      <c r="BA31" s="1054"/>
      <c r="BB31" s="1054"/>
      <c r="BC31" s="1054"/>
      <c r="BD31" s="1054"/>
      <c r="BE31" s="985"/>
      <c r="BF31" s="985"/>
      <c r="BG31" s="985"/>
      <c r="BH31" s="985"/>
      <c r="BI31" s="986"/>
      <c r="BJ31" s="226"/>
      <c r="BK31" s="226"/>
      <c r="BL31" s="226"/>
      <c r="BM31" s="226"/>
      <c r="BN31" s="226"/>
      <c r="BO31" s="236"/>
      <c r="BP31" s="236"/>
      <c r="BQ31" s="233">
        <v>25</v>
      </c>
      <c r="BR31" s="234"/>
      <c r="BS31" s="1005"/>
      <c r="BT31" s="1006"/>
      <c r="BU31" s="1006"/>
      <c r="BV31" s="1006"/>
      <c r="BW31" s="1006"/>
      <c r="BX31" s="1006"/>
      <c r="BY31" s="1006"/>
      <c r="BZ31" s="1006"/>
      <c r="CA31" s="1006"/>
      <c r="CB31" s="1006"/>
      <c r="CC31" s="1006"/>
      <c r="CD31" s="1006"/>
      <c r="CE31" s="1006"/>
      <c r="CF31" s="1006"/>
      <c r="CG31" s="1027"/>
      <c r="CH31" s="1002"/>
      <c r="CI31" s="1003"/>
      <c r="CJ31" s="1003"/>
      <c r="CK31" s="1003"/>
      <c r="CL31" s="1004"/>
      <c r="CM31" s="1002"/>
      <c r="CN31" s="1003"/>
      <c r="CO31" s="1003"/>
      <c r="CP31" s="1003"/>
      <c r="CQ31" s="1004"/>
      <c r="CR31" s="1002"/>
      <c r="CS31" s="1003"/>
      <c r="CT31" s="1003"/>
      <c r="CU31" s="1003"/>
      <c r="CV31" s="1004"/>
      <c r="CW31" s="1002"/>
      <c r="CX31" s="1003"/>
      <c r="CY31" s="1003"/>
      <c r="CZ31" s="1003"/>
      <c r="DA31" s="1004"/>
      <c r="DB31" s="1002"/>
      <c r="DC31" s="1003"/>
      <c r="DD31" s="1003"/>
      <c r="DE31" s="1003"/>
      <c r="DF31" s="1004"/>
      <c r="DG31" s="1002"/>
      <c r="DH31" s="1003"/>
      <c r="DI31" s="1003"/>
      <c r="DJ31" s="1003"/>
      <c r="DK31" s="1004"/>
      <c r="DL31" s="1002"/>
      <c r="DM31" s="1003"/>
      <c r="DN31" s="1003"/>
      <c r="DO31" s="1003"/>
      <c r="DP31" s="1004"/>
      <c r="DQ31" s="1002"/>
      <c r="DR31" s="1003"/>
      <c r="DS31" s="1003"/>
      <c r="DT31" s="1003"/>
      <c r="DU31" s="1004"/>
      <c r="DV31" s="1005"/>
      <c r="DW31" s="1006"/>
      <c r="DX31" s="1006"/>
      <c r="DY31" s="1006"/>
      <c r="DZ31" s="1007"/>
      <c r="EA31" s="224"/>
    </row>
    <row r="32" spans="1:131" ht="26.25" customHeight="1" x14ac:dyDescent="0.15">
      <c r="A32" s="237">
        <v>5</v>
      </c>
      <c r="B32" s="1043" t="s">
        <v>392</v>
      </c>
      <c r="C32" s="1044"/>
      <c r="D32" s="1044"/>
      <c r="E32" s="1044"/>
      <c r="F32" s="1044"/>
      <c r="G32" s="1044"/>
      <c r="H32" s="1044"/>
      <c r="I32" s="1044"/>
      <c r="J32" s="1044"/>
      <c r="K32" s="1044"/>
      <c r="L32" s="1044"/>
      <c r="M32" s="1044"/>
      <c r="N32" s="1044"/>
      <c r="O32" s="1044"/>
      <c r="P32" s="1045"/>
      <c r="Q32" s="1051">
        <v>337</v>
      </c>
      <c r="R32" s="1052"/>
      <c r="S32" s="1052"/>
      <c r="T32" s="1052"/>
      <c r="U32" s="1052"/>
      <c r="V32" s="1052">
        <v>336</v>
      </c>
      <c r="W32" s="1052"/>
      <c r="X32" s="1052"/>
      <c r="Y32" s="1052"/>
      <c r="Z32" s="1052"/>
      <c r="AA32" s="1052">
        <v>1</v>
      </c>
      <c r="AB32" s="1052"/>
      <c r="AC32" s="1052"/>
      <c r="AD32" s="1052"/>
      <c r="AE32" s="1053"/>
      <c r="AF32" s="1048">
        <v>1</v>
      </c>
      <c r="AG32" s="1049"/>
      <c r="AH32" s="1049"/>
      <c r="AI32" s="1049"/>
      <c r="AJ32" s="1050"/>
      <c r="AK32" s="993">
        <v>126</v>
      </c>
      <c r="AL32" s="984"/>
      <c r="AM32" s="984"/>
      <c r="AN32" s="984"/>
      <c r="AO32" s="984"/>
      <c r="AP32" s="984" t="s">
        <v>553</v>
      </c>
      <c r="AQ32" s="984"/>
      <c r="AR32" s="984"/>
      <c r="AS32" s="984"/>
      <c r="AT32" s="984"/>
      <c r="AU32" s="984" t="s">
        <v>553</v>
      </c>
      <c r="AV32" s="984"/>
      <c r="AW32" s="984"/>
      <c r="AX32" s="984"/>
      <c r="AY32" s="984"/>
      <c r="AZ32" s="1054"/>
      <c r="BA32" s="1054"/>
      <c r="BB32" s="1054"/>
      <c r="BC32" s="1054"/>
      <c r="BD32" s="1054"/>
      <c r="BE32" s="985"/>
      <c r="BF32" s="985"/>
      <c r="BG32" s="985"/>
      <c r="BH32" s="985"/>
      <c r="BI32" s="986"/>
      <c r="BJ32" s="226"/>
      <c r="BK32" s="226"/>
      <c r="BL32" s="226"/>
      <c r="BM32" s="226"/>
      <c r="BN32" s="226"/>
      <c r="BO32" s="236"/>
      <c r="BP32" s="236"/>
      <c r="BQ32" s="233">
        <v>26</v>
      </c>
      <c r="BR32" s="234"/>
      <c r="BS32" s="1005"/>
      <c r="BT32" s="1006"/>
      <c r="BU32" s="1006"/>
      <c r="BV32" s="1006"/>
      <c r="BW32" s="1006"/>
      <c r="BX32" s="1006"/>
      <c r="BY32" s="1006"/>
      <c r="BZ32" s="1006"/>
      <c r="CA32" s="1006"/>
      <c r="CB32" s="1006"/>
      <c r="CC32" s="1006"/>
      <c r="CD32" s="1006"/>
      <c r="CE32" s="1006"/>
      <c r="CF32" s="1006"/>
      <c r="CG32" s="1027"/>
      <c r="CH32" s="1002"/>
      <c r="CI32" s="1003"/>
      <c r="CJ32" s="1003"/>
      <c r="CK32" s="1003"/>
      <c r="CL32" s="1004"/>
      <c r="CM32" s="1002"/>
      <c r="CN32" s="1003"/>
      <c r="CO32" s="1003"/>
      <c r="CP32" s="1003"/>
      <c r="CQ32" s="1004"/>
      <c r="CR32" s="1002"/>
      <c r="CS32" s="1003"/>
      <c r="CT32" s="1003"/>
      <c r="CU32" s="1003"/>
      <c r="CV32" s="1004"/>
      <c r="CW32" s="1002"/>
      <c r="CX32" s="1003"/>
      <c r="CY32" s="1003"/>
      <c r="CZ32" s="1003"/>
      <c r="DA32" s="1004"/>
      <c r="DB32" s="1002"/>
      <c r="DC32" s="1003"/>
      <c r="DD32" s="1003"/>
      <c r="DE32" s="1003"/>
      <c r="DF32" s="1004"/>
      <c r="DG32" s="1002"/>
      <c r="DH32" s="1003"/>
      <c r="DI32" s="1003"/>
      <c r="DJ32" s="1003"/>
      <c r="DK32" s="1004"/>
      <c r="DL32" s="1002"/>
      <c r="DM32" s="1003"/>
      <c r="DN32" s="1003"/>
      <c r="DO32" s="1003"/>
      <c r="DP32" s="1004"/>
      <c r="DQ32" s="1002"/>
      <c r="DR32" s="1003"/>
      <c r="DS32" s="1003"/>
      <c r="DT32" s="1003"/>
      <c r="DU32" s="1004"/>
      <c r="DV32" s="1005"/>
      <c r="DW32" s="1006"/>
      <c r="DX32" s="1006"/>
      <c r="DY32" s="1006"/>
      <c r="DZ32" s="1007"/>
      <c r="EA32" s="224"/>
    </row>
    <row r="33" spans="1:131" ht="26.25" customHeight="1" x14ac:dyDescent="0.15">
      <c r="A33" s="237">
        <v>6</v>
      </c>
      <c r="B33" s="1043" t="s">
        <v>393</v>
      </c>
      <c r="C33" s="1044"/>
      <c r="D33" s="1044"/>
      <c r="E33" s="1044"/>
      <c r="F33" s="1044"/>
      <c r="G33" s="1044"/>
      <c r="H33" s="1044"/>
      <c r="I33" s="1044"/>
      <c r="J33" s="1044"/>
      <c r="K33" s="1044"/>
      <c r="L33" s="1044"/>
      <c r="M33" s="1044"/>
      <c r="N33" s="1044"/>
      <c r="O33" s="1044"/>
      <c r="P33" s="1045"/>
      <c r="Q33" s="1051">
        <v>2664</v>
      </c>
      <c r="R33" s="1052"/>
      <c r="S33" s="1052"/>
      <c r="T33" s="1052"/>
      <c r="U33" s="1052"/>
      <c r="V33" s="1052">
        <v>2558</v>
      </c>
      <c r="W33" s="1052"/>
      <c r="X33" s="1052"/>
      <c r="Y33" s="1052"/>
      <c r="Z33" s="1052"/>
      <c r="AA33" s="1052">
        <v>106</v>
      </c>
      <c r="AB33" s="1052"/>
      <c r="AC33" s="1052"/>
      <c r="AD33" s="1052"/>
      <c r="AE33" s="1053"/>
      <c r="AF33" s="1048">
        <v>106</v>
      </c>
      <c r="AG33" s="1049"/>
      <c r="AH33" s="1049"/>
      <c r="AI33" s="1049"/>
      <c r="AJ33" s="1050"/>
      <c r="AK33" s="993">
        <v>427</v>
      </c>
      <c r="AL33" s="984"/>
      <c r="AM33" s="984"/>
      <c r="AN33" s="984"/>
      <c r="AO33" s="984"/>
      <c r="AP33" s="984" t="s">
        <v>553</v>
      </c>
      <c r="AQ33" s="984"/>
      <c r="AR33" s="984"/>
      <c r="AS33" s="984"/>
      <c r="AT33" s="984"/>
      <c r="AU33" s="984" t="s">
        <v>553</v>
      </c>
      <c r="AV33" s="984"/>
      <c r="AW33" s="984"/>
      <c r="AX33" s="984"/>
      <c r="AY33" s="984"/>
      <c r="AZ33" s="1054"/>
      <c r="BA33" s="1054"/>
      <c r="BB33" s="1054"/>
      <c r="BC33" s="1054"/>
      <c r="BD33" s="1054"/>
      <c r="BE33" s="985"/>
      <c r="BF33" s="985"/>
      <c r="BG33" s="985"/>
      <c r="BH33" s="985"/>
      <c r="BI33" s="986"/>
      <c r="BJ33" s="226"/>
      <c r="BK33" s="226"/>
      <c r="BL33" s="226"/>
      <c r="BM33" s="226"/>
      <c r="BN33" s="226"/>
      <c r="BO33" s="236"/>
      <c r="BP33" s="236"/>
      <c r="BQ33" s="233">
        <v>27</v>
      </c>
      <c r="BR33" s="234"/>
      <c r="BS33" s="1005"/>
      <c r="BT33" s="1006"/>
      <c r="BU33" s="1006"/>
      <c r="BV33" s="1006"/>
      <c r="BW33" s="1006"/>
      <c r="BX33" s="1006"/>
      <c r="BY33" s="1006"/>
      <c r="BZ33" s="1006"/>
      <c r="CA33" s="1006"/>
      <c r="CB33" s="1006"/>
      <c r="CC33" s="1006"/>
      <c r="CD33" s="1006"/>
      <c r="CE33" s="1006"/>
      <c r="CF33" s="1006"/>
      <c r="CG33" s="1027"/>
      <c r="CH33" s="1002"/>
      <c r="CI33" s="1003"/>
      <c r="CJ33" s="1003"/>
      <c r="CK33" s="1003"/>
      <c r="CL33" s="1004"/>
      <c r="CM33" s="1002"/>
      <c r="CN33" s="1003"/>
      <c r="CO33" s="1003"/>
      <c r="CP33" s="1003"/>
      <c r="CQ33" s="1004"/>
      <c r="CR33" s="1002"/>
      <c r="CS33" s="1003"/>
      <c r="CT33" s="1003"/>
      <c r="CU33" s="1003"/>
      <c r="CV33" s="1004"/>
      <c r="CW33" s="1002"/>
      <c r="CX33" s="1003"/>
      <c r="CY33" s="1003"/>
      <c r="CZ33" s="1003"/>
      <c r="DA33" s="1004"/>
      <c r="DB33" s="1002"/>
      <c r="DC33" s="1003"/>
      <c r="DD33" s="1003"/>
      <c r="DE33" s="1003"/>
      <c r="DF33" s="1004"/>
      <c r="DG33" s="1002"/>
      <c r="DH33" s="1003"/>
      <c r="DI33" s="1003"/>
      <c r="DJ33" s="1003"/>
      <c r="DK33" s="1004"/>
      <c r="DL33" s="1002"/>
      <c r="DM33" s="1003"/>
      <c r="DN33" s="1003"/>
      <c r="DO33" s="1003"/>
      <c r="DP33" s="1004"/>
      <c r="DQ33" s="1002"/>
      <c r="DR33" s="1003"/>
      <c r="DS33" s="1003"/>
      <c r="DT33" s="1003"/>
      <c r="DU33" s="1004"/>
      <c r="DV33" s="1005"/>
      <c r="DW33" s="1006"/>
      <c r="DX33" s="1006"/>
      <c r="DY33" s="1006"/>
      <c r="DZ33" s="1007"/>
      <c r="EA33" s="224"/>
    </row>
    <row r="34" spans="1:131" ht="26.25" customHeight="1" x14ac:dyDescent="0.15">
      <c r="A34" s="237">
        <v>7</v>
      </c>
      <c r="B34" s="1043" t="s">
        <v>394</v>
      </c>
      <c r="C34" s="1044"/>
      <c r="D34" s="1044"/>
      <c r="E34" s="1044"/>
      <c r="F34" s="1044"/>
      <c r="G34" s="1044"/>
      <c r="H34" s="1044"/>
      <c r="I34" s="1044"/>
      <c r="J34" s="1044"/>
      <c r="K34" s="1044"/>
      <c r="L34" s="1044"/>
      <c r="M34" s="1044"/>
      <c r="N34" s="1044"/>
      <c r="O34" s="1044"/>
      <c r="P34" s="1045"/>
      <c r="Q34" s="1051">
        <v>350</v>
      </c>
      <c r="R34" s="1052"/>
      <c r="S34" s="1052"/>
      <c r="T34" s="1052"/>
      <c r="U34" s="1052"/>
      <c r="V34" s="1052">
        <v>350</v>
      </c>
      <c r="W34" s="1052"/>
      <c r="X34" s="1052"/>
      <c r="Y34" s="1052"/>
      <c r="Z34" s="1052"/>
      <c r="AA34" s="1052" t="s">
        <v>553</v>
      </c>
      <c r="AB34" s="1052"/>
      <c r="AC34" s="1052"/>
      <c r="AD34" s="1052"/>
      <c r="AE34" s="1053"/>
      <c r="AF34" s="1048" t="s">
        <v>122</v>
      </c>
      <c r="AG34" s="1049"/>
      <c r="AH34" s="1049"/>
      <c r="AI34" s="1049"/>
      <c r="AJ34" s="1050"/>
      <c r="AK34" s="993">
        <v>60</v>
      </c>
      <c r="AL34" s="984"/>
      <c r="AM34" s="984"/>
      <c r="AN34" s="984"/>
      <c r="AO34" s="984"/>
      <c r="AP34" s="984" t="s">
        <v>553</v>
      </c>
      <c r="AQ34" s="984"/>
      <c r="AR34" s="984"/>
      <c r="AS34" s="984"/>
      <c r="AT34" s="984"/>
      <c r="AU34" s="984" t="s">
        <v>553</v>
      </c>
      <c r="AV34" s="984"/>
      <c r="AW34" s="984"/>
      <c r="AX34" s="984"/>
      <c r="AY34" s="984"/>
      <c r="AZ34" s="1054"/>
      <c r="BA34" s="1054"/>
      <c r="BB34" s="1054"/>
      <c r="BC34" s="1054"/>
      <c r="BD34" s="1054"/>
      <c r="BE34" s="985"/>
      <c r="BF34" s="985"/>
      <c r="BG34" s="985"/>
      <c r="BH34" s="985"/>
      <c r="BI34" s="986"/>
      <c r="BJ34" s="226"/>
      <c r="BK34" s="226"/>
      <c r="BL34" s="226"/>
      <c r="BM34" s="226"/>
      <c r="BN34" s="226"/>
      <c r="BO34" s="236"/>
      <c r="BP34" s="236"/>
      <c r="BQ34" s="233">
        <v>28</v>
      </c>
      <c r="BR34" s="234"/>
      <c r="BS34" s="1005"/>
      <c r="BT34" s="1006"/>
      <c r="BU34" s="1006"/>
      <c r="BV34" s="1006"/>
      <c r="BW34" s="1006"/>
      <c r="BX34" s="1006"/>
      <c r="BY34" s="1006"/>
      <c r="BZ34" s="1006"/>
      <c r="CA34" s="1006"/>
      <c r="CB34" s="1006"/>
      <c r="CC34" s="1006"/>
      <c r="CD34" s="1006"/>
      <c r="CE34" s="1006"/>
      <c r="CF34" s="1006"/>
      <c r="CG34" s="1027"/>
      <c r="CH34" s="1002"/>
      <c r="CI34" s="1003"/>
      <c r="CJ34" s="1003"/>
      <c r="CK34" s="1003"/>
      <c r="CL34" s="1004"/>
      <c r="CM34" s="1002"/>
      <c r="CN34" s="1003"/>
      <c r="CO34" s="1003"/>
      <c r="CP34" s="1003"/>
      <c r="CQ34" s="1004"/>
      <c r="CR34" s="1002"/>
      <c r="CS34" s="1003"/>
      <c r="CT34" s="1003"/>
      <c r="CU34" s="1003"/>
      <c r="CV34" s="1004"/>
      <c r="CW34" s="1002"/>
      <c r="CX34" s="1003"/>
      <c r="CY34" s="1003"/>
      <c r="CZ34" s="1003"/>
      <c r="DA34" s="1004"/>
      <c r="DB34" s="1002"/>
      <c r="DC34" s="1003"/>
      <c r="DD34" s="1003"/>
      <c r="DE34" s="1003"/>
      <c r="DF34" s="1004"/>
      <c r="DG34" s="1002"/>
      <c r="DH34" s="1003"/>
      <c r="DI34" s="1003"/>
      <c r="DJ34" s="1003"/>
      <c r="DK34" s="1004"/>
      <c r="DL34" s="1002"/>
      <c r="DM34" s="1003"/>
      <c r="DN34" s="1003"/>
      <c r="DO34" s="1003"/>
      <c r="DP34" s="1004"/>
      <c r="DQ34" s="1002"/>
      <c r="DR34" s="1003"/>
      <c r="DS34" s="1003"/>
      <c r="DT34" s="1003"/>
      <c r="DU34" s="1004"/>
      <c r="DV34" s="1005"/>
      <c r="DW34" s="1006"/>
      <c r="DX34" s="1006"/>
      <c r="DY34" s="1006"/>
      <c r="DZ34" s="1007"/>
      <c r="EA34" s="224"/>
    </row>
    <row r="35" spans="1:131" ht="26.25" customHeight="1" x14ac:dyDescent="0.15">
      <c r="A35" s="237">
        <v>8</v>
      </c>
      <c r="B35" s="1043" t="s">
        <v>395</v>
      </c>
      <c r="C35" s="1044"/>
      <c r="D35" s="1044"/>
      <c r="E35" s="1044"/>
      <c r="F35" s="1044"/>
      <c r="G35" s="1044"/>
      <c r="H35" s="1044"/>
      <c r="I35" s="1044"/>
      <c r="J35" s="1044"/>
      <c r="K35" s="1044"/>
      <c r="L35" s="1044"/>
      <c r="M35" s="1044"/>
      <c r="N35" s="1044"/>
      <c r="O35" s="1044"/>
      <c r="P35" s="1045"/>
      <c r="Q35" s="1051">
        <v>265</v>
      </c>
      <c r="R35" s="1052"/>
      <c r="S35" s="1052"/>
      <c r="T35" s="1052"/>
      <c r="U35" s="1052"/>
      <c r="V35" s="1052">
        <v>265</v>
      </c>
      <c r="W35" s="1052"/>
      <c r="X35" s="1052"/>
      <c r="Y35" s="1052"/>
      <c r="Z35" s="1052"/>
      <c r="AA35" s="1052" t="s">
        <v>553</v>
      </c>
      <c r="AB35" s="1052"/>
      <c r="AC35" s="1052"/>
      <c r="AD35" s="1052"/>
      <c r="AE35" s="1053"/>
      <c r="AF35" s="1048" t="s">
        <v>122</v>
      </c>
      <c r="AG35" s="1049"/>
      <c r="AH35" s="1049"/>
      <c r="AI35" s="1049"/>
      <c r="AJ35" s="1050"/>
      <c r="AK35" s="993">
        <v>71</v>
      </c>
      <c r="AL35" s="984"/>
      <c r="AM35" s="984"/>
      <c r="AN35" s="984"/>
      <c r="AO35" s="984"/>
      <c r="AP35" s="984">
        <v>4</v>
      </c>
      <c r="AQ35" s="984"/>
      <c r="AR35" s="984"/>
      <c r="AS35" s="984"/>
      <c r="AT35" s="984"/>
      <c r="AU35" s="984" t="s">
        <v>553</v>
      </c>
      <c r="AV35" s="984"/>
      <c r="AW35" s="984"/>
      <c r="AX35" s="984"/>
      <c r="AY35" s="984"/>
      <c r="AZ35" s="1054"/>
      <c r="BA35" s="1054"/>
      <c r="BB35" s="1054"/>
      <c r="BC35" s="1054"/>
      <c r="BD35" s="1054"/>
      <c r="BE35" s="985"/>
      <c r="BF35" s="985"/>
      <c r="BG35" s="985"/>
      <c r="BH35" s="985"/>
      <c r="BI35" s="986"/>
      <c r="BJ35" s="226"/>
      <c r="BK35" s="226"/>
      <c r="BL35" s="226"/>
      <c r="BM35" s="226"/>
      <c r="BN35" s="226"/>
      <c r="BO35" s="236"/>
      <c r="BP35" s="236"/>
      <c r="BQ35" s="233">
        <v>29</v>
      </c>
      <c r="BR35" s="234"/>
      <c r="BS35" s="1005"/>
      <c r="BT35" s="1006"/>
      <c r="BU35" s="1006"/>
      <c r="BV35" s="1006"/>
      <c r="BW35" s="1006"/>
      <c r="BX35" s="1006"/>
      <c r="BY35" s="1006"/>
      <c r="BZ35" s="1006"/>
      <c r="CA35" s="1006"/>
      <c r="CB35" s="1006"/>
      <c r="CC35" s="1006"/>
      <c r="CD35" s="1006"/>
      <c r="CE35" s="1006"/>
      <c r="CF35" s="1006"/>
      <c r="CG35" s="1027"/>
      <c r="CH35" s="1002"/>
      <c r="CI35" s="1003"/>
      <c r="CJ35" s="1003"/>
      <c r="CK35" s="1003"/>
      <c r="CL35" s="1004"/>
      <c r="CM35" s="1002"/>
      <c r="CN35" s="1003"/>
      <c r="CO35" s="1003"/>
      <c r="CP35" s="1003"/>
      <c r="CQ35" s="1004"/>
      <c r="CR35" s="1002"/>
      <c r="CS35" s="1003"/>
      <c r="CT35" s="1003"/>
      <c r="CU35" s="1003"/>
      <c r="CV35" s="1004"/>
      <c r="CW35" s="1002"/>
      <c r="CX35" s="1003"/>
      <c r="CY35" s="1003"/>
      <c r="CZ35" s="1003"/>
      <c r="DA35" s="1004"/>
      <c r="DB35" s="1002"/>
      <c r="DC35" s="1003"/>
      <c r="DD35" s="1003"/>
      <c r="DE35" s="1003"/>
      <c r="DF35" s="1004"/>
      <c r="DG35" s="1002"/>
      <c r="DH35" s="1003"/>
      <c r="DI35" s="1003"/>
      <c r="DJ35" s="1003"/>
      <c r="DK35" s="1004"/>
      <c r="DL35" s="1002"/>
      <c r="DM35" s="1003"/>
      <c r="DN35" s="1003"/>
      <c r="DO35" s="1003"/>
      <c r="DP35" s="1004"/>
      <c r="DQ35" s="1002"/>
      <c r="DR35" s="1003"/>
      <c r="DS35" s="1003"/>
      <c r="DT35" s="1003"/>
      <c r="DU35" s="1004"/>
      <c r="DV35" s="1005"/>
      <c r="DW35" s="1006"/>
      <c r="DX35" s="1006"/>
      <c r="DY35" s="1006"/>
      <c r="DZ35" s="1007"/>
      <c r="EA35" s="224"/>
    </row>
    <row r="36" spans="1:131" ht="26.25" customHeight="1" x14ac:dyDescent="0.15">
      <c r="A36" s="237">
        <v>9</v>
      </c>
      <c r="B36" s="1043" t="s">
        <v>396</v>
      </c>
      <c r="C36" s="1044"/>
      <c r="D36" s="1044"/>
      <c r="E36" s="1044"/>
      <c r="F36" s="1044"/>
      <c r="G36" s="1044"/>
      <c r="H36" s="1044"/>
      <c r="I36" s="1044"/>
      <c r="J36" s="1044"/>
      <c r="K36" s="1044"/>
      <c r="L36" s="1044"/>
      <c r="M36" s="1044"/>
      <c r="N36" s="1044"/>
      <c r="O36" s="1044"/>
      <c r="P36" s="1045"/>
      <c r="Q36" s="1051">
        <v>533</v>
      </c>
      <c r="R36" s="1052"/>
      <c r="S36" s="1052"/>
      <c r="T36" s="1052"/>
      <c r="U36" s="1052"/>
      <c r="V36" s="1052">
        <v>522</v>
      </c>
      <c r="W36" s="1052"/>
      <c r="X36" s="1052"/>
      <c r="Y36" s="1052"/>
      <c r="Z36" s="1052"/>
      <c r="AA36" s="1052">
        <v>11</v>
      </c>
      <c r="AB36" s="1052"/>
      <c r="AC36" s="1052"/>
      <c r="AD36" s="1052"/>
      <c r="AE36" s="1053"/>
      <c r="AF36" s="1048">
        <v>371</v>
      </c>
      <c r="AG36" s="1049"/>
      <c r="AH36" s="1049"/>
      <c r="AI36" s="1049"/>
      <c r="AJ36" s="1050"/>
      <c r="AK36" s="993">
        <v>295</v>
      </c>
      <c r="AL36" s="984"/>
      <c r="AM36" s="984"/>
      <c r="AN36" s="984"/>
      <c r="AO36" s="984"/>
      <c r="AP36" s="984">
        <v>2939</v>
      </c>
      <c r="AQ36" s="984"/>
      <c r="AR36" s="984"/>
      <c r="AS36" s="984"/>
      <c r="AT36" s="984"/>
      <c r="AU36" s="984">
        <v>1628</v>
      </c>
      <c r="AV36" s="984"/>
      <c r="AW36" s="984"/>
      <c r="AX36" s="984"/>
      <c r="AY36" s="984"/>
      <c r="AZ36" s="1054"/>
      <c r="BA36" s="1054"/>
      <c r="BB36" s="1054"/>
      <c r="BC36" s="1054"/>
      <c r="BD36" s="1054"/>
      <c r="BE36" s="985" t="s">
        <v>397</v>
      </c>
      <c r="BF36" s="985"/>
      <c r="BG36" s="985"/>
      <c r="BH36" s="985"/>
      <c r="BI36" s="986"/>
      <c r="BJ36" s="226"/>
      <c r="BK36" s="226"/>
      <c r="BL36" s="226"/>
      <c r="BM36" s="226"/>
      <c r="BN36" s="226"/>
      <c r="BO36" s="236"/>
      <c r="BP36" s="236"/>
      <c r="BQ36" s="233">
        <v>30</v>
      </c>
      <c r="BR36" s="234"/>
      <c r="BS36" s="1005"/>
      <c r="BT36" s="1006"/>
      <c r="BU36" s="1006"/>
      <c r="BV36" s="1006"/>
      <c r="BW36" s="1006"/>
      <c r="BX36" s="1006"/>
      <c r="BY36" s="1006"/>
      <c r="BZ36" s="1006"/>
      <c r="CA36" s="1006"/>
      <c r="CB36" s="1006"/>
      <c r="CC36" s="1006"/>
      <c r="CD36" s="1006"/>
      <c r="CE36" s="1006"/>
      <c r="CF36" s="1006"/>
      <c r="CG36" s="1027"/>
      <c r="CH36" s="1002"/>
      <c r="CI36" s="1003"/>
      <c r="CJ36" s="1003"/>
      <c r="CK36" s="1003"/>
      <c r="CL36" s="1004"/>
      <c r="CM36" s="1002"/>
      <c r="CN36" s="1003"/>
      <c r="CO36" s="1003"/>
      <c r="CP36" s="1003"/>
      <c r="CQ36" s="1004"/>
      <c r="CR36" s="1002"/>
      <c r="CS36" s="1003"/>
      <c r="CT36" s="1003"/>
      <c r="CU36" s="1003"/>
      <c r="CV36" s="1004"/>
      <c r="CW36" s="1002"/>
      <c r="CX36" s="1003"/>
      <c r="CY36" s="1003"/>
      <c r="CZ36" s="1003"/>
      <c r="DA36" s="1004"/>
      <c r="DB36" s="1002"/>
      <c r="DC36" s="1003"/>
      <c r="DD36" s="1003"/>
      <c r="DE36" s="1003"/>
      <c r="DF36" s="1004"/>
      <c r="DG36" s="1002"/>
      <c r="DH36" s="1003"/>
      <c r="DI36" s="1003"/>
      <c r="DJ36" s="1003"/>
      <c r="DK36" s="1004"/>
      <c r="DL36" s="1002"/>
      <c r="DM36" s="1003"/>
      <c r="DN36" s="1003"/>
      <c r="DO36" s="1003"/>
      <c r="DP36" s="1004"/>
      <c r="DQ36" s="1002"/>
      <c r="DR36" s="1003"/>
      <c r="DS36" s="1003"/>
      <c r="DT36" s="1003"/>
      <c r="DU36" s="1004"/>
      <c r="DV36" s="1005"/>
      <c r="DW36" s="1006"/>
      <c r="DX36" s="1006"/>
      <c r="DY36" s="1006"/>
      <c r="DZ36" s="1007"/>
      <c r="EA36" s="224"/>
    </row>
    <row r="37" spans="1:131" ht="26.25" customHeight="1" x14ac:dyDescent="0.15">
      <c r="A37" s="237">
        <v>10</v>
      </c>
      <c r="B37" s="1043" t="s">
        <v>398</v>
      </c>
      <c r="C37" s="1044"/>
      <c r="D37" s="1044"/>
      <c r="E37" s="1044"/>
      <c r="F37" s="1044"/>
      <c r="G37" s="1044"/>
      <c r="H37" s="1044"/>
      <c r="I37" s="1044"/>
      <c r="J37" s="1044"/>
      <c r="K37" s="1044"/>
      <c r="L37" s="1044"/>
      <c r="M37" s="1044"/>
      <c r="N37" s="1044"/>
      <c r="O37" s="1044"/>
      <c r="P37" s="1045"/>
      <c r="Q37" s="1051">
        <v>59</v>
      </c>
      <c r="R37" s="1052"/>
      <c r="S37" s="1052"/>
      <c r="T37" s="1052"/>
      <c r="U37" s="1052"/>
      <c r="V37" s="1052">
        <v>56</v>
      </c>
      <c r="W37" s="1052"/>
      <c r="X37" s="1052"/>
      <c r="Y37" s="1052"/>
      <c r="Z37" s="1052"/>
      <c r="AA37" s="1052">
        <v>3</v>
      </c>
      <c r="AB37" s="1052"/>
      <c r="AC37" s="1052"/>
      <c r="AD37" s="1052"/>
      <c r="AE37" s="1053"/>
      <c r="AF37" s="1048">
        <v>3</v>
      </c>
      <c r="AG37" s="1049"/>
      <c r="AH37" s="1049"/>
      <c r="AI37" s="1049"/>
      <c r="AJ37" s="1050"/>
      <c r="AK37" s="993">
        <v>35</v>
      </c>
      <c r="AL37" s="984"/>
      <c r="AM37" s="984"/>
      <c r="AN37" s="984"/>
      <c r="AO37" s="984"/>
      <c r="AP37" s="984">
        <v>156</v>
      </c>
      <c r="AQ37" s="984"/>
      <c r="AR37" s="984"/>
      <c r="AS37" s="984"/>
      <c r="AT37" s="984"/>
      <c r="AU37" s="984">
        <v>156</v>
      </c>
      <c r="AV37" s="984"/>
      <c r="AW37" s="984"/>
      <c r="AX37" s="984"/>
      <c r="AY37" s="984"/>
      <c r="AZ37" s="1054"/>
      <c r="BA37" s="1054"/>
      <c r="BB37" s="1054"/>
      <c r="BC37" s="1054"/>
      <c r="BD37" s="1054"/>
      <c r="BE37" s="985" t="s">
        <v>399</v>
      </c>
      <c r="BF37" s="985"/>
      <c r="BG37" s="985"/>
      <c r="BH37" s="985"/>
      <c r="BI37" s="986"/>
      <c r="BJ37" s="226"/>
      <c r="BK37" s="226"/>
      <c r="BL37" s="226"/>
      <c r="BM37" s="226"/>
      <c r="BN37" s="226"/>
      <c r="BO37" s="236"/>
      <c r="BP37" s="236"/>
      <c r="BQ37" s="233">
        <v>31</v>
      </c>
      <c r="BR37" s="234"/>
      <c r="BS37" s="1005"/>
      <c r="BT37" s="1006"/>
      <c r="BU37" s="1006"/>
      <c r="BV37" s="1006"/>
      <c r="BW37" s="1006"/>
      <c r="BX37" s="1006"/>
      <c r="BY37" s="1006"/>
      <c r="BZ37" s="1006"/>
      <c r="CA37" s="1006"/>
      <c r="CB37" s="1006"/>
      <c r="CC37" s="1006"/>
      <c r="CD37" s="1006"/>
      <c r="CE37" s="1006"/>
      <c r="CF37" s="1006"/>
      <c r="CG37" s="1027"/>
      <c r="CH37" s="1002"/>
      <c r="CI37" s="1003"/>
      <c r="CJ37" s="1003"/>
      <c r="CK37" s="1003"/>
      <c r="CL37" s="1004"/>
      <c r="CM37" s="1002"/>
      <c r="CN37" s="1003"/>
      <c r="CO37" s="1003"/>
      <c r="CP37" s="1003"/>
      <c r="CQ37" s="1004"/>
      <c r="CR37" s="1002"/>
      <c r="CS37" s="1003"/>
      <c r="CT37" s="1003"/>
      <c r="CU37" s="1003"/>
      <c r="CV37" s="1004"/>
      <c r="CW37" s="1002"/>
      <c r="CX37" s="1003"/>
      <c r="CY37" s="1003"/>
      <c r="CZ37" s="1003"/>
      <c r="DA37" s="1004"/>
      <c r="DB37" s="1002"/>
      <c r="DC37" s="1003"/>
      <c r="DD37" s="1003"/>
      <c r="DE37" s="1003"/>
      <c r="DF37" s="1004"/>
      <c r="DG37" s="1002"/>
      <c r="DH37" s="1003"/>
      <c r="DI37" s="1003"/>
      <c r="DJ37" s="1003"/>
      <c r="DK37" s="1004"/>
      <c r="DL37" s="1002"/>
      <c r="DM37" s="1003"/>
      <c r="DN37" s="1003"/>
      <c r="DO37" s="1003"/>
      <c r="DP37" s="1004"/>
      <c r="DQ37" s="1002"/>
      <c r="DR37" s="1003"/>
      <c r="DS37" s="1003"/>
      <c r="DT37" s="1003"/>
      <c r="DU37" s="1004"/>
      <c r="DV37" s="1005"/>
      <c r="DW37" s="1006"/>
      <c r="DX37" s="1006"/>
      <c r="DY37" s="1006"/>
      <c r="DZ37" s="1007"/>
      <c r="EA37" s="224"/>
    </row>
    <row r="38" spans="1:131" ht="26.25" customHeight="1" thickBot="1" x14ac:dyDescent="0.2">
      <c r="A38" s="237">
        <v>11</v>
      </c>
      <c r="B38" s="1043" t="s">
        <v>400</v>
      </c>
      <c r="C38" s="1044"/>
      <c r="D38" s="1044"/>
      <c r="E38" s="1044"/>
      <c r="F38" s="1044"/>
      <c r="G38" s="1044"/>
      <c r="H38" s="1044"/>
      <c r="I38" s="1044"/>
      <c r="J38" s="1044"/>
      <c r="K38" s="1044"/>
      <c r="L38" s="1044"/>
      <c r="M38" s="1044"/>
      <c r="N38" s="1044"/>
      <c r="O38" s="1044"/>
      <c r="P38" s="1045"/>
      <c r="Q38" s="1051">
        <v>35</v>
      </c>
      <c r="R38" s="1052"/>
      <c r="S38" s="1052"/>
      <c r="T38" s="1052"/>
      <c r="U38" s="1052"/>
      <c r="V38" s="1052">
        <v>30</v>
      </c>
      <c r="W38" s="1052"/>
      <c r="X38" s="1052"/>
      <c r="Y38" s="1052"/>
      <c r="Z38" s="1052"/>
      <c r="AA38" s="1052">
        <v>5</v>
      </c>
      <c r="AB38" s="1052"/>
      <c r="AC38" s="1052"/>
      <c r="AD38" s="1052"/>
      <c r="AE38" s="1053"/>
      <c r="AF38" s="1048">
        <v>5</v>
      </c>
      <c r="AG38" s="1049"/>
      <c r="AH38" s="1049"/>
      <c r="AI38" s="1049"/>
      <c r="AJ38" s="1050"/>
      <c r="AK38" s="993">
        <v>25</v>
      </c>
      <c r="AL38" s="984"/>
      <c r="AM38" s="984"/>
      <c r="AN38" s="984"/>
      <c r="AO38" s="984"/>
      <c r="AP38" s="984">
        <v>66</v>
      </c>
      <c r="AQ38" s="984"/>
      <c r="AR38" s="984"/>
      <c r="AS38" s="984"/>
      <c r="AT38" s="984"/>
      <c r="AU38" s="984">
        <v>66</v>
      </c>
      <c r="AV38" s="984"/>
      <c r="AW38" s="984"/>
      <c r="AX38" s="984"/>
      <c r="AY38" s="984"/>
      <c r="AZ38" s="1054"/>
      <c r="BA38" s="1054"/>
      <c r="BB38" s="1054"/>
      <c r="BC38" s="1054"/>
      <c r="BD38" s="1054"/>
      <c r="BE38" s="985" t="s">
        <v>399</v>
      </c>
      <c r="BF38" s="985"/>
      <c r="BG38" s="985"/>
      <c r="BH38" s="985"/>
      <c r="BI38" s="986"/>
      <c r="BJ38" s="226"/>
      <c r="BK38" s="226"/>
      <c r="BL38" s="226"/>
      <c r="BM38" s="226"/>
      <c r="BN38" s="226"/>
      <c r="BO38" s="236"/>
      <c r="BP38" s="236"/>
      <c r="BQ38" s="233">
        <v>32</v>
      </c>
      <c r="BR38" s="234"/>
      <c r="BS38" s="1005"/>
      <c r="BT38" s="1006"/>
      <c r="BU38" s="1006"/>
      <c r="BV38" s="1006"/>
      <c r="BW38" s="1006"/>
      <c r="BX38" s="1006"/>
      <c r="BY38" s="1006"/>
      <c r="BZ38" s="1006"/>
      <c r="CA38" s="1006"/>
      <c r="CB38" s="1006"/>
      <c r="CC38" s="1006"/>
      <c r="CD38" s="1006"/>
      <c r="CE38" s="1006"/>
      <c r="CF38" s="1006"/>
      <c r="CG38" s="1027"/>
      <c r="CH38" s="1002"/>
      <c r="CI38" s="1003"/>
      <c r="CJ38" s="1003"/>
      <c r="CK38" s="1003"/>
      <c r="CL38" s="1004"/>
      <c r="CM38" s="1002"/>
      <c r="CN38" s="1003"/>
      <c r="CO38" s="1003"/>
      <c r="CP38" s="1003"/>
      <c r="CQ38" s="1004"/>
      <c r="CR38" s="1002"/>
      <c r="CS38" s="1003"/>
      <c r="CT38" s="1003"/>
      <c r="CU38" s="1003"/>
      <c r="CV38" s="1004"/>
      <c r="CW38" s="1002"/>
      <c r="CX38" s="1003"/>
      <c r="CY38" s="1003"/>
      <c r="CZ38" s="1003"/>
      <c r="DA38" s="1004"/>
      <c r="DB38" s="1002"/>
      <c r="DC38" s="1003"/>
      <c r="DD38" s="1003"/>
      <c r="DE38" s="1003"/>
      <c r="DF38" s="1004"/>
      <c r="DG38" s="1002"/>
      <c r="DH38" s="1003"/>
      <c r="DI38" s="1003"/>
      <c r="DJ38" s="1003"/>
      <c r="DK38" s="1004"/>
      <c r="DL38" s="1002"/>
      <c r="DM38" s="1003"/>
      <c r="DN38" s="1003"/>
      <c r="DO38" s="1003"/>
      <c r="DP38" s="1004"/>
      <c r="DQ38" s="1002"/>
      <c r="DR38" s="1003"/>
      <c r="DS38" s="1003"/>
      <c r="DT38" s="1003"/>
      <c r="DU38" s="1004"/>
      <c r="DV38" s="1005"/>
      <c r="DW38" s="1006"/>
      <c r="DX38" s="1006"/>
      <c r="DY38" s="1006"/>
      <c r="DZ38" s="1007"/>
      <c r="EA38" s="224"/>
    </row>
    <row r="39" spans="1:131" ht="26.25" hidden="1" customHeight="1" x14ac:dyDescent="0.15">
      <c r="A39" s="237">
        <v>12</v>
      </c>
      <c r="B39" s="1043"/>
      <c r="C39" s="1044"/>
      <c r="D39" s="1044"/>
      <c r="E39" s="1044"/>
      <c r="F39" s="1044"/>
      <c r="G39" s="1044"/>
      <c r="H39" s="1044"/>
      <c r="I39" s="1044"/>
      <c r="J39" s="1044"/>
      <c r="K39" s="1044"/>
      <c r="L39" s="1044"/>
      <c r="M39" s="1044"/>
      <c r="N39" s="1044"/>
      <c r="O39" s="1044"/>
      <c r="P39" s="1045"/>
      <c r="Q39" s="1051"/>
      <c r="R39" s="1052"/>
      <c r="S39" s="1052"/>
      <c r="T39" s="1052"/>
      <c r="U39" s="1052"/>
      <c r="V39" s="1052"/>
      <c r="W39" s="1052"/>
      <c r="X39" s="1052"/>
      <c r="Y39" s="1052"/>
      <c r="Z39" s="1052"/>
      <c r="AA39" s="1052"/>
      <c r="AB39" s="1052"/>
      <c r="AC39" s="1052"/>
      <c r="AD39" s="1052"/>
      <c r="AE39" s="1053"/>
      <c r="AF39" s="1048"/>
      <c r="AG39" s="1049"/>
      <c r="AH39" s="1049"/>
      <c r="AI39" s="1049"/>
      <c r="AJ39" s="1050"/>
      <c r="AK39" s="993"/>
      <c r="AL39" s="984"/>
      <c r="AM39" s="984"/>
      <c r="AN39" s="984"/>
      <c r="AO39" s="984"/>
      <c r="AP39" s="984"/>
      <c r="AQ39" s="984"/>
      <c r="AR39" s="984"/>
      <c r="AS39" s="984"/>
      <c r="AT39" s="984"/>
      <c r="AU39" s="984"/>
      <c r="AV39" s="984"/>
      <c r="AW39" s="984"/>
      <c r="AX39" s="984"/>
      <c r="AY39" s="984"/>
      <c r="AZ39" s="1054"/>
      <c r="BA39" s="1054"/>
      <c r="BB39" s="1054"/>
      <c r="BC39" s="1054"/>
      <c r="BD39" s="1054"/>
      <c r="BE39" s="985"/>
      <c r="BF39" s="985"/>
      <c r="BG39" s="985"/>
      <c r="BH39" s="985"/>
      <c r="BI39" s="986"/>
      <c r="BJ39" s="226"/>
      <c r="BK39" s="226"/>
      <c r="BL39" s="226"/>
      <c r="BM39" s="226"/>
      <c r="BN39" s="226"/>
      <c r="BO39" s="236"/>
      <c r="BP39" s="236"/>
      <c r="BQ39" s="233">
        <v>33</v>
      </c>
      <c r="BR39" s="234"/>
      <c r="BS39" s="1005"/>
      <c r="BT39" s="1006"/>
      <c r="BU39" s="1006"/>
      <c r="BV39" s="1006"/>
      <c r="BW39" s="1006"/>
      <c r="BX39" s="1006"/>
      <c r="BY39" s="1006"/>
      <c r="BZ39" s="1006"/>
      <c r="CA39" s="1006"/>
      <c r="CB39" s="1006"/>
      <c r="CC39" s="1006"/>
      <c r="CD39" s="1006"/>
      <c r="CE39" s="1006"/>
      <c r="CF39" s="1006"/>
      <c r="CG39" s="1027"/>
      <c r="CH39" s="1002"/>
      <c r="CI39" s="1003"/>
      <c r="CJ39" s="1003"/>
      <c r="CK39" s="1003"/>
      <c r="CL39" s="1004"/>
      <c r="CM39" s="1002"/>
      <c r="CN39" s="1003"/>
      <c r="CO39" s="1003"/>
      <c r="CP39" s="1003"/>
      <c r="CQ39" s="1004"/>
      <c r="CR39" s="1002"/>
      <c r="CS39" s="1003"/>
      <c r="CT39" s="1003"/>
      <c r="CU39" s="1003"/>
      <c r="CV39" s="1004"/>
      <c r="CW39" s="1002"/>
      <c r="CX39" s="1003"/>
      <c r="CY39" s="1003"/>
      <c r="CZ39" s="1003"/>
      <c r="DA39" s="1004"/>
      <c r="DB39" s="1002"/>
      <c r="DC39" s="1003"/>
      <c r="DD39" s="1003"/>
      <c r="DE39" s="1003"/>
      <c r="DF39" s="1004"/>
      <c r="DG39" s="1002"/>
      <c r="DH39" s="1003"/>
      <c r="DI39" s="1003"/>
      <c r="DJ39" s="1003"/>
      <c r="DK39" s="1004"/>
      <c r="DL39" s="1002"/>
      <c r="DM39" s="1003"/>
      <c r="DN39" s="1003"/>
      <c r="DO39" s="1003"/>
      <c r="DP39" s="1004"/>
      <c r="DQ39" s="1002"/>
      <c r="DR39" s="1003"/>
      <c r="DS39" s="1003"/>
      <c r="DT39" s="1003"/>
      <c r="DU39" s="1004"/>
      <c r="DV39" s="1005"/>
      <c r="DW39" s="1006"/>
      <c r="DX39" s="1006"/>
      <c r="DY39" s="1006"/>
      <c r="DZ39" s="1007"/>
      <c r="EA39" s="224"/>
    </row>
    <row r="40" spans="1:131" ht="26.25" hidden="1" customHeight="1" x14ac:dyDescent="0.15">
      <c r="A40" s="233">
        <v>13</v>
      </c>
      <c r="B40" s="1043"/>
      <c r="C40" s="1044"/>
      <c r="D40" s="1044"/>
      <c r="E40" s="1044"/>
      <c r="F40" s="1044"/>
      <c r="G40" s="1044"/>
      <c r="H40" s="1044"/>
      <c r="I40" s="1044"/>
      <c r="J40" s="1044"/>
      <c r="K40" s="1044"/>
      <c r="L40" s="1044"/>
      <c r="M40" s="1044"/>
      <c r="N40" s="1044"/>
      <c r="O40" s="1044"/>
      <c r="P40" s="1045"/>
      <c r="Q40" s="1051"/>
      <c r="R40" s="1052"/>
      <c r="S40" s="1052"/>
      <c r="T40" s="1052"/>
      <c r="U40" s="1052"/>
      <c r="V40" s="1052"/>
      <c r="W40" s="1052"/>
      <c r="X40" s="1052"/>
      <c r="Y40" s="1052"/>
      <c r="Z40" s="1052"/>
      <c r="AA40" s="1052"/>
      <c r="AB40" s="1052"/>
      <c r="AC40" s="1052"/>
      <c r="AD40" s="1052"/>
      <c r="AE40" s="1053"/>
      <c r="AF40" s="1048"/>
      <c r="AG40" s="1049"/>
      <c r="AH40" s="1049"/>
      <c r="AI40" s="1049"/>
      <c r="AJ40" s="1050"/>
      <c r="AK40" s="993"/>
      <c r="AL40" s="984"/>
      <c r="AM40" s="984"/>
      <c r="AN40" s="984"/>
      <c r="AO40" s="984"/>
      <c r="AP40" s="984"/>
      <c r="AQ40" s="984"/>
      <c r="AR40" s="984"/>
      <c r="AS40" s="984"/>
      <c r="AT40" s="984"/>
      <c r="AU40" s="984"/>
      <c r="AV40" s="984"/>
      <c r="AW40" s="984"/>
      <c r="AX40" s="984"/>
      <c r="AY40" s="984"/>
      <c r="AZ40" s="1054"/>
      <c r="BA40" s="1054"/>
      <c r="BB40" s="1054"/>
      <c r="BC40" s="1054"/>
      <c r="BD40" s="1054"/>
      <c r="BE40" s="985"/>
      <c r="BF40" s="985"/>
      <c r="BG40" s="985"/>
      <c r="BH40" s="985"/>
      <c r="BI40" s="986"/>
      <c r="BJ40" s="226"/>
      <c r="BK40" s="226"/>
      <c r="BL40" s="226"/>
      <c r="BM40" s="226"/>
      <c r="BN40" s="226"/>
      <c r="BO40" s="236"/>
      <c r="BP40" s="236"/>
      <c r="BQ40" s="233">
        <v>34</v>
      </c>
      <c r="BR40" s="234"/>
      <c r="BS40" s="1005"/>
      <c r="BT40" s="1006"/>
      <c r="BU40" s="1006"/>
      <c r="BV40" s="1006"/>
      <c r="BW40" s="1006"/>
      <c r="BX40" s="1006"/>
      <c r="BY40" s="1006"/>
      <c r="BZ40" s="1006"/>
      <c r="CA40" s="1006"/>
      <c r="CB40" s="1006"/>
      <c r="CC40" s="1006"/>
      <c r="CD40" s="1006"/>
      <c r="CE40" s="1006"/>
      <c r="CF40" s="1006"/>
      <c r="CG40" s="1027"/>
      <c r="CH40" s="1002"/>
      <c r="CI40" s="1003"/>
      <c r="CJ40" s="1003"/>
      <c r="CK40" s="1003"/>
      <c r="CL40" s="1004"/>
      <c r="CM40" s="1002"/>
      <c r="CN40" s="1003"/>
      <c r="CO40" s="1003"/>
      <c r="CP40" s="1003"/>
      <c r="CQ40" s="1004"/>
      <c r="CR40" s="1002"/>
      <c r="CS40" s="1003"/>
      <c r="CT40" s="1003"/>
      <c r="CU40" s="1003"/>
      <c r="CV40" s="1004"/>
      <c r="CW40" s="1002"/>
      <c r="CX40" s="1003"/>
      <c r="CY40" s="1003"/>
      <c r="CZ40" s="1003"/>
      <c r="DA40" s="1004"/>
      <c r="DB40" s="1002"/>
      <c r="DC40" s="1003"/>
      <c r="DD40" s="1003"/>
      <c r="DE40" s="1003"/>
      <c r="DF40" s="1004"/>
      <c r="DG40" s="1002"/>
      <c r="DH40" s="1003"/>
      <c r="DI40" s="1003"/>
      <c r="DJ40" s="1003"/>
      <c r="DK40" s="1004"/>
      <c r="DL40" s="1002"/>
      <c r="DM40" s="1003"/>
      <c r="DN40" s="1003"/>
      <c r="DO40" s="1003"/>
      <c r="DP40" s="1004"/>
      <c r="DQ40" s="1002"/>
      <c r="DR40" s="1003"/>
      <c r="DS40" s="1003"/>
      <c r="DT40" s="1003"/>
      <c r="DU40" s="1004"/>
      <c r="DV40" s="1005"/>
      <c r="DW40" s="1006"/>
      <c r="DX40" s="1006"/>
      <c r="DY40" s="1006"/>
      <c r="DZ40" s="1007"/>
      <c r="EA40" s="224"/>
    </row>
    <row r="41" spans="1:131" ht="26.25" hidden="1" customHeight="1" x14ac:dyDescent="0.15">
      <c r="A41" s="233">
        <v>14</v>
      </c>
      <c r="B41" s="1043"/>
      <c r="C41" s="1044"/>
      <c r="D41" s="1044"/>
      <c r="E41" s="1044"/>
      <c r="F41" s="1044"/>
      <c r="G41" s="1044"/>
      <c r="H41" s="1044"/>
      <c r="I41" s="1044"/>
      <c r="J41" s="1044"/>
      <c r="K41" s="1044"/>
      <c r="L41" s="1044"/>
      <c r="M41" s="1044"/>
      <c r="N41" s="1044"/>
      <c r="O41" s="1044"/>
      <c r="P41" s="1045"/>
      <c r="Q41" s="1051"/>
      <c r="R41" s="1052"/>
      <c r="S41" s="1052"/>
      <c r="T41" s="1052"/>
      <c r="U41" s="1052"/>
      <c r="V41" s="1052"/>
      <c r="W41" s="1052"/>
      <c r="X41" s="1052"/>
      <c r="Y41" s="1052"/>
      <c r="Z41" s="1052"/>
      <c r="AA41" s="1052"/>
      <c r="AB41" s="1052"/>
      <c r="AC41" s="1052"/>
      <c r="AD41" s="1052"/>
      <c r="AE41" s="1053"/>
      <c r="AF41" s="1048"/>
      <c r="AG41" s="1049"/>
      <c r="AH41" s="1049"/>
      <c r="AI41" s="1049"/>
      <c r="AJ41" s="1050"/>
      <c r="AK41" s="993"/>
      <c r="AL41" s="984"/>
      <c r="AM41" s="984"/>
      <c r="AN41" s="984"/>
      <c r="AO41" s="984"/>
      <c r="AP41" s="984"/>
      <c r="AQ41" s="984"/>
      <c r="AR41" s="984"/>
      <c r="AS41" s="984"/>
      <c r="AT41" s="984"/>
      <c r="AU41" s="984"/>
      <c r="AV41" s="984"/>
      <c r="AW41" s="984"/>
      <c r="AX41" s="984"/>
      <c r="AY41" s="984"/>
      <c r="AZ41" s="1054"/>
      <c r="BA41" s="1054"/>
      <c r="BB41" s="1054"/>
      <c r="BC41" s="1054"/>
      <c r="BD41" s="1054"/>
      <c r="BE41" s="985"/>
      <c r="BF41" s="985"/>
      <c r="BG41" s="985"/>
      <c r="BH41" s="985"/>
      <c r="BI41" s="986"/>
      <c r="BJ41" s="226"/>
      <c r="BK41" s="226"/>
      <c r="BL41" s="226"/>
      <c r="BM41" s="226"/>
      <c r="BN41" s="226"/>
      <c r="BO41" s="236"/>
      <c r="BP41" s="236"/>
      <c r="BQ41" s="233">
        <v>35</v>
      </c>
      <c r="BR41" s="234"/>
      <c r="BS41" s="1005"/>
      <c r="BT41" s="1006"/>
      <c r="BU41" s="1006"/>
      <c r="BV41" s="1006"/>
      <c r="BW41" s="1006"/>
      <c r="BX41" s="1006"/>
      <c r="BY41" s="1006"/>
      <c r="BZ41" s="1006"/>
      <c r="CA41" s="1006"/>
      <c r="CB41" s="1006"/>
      <c r="CC41" s="1006"/>
      <c r="CD41" s="1006"/>
      <c r="CE41" s="1006"/>
      <c r="CF41" s="1006"/>
      <c r="CG41" s="1027"/>
      <c r="CH41" s="1002"/>
      <c r="CI41" s="1003"/>
      <c r="CJ41" s="1003"/>
      <c r="CK41" s="1003"/>
      <c r="CL41" s="1004"/>
      <c r="CM41" s="1002"/>
      <c r="CN41" s="1003"/>
      <c r="CO41" s="1003"/>
      <c r="CP41" s="1003"/>
      <c r="CQ41" s="1004"/>
      <c r="CR41" s="1002"/>
      <c r="CS41" s="1003"/>
      <c r="CT41" s="1003"/>
      <c r="CU41" s="1003"/>
      <c r="CV41" s="1004"/>
      <c r="CW41" s="1002"/>
      <c r="CX41" s="1003"/>
      <c r="CY41" s="1003"/>
      <c r="CZ41" s="1003"/>
      <c r="DA41" s="1004"/>
      <c r="DB41" s="1002"/>
      <c r="DC41" s="1003"/>
      <c r="DD41" s="1003"/>
      <c r="DE41" s="1003"/>
      <c r="DF41" s="1004"/>
      <c r="DG41" s="1002"/>
      <c r="DH41" s="1003"/>
      <c r="DI41" s="1003"/>
      <c r="DJ41" s="1003"/>
      <c r="DK41" s="1004"/>
      <c r="DL41" s="1002"/>
      <c r="DM41" s="1003"/>
      <c r="DN41" s="1003"/>
      <c r="DO41" s="1003"/>
      <c r="DP41" s="1004"/>
      <c r="DQ41" s="1002"/>
      <c r="DR41" s="1003"/>
      <c r="DS41" s="1003"/>
      <c r="DT41" s="1003"/>
      <c r="DU41" s="1004"/>
      <c r="DV41" s="1005"/>
      <c r="DW41" s="1006"/>
      <c r="DX41" s="1006"/>
      <c r="DY41" s="1006"/>
      <c r="DZ41" s="1007"/>
      <c r="EA41" s="224"/>
    </row>
    <row r="42" spans="1:131" ht="26.25" hidden="1" customHeight="1" x14ac:dyDescent="0.15">
      <c r="A42" s="233">
        <v>15</v>
      </c>
      <c r="B42" s="1043"/>
      <c r="C42" s="1044"/>
      <c r="D42" s="1044"/>
      <c r="E42" s="1044"/>
      <c r="F42" s="1044"/>
      <c r="G42" s="1044"/>
      <c r="H42" s="1044"/>
      <c r="I42" s="1044"/>
      <c r="J42" s="1044"/>
      <c r="K42" s="1044"/>
      <c r="L42" s="1044"/>
      <c r="M42" s="1044"/>
      <c r="N42" s="1044"/>
      <c r="O42" s="1044"/>
      <c r="P42" s="1045"/>
      <c r="Q42" s="1051"/>
      <c r="R42" s="1052"/>
      <c r="S42" s="1052"/>
      <c r="T42" s="1052"/>
      <c r="U42" s="1052"/>
      <c r="V42" s="1052"/>
      <c r="W42" s="1052"/>
      <c r="X42" s="1052"/>
      <c r="Y42" s="1052"/>
      <c r="Z42" s="1052"/>
      <c r="AA42" s="1052"/>
      <c r="AB42" s="1052"/>
      <c r="AC42" s="1052"/>
      <c r="AD42" s="1052"/>
      <c r="AE42" s="1053"/>
      <c r="AF42" s="1048"/>
      <c r="AG42" s="1049"/>
      <c r="AH42" s="1049"/>
      <c r="AI42" s="1049"/>
      <c r="AJ42" s="1050"/>
      <c r="AK42" s="993"/>
      <c r="AL42" s="984"/>
      <c r="AM42" s="984"/>
      <c r="AN42" s="984"/>
      <c r="AO42" s="984"/>
      <c r="AP42" s="984"/>
      <c r="AQ42" s="984"/>
      <c r="AR42" s="984"/>
      <c r="AS42" s="984"/>
      <c r="AT42" s="984"/>
      <c r="AU42" s="984"/>
      <c r="AV42" s="984"/>
      <c r="AW42" s="984"/>
      <c r="AX42" s="984"/>
      <c r="AY42" s="984"/>
      <c r="AZ42" s="1054"/>
      <c r="BA42" s="1054"/>
      <c r="BB42" s="1054"/>
      <c r="BC42" s="1054"/>
      <c r="BD42" s="1054"/>
      <c r="BE42" s="985"/>
      <c r="BF42" s="985"/>
      <c r="BG42" s="985"/>
      <c r="BH42" s="985"/>
      <c r="BI42" s="986"/>
      <c r="BJ42" s="226"/>
      <c r="BK42" s="226"/>
      <c r="BL42" s="226"/>
      <c r="BM42" s="226"/>
      <c r="BN42" s="226"/>
      <c r="BO42" s="236"/>
      <c r="BP42" s="236"/>
      <c r="BQ42" s="233">
        <v>36</v>
      </c>
      <c r="BR42" s="234"/>
      <c r="BS42" s="1005"/>
      <c r="BT42" s="1006"/>
      <c r="BU42" s="1006"/>
      <c r="BV42" s="1006"/>
      <c r="BW42" s="1006"/>
      <c r="BX42" s="1006"/>
      <c r="BY42" s="1006"/>
      <c r="BZ42" s="1006"/>
      <c r="CA42" s="1006"/>
      <c r="CB42" s="1006"/>
      <c r="CC42" s="1006"/>
      <c r="CD42" s="1006"/>
      <c r="CE42" s="1006"/>
      <c r="CF42" s="1006"/>
      <c r="CG42" s="1027"/>
      <c r="CH42" s="1002"/>
      <c r="CI42" s="1003"/>
      <c r="CJ42" s="1003"/>
      <c r="CK42" s="1003"/>
      <c r="CL42" s="1004"/>
      <c r="CM42" s="1002"/>
      <c r="CN42" s="1003"/>
      <c r="CO42" s="1003"/>
      <c r="CP42" s="1003"/>
      <c r="CQ42" s="1004"/>
      <c r="CR42" s="1002"/>
      <c r="CS42" s="1003"/>
      <c r="CT42" s="1003"/>
      <c r="CU42" s="1003"/>
      <c r="CV42" s="1004"/>
      <c r="CW42" s="1002"/>
      <c r="CX42" s="1003"/>
      <c r="CY42" s="1003"/>
      <c r="CZ42" s="1003"/>
      <c r="DA42" s="1004"/>
      <c r="DB42" s="1002"/>
      <c r="DC42" s="1003"/>
      <c r="DD42" s="1003"/>
      <c r="DE42" s="1003"/>
      <c r="DF42" s="1004"/>
      <c r="DG42" s="1002"/>
      <c r="DH42" s="1003"/>
      <c r="DI42" s="1003"/>
      <c r="DJ42" s="1003"/>
      <c r="DK42" s="1004"/>
      <c r="DL42" s="1002"/>
      <c r="DM42" s="1003"/>
      <c r="DN42" s="1003"/>
      <c r="DO42" s="1003"/>
      <c r="DP42" s="1004"/>
      <c r="DQ42" s="1002"/>
      <c r="DR42" s="1003"/>
      <c r="DS42" s="1003"/>
      <c r="DT42" s="1003"/>
      <c r="DU42" s="1004"/>
      <c r="DV42" s="1005"/>
      <c r="DW42" s="1006"/>
      <c r="DX42" s="1006"/>
      <c r="DY42" s="1006"/>
      <c r="DZ42" s="1007"/>
      <c r="EA42" s="224"/>
    </row>
    <row r="43" spans="1:131" ht="26.25" hidden="1" customHeight="1" x14ac:dyDescent="0.15">
      <c r="A43" s="233">
        <v>16</v>
      </c>
      <c r="B43" s="1043"/>
      <c r="C43" s="1044"/>
      <c r="D43" s="1044"/>
      <c r="E43" s="1044"/>
      <c r="F43" s="1044"/>
      <c r="G43" s="1044"/>
      <c r="H43" s="1044"/>
      <c r="I43" s="1044"/>
      <c r="J43" s="1044"/>
      <c r="K43" s="1044"/>
      <c r="L43" s="1044"/>
      <c r="M43" s="1044"/>
      <c r="N43" s="1044"/>
      <c r="O43" s="1044"/>
      <c r="P43" s="1045"/>
      <c r="Q43" s="1051"/>
      <c r="R43" s="1052"/>
      <c r="S43" s="1052"/>
      <c r="T43" s="1052"/>
      <c r="U43" s="1052"/>
      <c r="V43" s="1052"/>
      <c r="W43" s="1052"/>
      <c r="X43" s="1052"/>
      <c r="Y43" s="1052"/>
      <c r="Z43" s="1052"/>
      <c r="AA43" s="1052"/>
      <c r="AB43" s="1052"/>
      <c r="AC43" s="1052"/>
      <c r="AD43" s="1052"/>
      <c r="AE43" s="1053"/>
      <c r="AF43" s="1048"/>
      <c r="AG43" s="1049"/>
      <c r="AH43" s="1049"/>
      <c r="AI43" s="1049"/>
      <c r="AJ43" s="1050"/>
      <c r="AK43" s="993"/>
      <c r="AL43" s="984"/>
      <c r="AM43" s="984"/>
      <c r="AN43" s="984"/>
      <c r="AO43" s="984"/>
      <c r="AP43" s="984"/>
      <c r="AQ43" s="984"/>
      <c r="AR43" s="984"/>
      <c r="AS43" s="984"/>
      <c r="AT43" s="984"/>
      <c r="AU43" s="984"/>
      <c r="AV43" s="984"/>
      <c r="AW43" s="984"/>
      <c r="AX43" s="984"/>
      <c r="AY43" s="984"/>
      <c r="AZ43" s="1054"/>
      <c r="BA43" s="1054"/>
      <c r="BB43" s="1054"/>
      <c r="BC43" s="1054"/>
      <c r="BD43" s="1054"/>
      <c r="BE43" s="985"/>
      <c r="BF43" s="985"/>
      <c r="BG43" s="985"/>
      <c r="BH43" s="985"/>
      <c r="BI43" s="986"/>
      <c r="BJ43" s="226"/>
      <c r="BK43" s="226"/>
      <c r="BL43" s="226"/>
      <c r="BM43" s="226"/>
      <c r="BN43" s="226"/>
      <c r="BO43" s="236"/>
      <c r="BP43" s="236"/>
      <c r="BQ43" s="233">
        <v>37</v>
      </c>
      <c r="BR43" s="234"/>
      <c r="BS43" s="1005"/>
      <c r="BT43" s="1006"/>
      <c r="BU43" s="1006"/>
      <c r="BV43" s="1006"/>
      <c r="BW43" s="1006"/>
      <c r="BX43" s="1006"/>
      <c r="BY43" s="1006"/>
      <c r="BZ43" s="1006"/>
      <c r="CA43" s="1006"/>
      <c r="CB43" s="1006"/>
      <c r="CC43" s="1006"/>
      <c r="CD43" s="1006"/>
      <c r="CE43" s="1006"/>
      <c r="CF43" s="1006"/>
      <c r="CG43" s="1027"/>
      <c r="CH43" s="1002"/>
      <c r="CI43" s="1003"/>
      <c r="CJ43" s="1003"/>
      <c r="CK43" s="1003"/>
      <c r="CL43" s="1004"/>
      <c r="CM43" s="1002"/>
      <c r="CN43" s="1003"/>
      <c r="CO43" s="1003"/>
      <c r="CP43" s="1003"/>
      <c r="CQ43" s="1004"/>
      <c r="CR43" s="1002"/>
      <c r="CS43" s="1003"/>
      <c r="CT43" s="1003"/>
      <c r="CU43" s="1003"/>
      <c r="CV43" s="1004"/>
      <c r="CW43" s="1002"/>
      <c r="CX43" s="1003"/>
      <c r="CY43" s="1003"/>
      <c r="CZ43" s="1003"/>
      <c r="DA43" s="1004"/>
      <c r="DB43" s="1002"/>
      <c r="DC43" s="1003"/>
      <c r="DD43" s="1003"/>
      <c r="DE43" s="1003"/>
      <c r="DF43" s="1004"/>
      <c r="DG43" s="1002"/>
      <c r="DH43" s="1003"/>
      <c r="DI43" s="1003"/>
      <c r="DJ43" s="1003"/>
      <c r="DK43" s="1004"/>
      <c r="DL43" s="1002"/>
      <c r="DM43" s="1003"/>
      <c r="DN43" s="1003"/>
      <c r="DO43" s="1003"/>
      <c r="DP43" s="1004"/>
      <c r="DQ43" s="1002"/>
      <c r="DR43" s="1003"/>
      <c r="DS43" s="1003"/>
      <c r="DT43" s="1003"/>
      <c r="DU43" s="1004"/>
      <c r="DV43" s="1005"/>
      <c r="DW43" s="1006"/>
      <c r="DX43" s="1006"/>
      <c r="DY43" s="1006"/>
      <c r="DZ43" s="1007"/>
      <c r="EA43" s="224"/>
    </row>
    <row r="44" spans="1:131" ht="26.25" hidden="1" customHeight="1" x14ac:dyDescent="0.15">
      <c r="A44" s="233">
        <v>17</v>
      </c>
      <c r="B44" s="1043"/>
      <c r="C44" s="1044"/>
      <c r="D44" s="1044"/>
      <c r="E44" s="1044"/>
      <c r="F44" s="1044"/>
      <c r="G44" s="1044"/>
      <c r="H44" s="1044"/>
      <c r="I44" s="1044"/>
      <c r="J44" s="1044"/>
      <c r="K44" s="1044"/>
      <c r="L44" s="1044"/>
      <c r="M44" s="1044"/>
      <c r="N44" s="1044"/>
      <c r="O44" s="1044"/>
      <c r="P44" s="1045"/>
      <c r="Q44" s="1051"/>
      <c r="R44" s="1052"/>
      <c r="S44" s="1052"/>
      <c r="T44" s="1052"/>
      <c r="U44" s="1052"/>
      <c r="V44" s="1052"/>
      <c r="W44" s="1052"/>
      <c r="X44" s="1052"/>
      <c r="Y44" s="1052"/>
      <c r="Z44" s="1052"/>
      <c r="AA44" s="1052"/>
      <c r="AB44" s="1052"/>
      <c r="AC44" s="1052"/>
      <c r="AD44" s="1052"/>
      <c r="AE44" s="1053"/>
      <c r="AF44" s="1048"/>
      <c r="AG44" s="1049"/>
      <c r="AH44" s="1049"/>
      <c r="AI44" s="1049"/>
      <c r="AJ44" s="1050"/>
      <c r="AK44" s="993"/>
      <c r="AL44" s="984"/>
      <c r="AM44" s="984"/>
      <c r="AN44" s="984"/>
      <c r="AO44" s="984"/>
      <c r="AP44" s="984"/>
      <c r="AQ44" s="984"/>
      <c r="AR44" s="984"/>
      <c r="AS44" s="984"/>
      <c r="AT44" s="984"/>
      <c r="AU44" s="984"/>
      <c r="AV44" s="984"/>
      <c r="AW44" s="984"/>
      <c r="AX44" s="984"/>
      <c r="AY44" s="984"/>
      <c r="AZ44" s="1054"/>
      <c r="BA44" s="1054"/>
      <c r="BB44" s="1054"/>
      <c r="BC44" s="1054"/>
      <c r="BD44" s="1054"/>
      <c r="BE44" s="985"/>
      <c r="BF44" s="985"/>
      <c r="BG44" s="985"/>
      <c r="BH44" s="985"/>
      <c r="BI44" s="986"/>
      <c r="BJ44" s="226"/>
      <c r="BK44" s="226"/>
      <c r="BL44" s="226"/>
      <c r="BM44" s="226"/>
      <c r="BN44" s="226"/>
      <c r="BO44" s="236"/>
      <c r="BP44" s="236"/>
      <c r="BQ44" s="233">
        <v>38</v>
      </c>
      <c r="BR44" s="234"/>
      <c r="BS44" s="1005"/>
      <c r="BT44" s="1006"/>
      <c r="BU44" s="1006"/>
      <c r="BV44" s="1006"/>
      <c r="BW44" s="1006"/>
      <c r="BX44" s="1006"/>
      <c r="BY44" s="1006"/>
      <c r="BZ44" s="1006"/>
      <c r="CA44" s="1006"/>
      <c r="CB44" s="1006"/>
      <c r="CC44" s="1006"/>
      <c r="CD44" s="1006"/>
      <c r="CE44" s="1006"/>
      <c r="CF44" s="1006"/>
      <c r="CG44" s="1027"/>
      <c r="CH44" s="1002"/>
      <c r="CI44" s="1003"/>
      <c r="CJ44" s="1003"/>
      <c r="CK44" s="1003"/>
      <c r="CL44" s="1004"/>
      <c r="CM44" s="1002"/>
      <c r="CN44" s="1003"/>
      <c r="CO44" s="1003"/>
      <c r="CP44" s="1003"/>
      <c r="CQ44" s="1004"/>
      <c r="CR44" s="1002"/>
      <c r="CS44" s="1003"/>
      <c r="CT44" s="1003"/>
      <c r="CU44" s="1003"/>
      <c r="CV44" s="1004"/>
      <c r="CW44" s="1002"/>
      <c r="CX44" s="1003"/>
      <c r="CY44" s="1003"/>
      <c r="CZ44" s="1003"/>
      <c r="DA44" s="1004"/>
      <c r="DB44" s="1002"/>
      <c r="DC44" s="1003"/>
      <c r="DD44" s="1003"/>
      <c r="DE44" s="1003"/>
      <c r="DF44" s="1004"/>
      <c r="DG44" s="1002"/>
      <c r="DH44" s="1003"/>
      <c r="DI44" s="1003"/>
      <c r="DJ44" s="1003"/>
      <c r="DK44" s="1004"/>
      <c r="DL44" s="1002"/>
      <c r="DM44" s="1003"/>
      <c r="DN44" s="1003"/>
      <c r="DO44" s="1003"/>
      <c r="DP44" s="1004"/>
      <c r="DQ44" s="1002"/>
      <c r="DR44" s="1003"/>
      <c r="DS44" s="1003"/>
      <c r="DT44" s="1003"/>
      <c r="DU44" s="1004"/>
      <c r="DV44" s="1005"/>
      <c r="DW44" s="1006"/>
      <c r="DX44" s="1006"/>
      <c r="DY44" s="1006"/>
      <c r="DZ44" s="1007"/>
      <c r="EA44" s="224"/>
    </row>
    <row r="45" spans="1:131" ht="26.25" hidden="1" customHeight="1" x14ac:dyDescent="0.15">
      <c r="A45" s="233">
        <v>18</v>
      </c>
      <c r="B45" s="1043"/>
      <c r="C45" s="1044"/>
      <c r="D45" s="1044"/>
      <c r="E45" s="1044"/>
      <c r="F45" s="1044"/>
      <c r="G45" s="1044"/>
      <c r="H45" s="1044"/>
      <c r="I45" s="1044"/>
      <c r="J45" s="1044"/>
      <c r="K45" s="1044"/>
      <c r="L45" s="1044"/>
      <c r="M45" s="1044"/>
      <c r="N45" s="1044"/>
      <c r="O45" s="1044"/>
      <c r="P45" s="1045"/>
      <c r="Q45" s="1051"/>
      <c r="R45" s="1052"/>
      <c r="S45" s="1052"/>
      <c r="T45" s="1052"/>
      <c r="U45" s="1052"/>
      <c r="V45" s="1052"/>
      <c r="W45" s="1052"/>
      <c r="X45" s="1052"/>
      <c r="Y45" s="1052"/>
      <c r="Z45" s="1052"/>
      <c r="AA45" s="1052"/>
      <c r="AB45" s="1052"/>
      <c r="AC45" s="1052"/>
      <c r="AD45" s="1052"/>
      <c r="AE45" s="1053"/>
      <c r="AF45" s="1048"/>
      <c r="AG45" s="1049"/>
      <c r="AH45" s="1049"/>
      <c r="AI45" s="1049"/>
      <c r="AJ45" s="1050"/>
      <c r="AK45" s="993"/>
      <c r="AL45" s="984"/>
      <c r="AM45" s="984"/>
      <c r="AN45" s="984"/>
      <c r="AO45" s="984"/>
      <c r="AP45" s="984"/>
      <c r="AQ45" s="984"/>
      <c r="AR45" s="984"/>
      <c r="AS45" s="984"/>
      <c r="AT45" s="984"/>
      <c r="AU45" s="984"/>
      <c r="AV45" s="984"/>
      <c r="AW45" s="984"/>
      <c r="AX45" s="984"/>
      <c r="AY45" s="984"/>
      <c r="AZ45" s="1054"/>
      <c r="BA45" s="1054"/>
      <c r="BB45" s="1054"/>
      <c r="BC45" s="1054"/>
      <c r="BD45" s="1054"/>
      <c r="BE45" s="985"/>
      <c r="BF45" s="985"/>
      <c r="BG45" s="985"/>
      <c r="BH45" s="985"/>
      <c r="BI45" s="986"/>
      <c r="BJ45" s="226"/>
      <c r="BK45" s="226"/>
      <c r="BL45" s="226"/>
      <c r="BM45" s="226"/>
      <c r="BN45" s="226"/>
      <c r="BO45" s="236"/>
      <c r="BP45" s="236"/>
      <c r="BQ45" s="233">
        <v>39</v>
      </c>
      <c r="BR45" s="234"/>
      <c r="BS45" s="1005"/>
      <c r="BT45" s="1006"/>
      <c r="BU45" s="1006"/>
      <c r="BV45" s="1006"/>
      <c r="BW45" s="1006"/>
      <c r="BX45" s="1006"/>
      <c r="BY45" s="1006"/>
      <c r="BZ45" s="1006"/>
      <c r="CA45" s="1006"/>
      <c r="CB45" s="1006"/>
      <c r="CC45" s="1006"/>
      <c r="CD45" s="1006"/>
      <c r="CE45" s="1006"/>
      <c r="CF45" s="1006"/>
      <c r="CG45" s="1027"/>
      <c r="CH45" s="1002"/>
      <c r="CI45" s="1003"/>
      <c r="CJ45" s="1003"/>
      <c r="CK45" s="1003"/>
      <c r="CL45" s="1004"/>
      <c r="CM45" s="1002"/>
      <c r="CN45" s="1003"/>
      <c r="CO45" s="1003"/>
      <c r="CP45" s="1003"/>
      <c r="CQ45" s="1004"/>
      <c r="CR45" s="1002"/>
      <c r="CS45" s="1003"/>
      <c r="CT45" s="1003"/>
      <c r="CU45" s="1003"/>
      <c r="CV45" s="1004"/>
      <c r="CW45" s="1002"/>
      <c r="CX45" s="1003"/>
      <c r="CY45" s="1003"/>
      <c r="CZ45" s="1003"/>
      <c r="DA45" s="1004"/>
      <c r="DB45" s="1002"/>
      <c r="DC45" s="1003"/>
      <c r="DD45" s="1003"/>
      <c r="DE45" s="1003"/>
      <c r="DF45" s="1004"/>
      <c r="DG45" s="1002"/>
      <c r="DH45" s="1003"/>
      <c r="DI45" s="1003"/>
      <c r="DJ45" s="1003"/>
      <c r="DK45" s="1004"/>
      <c r="DL45" s="1002"/>
      <c r="DM45" s="1003"/>
      <c r="DN45" s="1003"/>
      <c r="DO45" s="1003"/>
      <c r="DP45" s="1004"/>
      <c r="DQ45" s="1002"/>
      <c r="DR45" s="1003"/>
      <c r="DS45" s="1003"/>
      <c r="DT45" s="1003"/>
      <c r="DU45" s="1004"/>
      <c r="DV45" s="1005"/>
      <c r="DW45" s="1006"/>
      <c r="DX45" s="1006"/>
      <c r="DY45" s="1006"/>
      <c r="DZ45" s="1007"/>
      <c r="EA45" s="224"/>
    </row>
    <row r="46" spans="1:131" ht="26.25" hidden="1" customHeight="1" x14ac:dyDescent="0.15">
      <c r="A46" s="233">
        <v>19</v>
      </c>
      <c r="B46" s="1043"/>
      <c r="C46" s="1044"/>
      <c r="D46" s="1044"/>
      <c r="E46" s="1044"/>
      <c r="F46" s="1044"/>
      <c r="G46" s="1044"/>
      <c r="H46" s="1044"/>
      <c r="I46" s="1044"/>
      <c r="J46" s="1044"/>
      <c r="K46" s="1044"/>
      <c r="L46" s="1044"/>
      <c r="M46" s="1044"/>
      <c r="N46" s="1044"/>
      <c r="O46" s="1044"/>
      <c r="P46" s="1045"/>
      <c r="Q46" s="1051"/>
      <c r="R46" s="1052"/>
      <c r="S46" s="1052"/>
      <c r="T46" s="1052"/>
      <c r="U46" s="1052"/>
      <c r="V46" s="1052"/>
      <c r="W46" s="1052"/>
      <c r="X46" s="1052"/>
      <c r="Y46" s="1052"/>
      <c r="Z46" s="1052"/>
      <c r="AA46" s="1052"/>
      <c r="AB46" s="1052"/>
      <c r="AC46" s="1052"/>
      <c r="AD46" s="1052"/>
      <c r="AE46" s="1053"/>
      <c r="AF46" s="1048"/>
      <c r="AG46" s="1049"/>
      <c r="AH46" s="1049"/>
      <c r="AI46" s="1049"/>
      <c r="AJ46" s="1050"/>
      <c r="AK46" s="993"/>
      <c r="AL46" s="984"/>
      <c r="AM46" s="984"/>
      <c r="AN46" s="984"/>
      <c r="AO46" s="984"/>
      <c r="AP46" s="984"/>
      <c r="AQ46" s="984"/>
      <c r="AR46" s="984"/>
      <c r="AS46" s="984"/>
      <c r="AT46" s="984"/>
      <c r="AU46" s="984"/>
      <c r="AV46" s="984"/>
      <c r="AW46" s="984"/>
      <c r="AX46" s="984"/>
      <c r="AY46" s="984"/>
      <c r="AZ46" s="1054"/>
      <c r="BA46" s="1054"/>
      <c r="BB46" s="1054"/>
      <c r="BC46" s="1054"/>
      <c r="BD46" s="1054"/>
      <c r="BE46" s="985"/>
      <c r="BF46" s="985"/>
      <c r="BG46" s="985"/>
      <c r="BH46" s="985"/>
      <c r="BI46" s="986"/>
      <c r="BJ46" s="226"/>
      <c r="BK46" s="226"/>
      <c r="BL46" s="226"/>
      <c r="BM46" s="226"/>
      <c r="BN46" s="226"/>
      <c r="BO46" s="236"/>
      <c r="BP46" s="236"/>
      <c r="BQ46" s="233">
        <v>40</v>
      </c>
      <c r="BR46" s="234"/>
      <c r="BS46" s="1005"/>
      <c r="BT46" s="1006"/>
      <c r="BU46" s="1006"/>
      <c r="BV46" s="1006"/>
      <c r="BW46" s="1006"/>
      <c r="BX46" s="1006"/>
      <c r="BY46" s="1006"/>
      <c r="BZ46" s="1006"/>
      <c r="CA46" s="1006"/>
      <c r="CB46" s="1006"/>
      <c r="CC46" s="1006"/>
      <c r="CD46" s="1006"/>
      <c r="CE46" s="1006"/>
      <c r="CF46" s="1006"/>
      <c r="CG46" s="1027"/>
      <c r="CH46" s="1002"/>
      <c r="CI46" s="1003"/>
      <c r="CJ46" s="1003"/>
      <c r="CK46" s="1003"/>
      <c r="CL46" s="1004"/>
      <c r="CM46" s="1002"/>
      <c r="CN46" s="1003"/>
      <c r="CO46" s="1003"/>
      <c r="CP46" s="1003"/>
      <c r="CQ46" s="1004"/>
      <c r="CR46" s="1002"/>
      <c r="CS46" s="1003"/>
      <c r="CT46" s="1003"/>
      <c r="CU46" s="1003"/>
      <c r="CV46" s="1004"/>
      <c r="CW46" s="1002"/>
      <c r="CX46" s="1003"/>
      <c r="CY46" s="1003"/>
      <c r="CZ46" s="1003"/>
      <c r="DA46" s="1004"/>
      <c r="DB46" s="1002"/>
      <c r="DC46" s="1003"/>
      <c r="DD46" s="1003"/>
      <c r="DE46" s="1003"/>
      <c r="DF46" s="1004"/>
      <c r="DG46" s="1002"/>
      <c r="DH46" s="1003"/>
      <c r="DI46" s="1003"/>
      <c r="DJ46" s="1003"/>
      <c r="DK46" s="1004"/>
      <c r="DL46" s="1002"/>
      <c r="DM46" s="1003"/>
      <c r="DN46" s="1003"/>
      <c r="DO46" s="1003"/>
      <c r="DP46" s="1004"/>
      <c r="DQ46" s="1002"/>
      <c r="DR46" s="1003"/>
      <c r="DS46" s="1003"/>
      <c r="DT46" s="1003"/>
      <c r="DU46" s="1004"/>
      <c r="DV46" s="1005"/>
      <c r="DW46" s="1006"/>
      <c r="DX46" s="1006"/>
      <c r="DY46" s="1006"/>
      <c r="DZ46" s="1007"/>
      <c r="EA46" s="224"/>
    </row>
    <row r="47" spans="1:131" ht="26.25" hidden="1" customHeight="1" x14ac:dyDescent="0.15">
      <c r="A47" s="233">
        <v>20</v>
      </c>
      <c r="B47" s="1043"/>
      <c r="C47" s="1044"/>
      <c r="D47" s="1044"/>
      <c r="E47" s="1044"/>
      <c r="F47" s="1044"/>
      <c r="G47" s="1044"/>
      <c r="H47" s="1044"/>
      <c r="I47" s="1044"/>
      <c r="J47" s="1044"/>
      <c r="K47" s="1044"/>
      <c r="L47" s="1044"/>
      <c r="M47" s="1044"/>
      <c r="N47" s="1044"/>
      <c r="O47" s="1044"/>
      <c r="P47" s="1045"/>
      <c r="Q47" s="1051"/>
      <c r="R47" s="1052"/>
      <c r="S47" s="1052"/>
      <c r="T47" s="1052"/>
      <c r="U47" s="1052"/>
      <c r="V47" s="1052"/>
      <c r="W47" s="1052"/>
      <c r="X47" s="1052"/>
      <c r="Y47" s="1052"/>
      <c r="Z47" s="1052"/>
      <c r="AA47" s="1052"/>
      <c r="AB47" s="1052"/>
      <c r="AC47" s="1052"/>
      <c r="AD47" s="1052"/>
      <c r="AE47" s="1053"/>
      <c r="AF47" s="1048"/>
      <c r="AG47" s="1049"/>
      <c r="AH47" s="1049"/>
      <c r="AI47" s="1049"/>
      <c r="AJ47" s="1050"/>
      <c r="AK47" s="993"/>
      <c r="AL47" s="984"/>
      <c r="AM47" s="984"/>
      <c r="AN47" s="984"/>
      <c r="AO47" s="984"/>
      <c r="AP47" s="984"/>
      <c r="AQ47" s="984"/>
      <c r="AR47" s="984"/>
      <c r="AS47" s="984"/>
      <c r="AT47" s="984"/>
      <c r="AU47" s="984"/>
      <c r="AV47" s="984"/>
      <c r="AW47" s="984"/>
      <c r="AX47" s="984"/>
      <c r="AY47" s="984"/>
      <c r="AZ47" s="1054"/>
      <c r="BA47" s="1054"/>
      <c r="BB47" s="1054"/>
      <c r="BC47" s="1054"/>
      <c r="BD47" s="1054"/>
      <c r="BE47" s="985"/>
      <c r="BF47" s="985"/>
      <c r="BG47" s="985"/>
      <c r="BH47" s="985"/>
      <c r="BI47" s="986"/>
      <c r="BJ47" s="226"/>
      <c r="BK47" s="226"/>
      <c r="BL47" s="226"/>
      <c r="BM47" s="226"/>
      <c r="BN47" s="226"/>
      <c r="BO47" s="236"/>
      <c r="BP47" s="236"/>
      <c r="BQ47" s="233">
        <v>41</v>
      </c>
      <c r="BR47" s="234"/>
      <c r="BS47" s="1005"/>
      <c r="BT47" s="1006"/>
      <c r="BU47" s="1006"/>
      <c r="BV47" s="1006"/>
      <c r="BW47" s="1006"/>
      <c r="BX47" s="1006"/>
      <c r="BY47" s="1006"/>
      <c r="BZ47" s="1006"/>
      <c r="CA47" s="1006"/>
      <c r="CB47" s="1006"/>
      <c r="CC47" s="1006"/>
      <c r="CD47" s="1006"/>
      <c r="CE47" s="1006"/>
      <c r="CF47" s="1006"/>
      <c r="CG47" s="1027"/>
      <c r="CH47" s="1002"/>
      <c r="CI47" s="1003"/>
      <c r="CJ47" s="1003"/>
      <c r="CK47" s="1003"/>
      <c r="CL47" s="1004"/>
      <c r="CM47" s="1002"/>
      <c r="CN47" s="1003"/>
      <c r="CO47" s="1003"/>
      <c r="CP47" s="1003"/>
      <c r="CQ47" s="1004"/>
      <c r="CR47" s="1002"/>
      <c r="CS47" s="1003"/>
      <c r="CT47" s="1003"/>
      <c r="CU47" s="1003"/>
      <c r="CV47" s="1004"/>
      <c r="CW47" s="1002"/>
      <c r="CX47" s="1003"/>
      <c r="CY47" s="1003"/>
      <c r="CZ47" s="1003"/>
      <c r="DA47" s="1004"/>
      <c r="DB47" s="1002"/>
      <c r="DC47" s="1003"/>
      <c r="DD47" s="1003"/>
      <c r="DE47" s="1003"/>
      <c r="DF47" s="1004"/>
      <c r="DG47" s="1002"/>
      <c r="DH47" s="1003"/>
      <c r="DI47" s="1003"/>
      <c r="DJ47" s="1003"/>
      <c r="DK47" s="1004"/>
      <c r="DL47" s="1002"/>
      <c r="DM47" s="1003"/>
      <c r="DN47" s="1003"/>
      <c r="DO47" s="1003"/>
      <c r="DP47" s="1004"/>
      <c r="DQ47" s="1002"/>
      <c r="DR47" s="1003"/>
      <c r="DS47" s="1003"/>
      <c r="DT47" s="1003"/>
      <c r="DU47" s="1004"/>
      <c r="DV47" s="1005"/>
      <c r="DW47" s="1006"/>
      <c r="DX47" s="1006"/>
      <c r="DY47" s="1006"/>
      <c r="DZ47" s="1007"/>
      <c r="EA47" s="224"/>
    </row>
    <row r="48" spans="1:131" ht="26.25" hidden="1" customHeight="1" x14ac:dyDescent="0.15">
      <c r="A48" s="233">
        <v>21</v>
      </c>
      <c r="B48" s="1043"/>
      <c r="C48" s="1044"/>
      <c r="D48" s="1044"/>
      <c r="E48" s="1044"/>
      <c r="F48" s="1044"/>
      <c r="G48" s="1044"/>
      <c r="H48" s="1044"/>
      <c r="I48" s="1044"/>
      <c r="J48" s="1044"/>
      <c r="K48" s="1044"/>
      <c r="L48" s="1044"/>
      <c r="M48" s="1044"/>
      <c r="N48" s="1044"/>
      <c r="O48" s="1044"/>
      <c r="P48" s="1045"/>
      <c r="Q48" s="1051"/>
      <c r="R48" s="1052"/>
      <c r="S48" s="1052"/>
      <c r="T48" s="1052"/>
      <c r="U48" s="1052"/>
      <c r="V48" s="1052"/>
      <c r="W48" s="1052"/>
      <c r="X48" s="1052"/>
      <c r="Y48" s="1052"/>
      <c r="Z48" s="1052"/>
      <c r="AA48" s="1052"/>
      <c r="AB48" s="1052"/>
      <c r="AC48" s="1052"/>
      <c r="AD48" s="1052"/>
      <c r="AE48" s="1053"/>
      <c r="AF48" s="1048"/>
      <c r="AG48" s="1049"/>
      <c r="AH48" s="1049"/>
      <c r="AI48" s="1049"/>
      <c r="AJ48" s="1050"/>
      <c r="AK48" s="993"/>
      <c r="AL48" s="984"/>
      <c r="AM48" s="984"/>
      <c r="AN48" s="984"/>
      <c r="AO48" s="984"/>
      <c r="AP48" s="984"/>
      <c r="AQ48" s="984"/>
      <c r="AR48" s="984"/>
      <c r="AS48" s="984"/>
      <c r="AT48" s="984"/>
      <c r="AU48" s="984"/>
      <c r="AV48" s="984"/>
      <c r="AW48" s="984"/>
      <c r="AX48" s="984"/>
      <c r="AY48" s="984"/>
      <c r="AZ48" s="1054"/>
      <c r="BA48" s="1054"/>
      <c r="BB48" s="1054"/>
      <c r="BC48" s="1054"/>
      <c r="BD48" s="1054"/>
      <c r="BE48" s="985"/>
      <c r="BF48" s="985"/>
      <c r="BG48" s="985"/>
      <c r="BH48" s="985"/>
      <c r="BI48" s="986"/>
      <c r="BJ48" s="226"/>
      <c r="BK48" s="226"/>
      <c r="BL48" s="226"/>
      <c r="BM48" s="226"/>
      <c r="BN48" s="226"/>
      <c r="BO48" s="236"/>
      <c r="BP48" s="236"/>
      <c r="BQ48" s="233">
        <v>42</v>
      </c>
      <c r="BR48" s="234"/>
      <c r="BS48" s="1005"/>
      <c r="BT48" s="1006"/>
      <c r="BU48" s="1006"/>
      <c r="BV48" s="1006"/>
      <c r="BW48" s="1006"/>
      <c r="BX48" s="1006"/>
      <c r="BY48" s="1006"/>
      <c r="BZ48" s="1006"/>
      <c r="CA48" s="1006"/>
      <c r="CB48" s="1006"/>
      <c r="CC48" s="1006"/>
      <c r="CD48" s="1006"/>
      <c r="CE48" s="1006"/>
      <c r="CF48" s="1006"/>
      <c r="CG48" s="1027"/>
      <c r="CH48" s="1002"/>
      <c r="CI48" s="1003"/>
      <c r="CJ48" s="1003"/>
      <c r="CK48" s="1003"/>
      <c r="CL48" s="1004"/>
      <c r="CM48" s="1002"/>
      <c r="CN48" s="1003"/>
      <c r="CO48" s="1003"/>
      <c r="CP48" s="1003"/>
      <c r="CQ48" s="1004"/>
      <c r="CR48" s="1002"/>
      <c r="CS48" s="1003"/>
      <c r="CT48" s="1003"/>
      <c r="CU48" s="1003"/>
      <c r="CV48" s="1004"/>
      <c r="CW48" s="1002"/>
      <c r="CX48" s="1003"/>
      <c r="CY48" s="1003"/>
      <c r="CZ48" s="1003"/>
      <c r="DA48" s="1004"/>
      <c r="DB48" s="1002"/>
      <c r="DC48" s="1003"/>
      <c r="DD48" s="1003"/>
      <c r="DE48" s="1003"/>
      <c r="DF48" s="1004"/>
      <c r="DG48" s="1002"/>
      <c r="DH48" s="1003"/>
      <c r="DI48" s="1003"/>
      <c r="DJ48" s="1003"/>
      <c r="DK48" s="1004"/>
      <c r="DL48" s="1002"/>
      <c r="DM48" s="1003"/>
      <c r="DN48" s="1003"/>
      <c r="DO48" s="1003"/>
      <c r="DP48" s="1004"/>
      <c r="DQ48" s="1002"/>
      <c r="DR48" s="1003"/>
      <c r="DS48" s="1003"/>
      <c r="DT48" s="1003"/>
      <c r="DU48" s="1004"/>
      <c r="DV48" s="1005"/>
      <c r="DW48" s="1006"/>
      <c r="DX48" s="1006"/>
      <c r="DY48" s="1006"/>
      <c r="DZ48" s="1007"/>
      <c r="EA48" s="224"/>
    </row>
    <row r="49" spans="1:131" ht="26.25" hidden="1" customHeight="1" x14ac:dyDescent="0.15">
      <c r="A49" s="233">
        <v>22</v>
      </c>
      <c r="B49" s="1043"/>
      <c r="C49" s="1044"/>
      <c r="D49" s="1044"/>
      <c r="E49" s="1044"/>
      <c r="F49" s="1044"/>
      <c r="G49" s="1044"/>
      <c r="H49" s="1044"/>
      <c r="I49" s="1044"/>
      <c r="J49" s="1044"/>
      <c r="K49" s="1044"/>
      <c r="L49" s="1044"/>
      <c r="M49" s="1044"/>
      <c r="N49" s="1044"/>
      <c r="O49" s="1044"/>
      <c r="P49" s="1045"/>
      <c r="Q49" s="1051"/>
      <c r="R49" s="1052"/>
      <c r="S49" s="1052"/>
      <c r="T49" s="1052"/>
      <c r="U49" s="1052"/>
      <c r="V49" s="1052"/>
      <c r="W49" s="1052"/>
      <c r="X49" s="1052"/>
      <c r="Y49" s="1052"/>
      <c r="Z49" s="1052"/>
      <c r="AA49" s="1052"/>
      <c r="AB49" s="1052"/>
      <c r="AC49" s="1052"/>
      <c r="AD49" s="1052"/>
      <c r="AE49" s="1053"/>
      <c r="AF49" s="1048"/>
      <c r="AG49" s="1049"/>
      <c r="AH49" s="1049"/>
      <c r="AI49" s="1049"/>
      <c r="AJ49" s="1050"/>
      <c r="AK49" s="993"/>
      <c r="AL49" s="984"/>
      <c r="AM49" s="984"/>
      <c r="AN49" s="984"/>
      <c r="AO49" s="984"/>
      <c r="AP49" s="984"/>
      <c r="AQ49" s="984"/>
      <c r="AR49" s="984"/>
      <c r="AS49" s="984"/>
      <c r="AT49" s="984"/>
      <c r="AU49" s="984"/>
      <c r="AV49" s="984"/>
      <c r="AW49" s="984"/>
      <c r="AX49" s="984"/>
      <c r="AY49" s="984"/>
      <c r="AZ49" s="1054"/>
      <c r="BA49" s="1054"/>
      <c r="BB49" s="1054"/>
      <c r="BC49" s="1054"/>
      <c r="BD49" s="1054"/>
      <c r="BE49" s="985"/>
      <c r="BF49" s="985"/>
      <c r="BG49" s="985"/>
      <c r="BH49" s="985"/>
      <c r="BI49" s="986"/>
      <c r="BJ49" s="226"/>
      <c r="BK49" s="226"/>
      <c r="BL49" s="226"/>
      <c r="BM49" s="226"/>
      <c r="BN49" s="226"/>
      <c r="BO49" s="236"/>
      <c r="BP49" s="236"/>
      <c r="BQ49" s="233">
        <v>43</v>
      </c>
      <c r="BR49" s="234"/>
      <c r="BS49" s="1005"/>
      <c r="BT49" s="1006"/>
      <c r="BU49" s="1006"/>
      <c r="BV49" s="1006"/>
      <c r="BW49" s="1006"/>
      <c r="BX49" s="1006"/>
      <c r="BY49" s="1006"/>
      <c r="BZ49" s="1006"/>
      <c r="CA49" s="1006"/>
      <c r="CB49" s="1006"/>
      <c r="CC49" s="1006"/>
      <c r="CD49" s="1006"/>
      <c r="CE49" s="1006"/>
      <c r="CF49" s="1006"/>
      <c r="CG49" s="1027"/>
      <c r="CH49" s="1002"/>
      <c r="CI49" s="1003"/>
      <c r="CJ49" s="1003"/>
      <c r="CK49" s="1003"/>
      <c r="CL49" s="1004"/>
      <c r="CM49" s="1002"/>
      <c r="CN49" s="1003"/>
      <c r="CO49" s="1003"/>
      <c r="CP49" s="1003"/>
      <c r="CQ49" s="1004"/>
      <c r="CR49" s="1002"/>
      <c r="CS49" s="1003"/>
      <c r="CT49" s="1003"/>
      <c r="CU49" s="1003"/>
      <c r="CV49" s="1004"/>
      <c r="CW49" s="1002"/>
      <c r="CX49" s="1003"/>
      <c r="CY49" s="1003"/>
      <c r="CZ49" s="1003"/>
      <c r="DA49" s="1004"/>
      <c r="DB49" s="1002"/>
      <c r="DC49" s="1003"/>
      <c r="DD49" s="1003"/>
      <c r="DE49" s="1003"/>
      <c r="DF49" s="1004"/>
      <c r="DG49" s="1002"/>
      <c r="DH49" s="1003"/>
      <c r="DI49" s="1003"/>
      <c r="DJ49" s="1003"/>
      <c r="DK49" s="1004"/>
      <c r="DL49" s="1002"/>
      <c r="DM49" s="1003"/>
      <c r="DN49" s="1003"/>
      <c r="DO49" s="1003"/>
      <c r="DP49" s="1004"/>
      <c r="DQ49" s="1002"/>
      <c r="DR49" s="1003"/>
      <c r="DS49" s="1003"/>
      <c r="DT49" s="1003"/>
      <c r="DU49" s="1004"/>
      <c r="DV49" s="1005"/>
      <c r="DW49" s="1006"/>
      <c r="DX49" s="1006"/>
      <c r="DY49" s="1006"/>
      <c r="DZ49" s="1007"/>
      <c r="EA49" s="224"/>
    </row>
    <row r="50" spans="1:131" ht="26.25" hidden="1" customHeight="1" x14ac:dyDescent="0.15">
      <c r="A50" s="233">
        <v>23</v>
      </c>
      <c r="B50" s="1043"/>
      <c r="C50" s="1044"/>
      <c r="D50" s="1044"/>
      <c r="E50" s="1044"/>
      <c r="F50" s="1044"/>
      <c r="G50" s="1044"/>
      <c r="H50" s="1044"/>
      <c r="I50" s="1044"/>
      <c r="J50" s="1044"/>
      <c r="K50" s="1044"/>
      <c r="L50" s="1044"/>
      <c r="M50" s="1044"/>
      <c r="N50" s="1044"/>
      <c r="O50" s="1044"/>
      <c r="P50" s="1045"/>
      <c r="Q50" s="1046"/>
      <c r="R50" s="1038"/>
      <c r="S50" s="1038"/>
      <c r="T50" s="1038"/>
      <c r="U50" s="1038"/>
      <c r="V50" s="1038"/>
      <c r="W50" s="1038"/>
      <c r="X50" s="1038"/>
      <c r="Y50" s="1038"/>
      <c r="Z50" s="1038"/>
      <c r="AA50" s="1038"/>
      <c r="AB50" s="1038"/>
      <c r="AC50" s="1038"/>
      <c r="AD50" s="1038"/>
      <c r="AE50" s="1047"/>
      <c r="AF50" s="1048"/>
      <c r="AG50" s="1049"/>
      <c r="AH50" s="1049"/>
      <c r="AI50" s="1049"/>
      <c r="AJ50" s="1050"/>
      <c r="AK50" s="1037"/>
      <c r="AL50" s="1038"/>
      <c r="AM50" s="1038"/>
      <c r="AN50" s="1038"/>
      <c r="AO50" s="1038"/>
      <c r="AP50" s="1038"/>
      <c r="AQ50" s="1038"/>
      <c r="AR50" s="1038"/>
      <c r="AS50" s="1038"/>
      <c r="AT50" s="1038"/>
      <c r="AU50" s="1038"/>
      <c r="AV50" s="1038"/>
      <c r="AW50" s="1038"/>
      <c r="AX50" s="1038"/>
      <c r="AY50" s="1038"/>
      <c r="AZ50" s="1039"/>
      <c r="BA50" s="1039"/>
      <c r="BB50" s="1039"/>
      <c r="BC50" s="1039"/>
      <c r="BD50" s="1039"/>
      <c r="BE50" s="985"/>
      <c r="BF50" s="985"/>
      <c r="BG50" s="985"/>
      <c r="BH50" s="985"/>
      <c r="BI50" s="986"/>
      <c r="BJ50" s="226"/>
      <c r="BK50" s="226"/>
      <c r="BL50" s="226"/>
      <c r="BM50" s="226"/>
      <c r="BN50" s="226"/>
      <c r="BO50" s="236"/>
      <c r="BP50" s="236"/>
      <c r="BQ50" s="233">
        <v>44</v>
      </c>
      <c r="BR50" s="234"/>
      <c r="BS50" s="1005"/>
      <c r="BT50" s="1006"/>
      <c r="BU50" s="1006"/>
      <c r="BV50" s="1006"/>
      <c r="BW50" s="1006"/>
      <c r="BX50" s="1006"/>
      <c r="BY50" s="1006"/>
      <c r="BZ50" s="1006"/>
      <c r="CA50" s="1006"/>
      <c r="CB50" s="1006"/>
      <c r="CC50" s="1006"/>
      <c r="CD50" s="1006"/>
      <c r="CE50" s="1006"/>
      <c r="CF50" s="1006"/>
      <c r="CG50" s="1027"/>
      <c r="CH50" s="1002"/>
      <c r="CI50" s="1003"/>
      <c r="CJ50" s="1003"/>
      <c r="CK50" s="1003"/>
      <c r="CL50" s="1004"/>
      <c r="CM50" s="1002"/>
      <c r="CN50" s="1003"/>
      <c r="CO50" s="1003"/>
      <c r="CP50" s="1003"/>
      <c r="CQ50" s="1004"/>
      <c r="CR50" s="1002"/>
      <c r="CS50" s="1003"/>
      <c r="CT50" s="1003"/>
      <c r="CU50" s="1003"/>
      <c r="CV50" s="1004"/>
      <c r="CW50" s="1002"/>
      <c r="CX50" s="1003"/>
      <c r="CY50" s="1003"/>
      <c r="CZ50" s="1003"/>
      <c r="DA50" s="1004"/>
      <c r="DB50" s="1002"/>
      <c r="DC50" s="1003"/>
      <c r="DD50" s="1003"/>
      <c r="DE50" s="1003"/>
      <c r="DF50" s="1004"/>
      <c r="DG50" s="1002"/>
      <c r="DH50" s="1003"/>
      <c r="DI50" s="1003"/>
      <c r="DJ50" s="1003"/>
      <c r="DK50" s="1004"/>
      <c r="DL50" s="1002"/>
      <c r="DM50" s="1003"/>
      <c r="DN50" s="1003"/>
      <c r="DO50" s="1003"/>
      <c r="DP50" s="1004"/>
      <c r="DQ50" s="1002"/>
      <c r="DR50" s="1003"/>
      <c r="DS50" s="1003"/>
      <c r="DT50" s="1003"/>
      <c r="DU50" s="1004"/>
      <c r="DV50" s="1005"/>
      <c r="DW50" s="1006"/>
      <c r="DX50" s="1006"/>
      <c r="DY50" s="1006"/>
      <c r="DZ50" s="1007"/>
      <c r="EA50" s="224"/>
    </row>
    <row r="51" spans="1:131" ht="26.25" hidden="1" customHeight="1" x14ac:dyDescent="0.15">
      <c r="A51" s="233">
        <v>24</v>
      </c>
      <c r="B51" s="1043"/>
      <c r="C51" s="1044"/>
      <c r="D51" s="1044"/>
      <c r="E51" s="1044"/>
      <c r="F51" s="1044"/>
      <c r="G51" s="1044"/>
      <c r="H51" s="1044"/>
      <c r="I51" s="1044"/>
      <c r="J51" s="1044"/>
      <c r="K51" s="1044"/>
      <c r="L51" s="1044"/>
      <c r="M51" s="1044"/>
      <c r="N51" s="1044"/>
      <c r="O51" s="1044"/>
      <c r="P51" s="1045"/>
      <c r="Q51" s="1046"/>
      <c r="R51" s="1038"/>
      <c r="S51" s="1038"/>
      <c r="T51" s="1038"/>
      <c r="U51" s="1038"/>
      <c r="V51" s="1038"/>
      <c r="W51" s="1038"/>
      <c r="X51" s="1038"/>
      <c r="Y51" s="1038"/>
      <c r="Z51" s="1038"/>
      <c r="AA51" s="1038"/>
      <c r="AB51" s="1038"/>
      <c r="AC51" s="1038"/>
      <c r="AD51" s="1038"/>
      <c r="AE51" s="1047"/>
      <c r="AF51" s="1048"/>
      <c r="AG51" s="1049"/>
      <c r="AH51" s="1049"/>
      <c r="AI51" s="1049"/>
      <c r="AJ51" s="1050"/>
      <c r="AK51" s="1037"/>
      <c r="AL51" s="1038"/>
      <c r="AM51" s="1038"/>
      <c r="AN51" s="1038"/>
      <c r="AO51" s="1038"/>
      <c r="AP51" s="1038"/>
      <c r="AQ51" s="1038"/>
      <c r="AR51" s="1038"/>
      <c r="AS51" s="1038"/>
      <c r="AT51" s="1038"/>
      <c r="AU51" s="1038"/>
      <c r="AV51" s="1038"/>
      <c r="AW51" s="1038"/>
      <c r="AX51" s="1038"/>
      <c r="AY51" s="1038"/>
      <c r="AZ51" s="1039"/>
      <c r="BA51" s="1039"/>
      <c r="BB51" s="1039"/>
      <c r="BC51" s="1039"/>
      <c r="BD51" s="1039"/>
      <c r="BE51" s="985"/>
      <c r="BF51" s="985"/>
      <c r="BG51" s="985"/>
      <c r="BH51" s="985"/>
      <c r="BI51" s="986"/>
      <c r="BJ51" s="226"/>
      <c r="BK51" s="226"/>
      <c r="BL51" s="226"/>
      <c r="BM51" s="226"/>
      <c r="BN51" s="226"/>
      <c r="BO51" s="236"/>
      <c r="BP51" s="236"/>
      <c r="BQ51" s="233">
        <v>45</v>
      </c>
      <c r="BR51" s="234"/>
      <c r="BS51" s="1005"/>
      <c r="BT51" s="1006"/>
      <c r="BU51" s="1006"/>
      <c r="BV51" s="1006"/>
      <c r="BW51" s="1006"/>
      <c r="BX51" s="1006"/>
      <c r="BY51" s="1006"/>
      <c r="BZ51" s="1006"/>
      <c r="CA51" s="1006"/>
      <c r="CB51" s="1006"/>
      <c r="CC51" s="1006"/>
      <c r="CD51" s="1006"/>
      <c r="CE51" s="1006"/>
      <c r="CF51" s="1006"/>
      <c r="CG51" s="1027"/>
      <c r="CH51" s="1002"/>
      <c r="CI51" s="1003"/>
      <c r="CJ51" s="1003"/>
      <c r="CK51" s="1003"/>
      <c r="CL51" s="1004"/>
      <c r="CM51" s="1002"/>
      <c r="CN51" s="1003"/>
      <c r="CO51" s="1003"/>
      <c r="CP51" s="1003"/>
      <c r="CQ51" s="1004"/>
      <c r="CR51" s="1002"/>
      <c r="CS51" s="1003"/>
      <c r="CT51" s="1003"/>
      <c r="CU51" s="1003"/>
      <c r="CV51" s="1004"/>
      <c r="CW51" s="1002"/>
      <c r="CX51" s="1003"/>
      <c r="CY51" s="1003"/>
      <c r="CZ51" s="1003"/>
      <c r="DA51" s="1004"/>
      <c r="DB51" s="1002"/>
      <c r="DC51" s="1003"/>
      <c r="DD51" s="1003"/>
      <c r="DE51" s="1003"/>
      <c r="DF51" s="1004"/>
      <c r="DG51" s="1002"/>
      <c r="DH51" s="1003"/>
      <c r="DI51" s="1003"/>
      <c r="DJ51" s="1003"/>
      <c r="DK51" s="1004"/>
      <c r="DL51" s="1002"/>
      <c r="DM51" s="1003"/>
      <c r="DN51" s="1003"/>
      <c r="DO51" s="1003"/>
      <c r="DP51" s="1004"/>
      <c r="DQ51" s="1002"/>
      <c r="DR51" s="1003"/>
      <c r="DS51" s="1003"/>
      <c r="DT51" s="1003"/>
      <c r="DU51" s="1004"/>
      <c r="DV51" s="1005"/>
      <c r="DW51" s="1006"/>
      <c r="DX51" s="1006"/>
      <c r="DY51" s="1006"/>
      <c r="DZ51" s="1007"/>
      <c r="EA51" s="224"/>
    </row>
    <row r="52" spans="1:131" ht="26.25" hidden="1" customHeight="1" x14ac:dyDescent="0.15">
      <c r="A52" s="233">
        <v>25</v>
      </c>
      <c r="B52" s="1043"/>
      <c r="C52" s="1044"/>
      <c r="D52" s="1044"/>
      <c r="E52" s="1044"/>
      <c r="F52" s="1044"/>
      <c r="G52" s="1044"/>
      <c r="H52" s="1044"/>
      <c r="I52" s="1044"/>
      <c r="J52" s="1044"/>
      <c r="K52" s="1044"/>
      <c r="L52" s="1044"/>
      <c r="M52" s="1044"/>
      <c r="N52" s="1044"/>
      <c r="O52" s="1044"/>
      <c r="P52" s="1045"/>
      <c r="Q52" s="1046"/>
      <c r="R52" s="1038"/>
      <c r="S52" s="1038"/>
      <c r="T52" s="1038"/>
      <c r="U52" s="1038"/>
      <c r="V52" s="1038"/>
      <c r="W52" s="1038"/>
      <c r="X52" s="1038"/>
      <c r="Y52" s="1038"/>
      <c r="Z52" s="1038"/>
      <c r="AA52" s="1038"/>
      <c r="AB52" s="1038"/>
      <c r="AC52" s="1038"/>
      <c r="AD52" s="1038"/>
      <c r="AE52" s="1047"/>
      <c r="AF52" s="1048"/>
      <c r="AG52" s="1049"/>
      <c r="AH52" s="1049"/>
      <c r="AI52" s="1049"/>
      <c r="AJ52" s="1050"/>
      <c r="AK52" s="1037"/>
      <c r="AL52" s="1038"/>
      <c r="AM52" s="1038"/>
      <c r="AN52" s="1038"/>
      <c r="AO52" s="1038"/>
      <c r="AP52" s="1038"/>
      <c r="AQ52" s="1038"/>
      <c r="AR52" s="1038"/>
      <c r="AS52" s="1038"/>
      <c r="AT52" s="1038"/>
      <c r="AU52" s="1038"/>
      <c r="AV52" s="1038"/>
      <c r="AW52" s="1038"/>
      <c r="AX52" s="1038"/>
      <c r="AY52" s="1038"/>
      <c r="AZ52" s="1039"/>
      <c r="BA52" s="1039"/>
      <c r="BB52" s="1039"/>
      <c r="BC52" s="1039"/>
      <c r="BD52" s="1039"/>
      <c r="BE52" s="985"/>
      <c r="BF52" s="985"/>
      <c r="BG52" s="985"/>
      <c r="BH52" s="985"/>
      <c r="BI52" s="986"/>
      <c r="BJ52" s="226"/>
      <c r="BK52" s="226"/>
      <c r="BL52" s="226"/>
      <c r="BM52" s="226"/>
      <c r="BN52" s="226"/>
      <c r="BO52" s="236"/>
      <c r="BP52" s="236"/>
      <c r="BQ52" s="233">
        <v>46</v>
      </c>
      <c r="BR52" s="234"/>
      <c r="BS52" s="1005"/>
      <c r="BT52" s="1006"/>
      <c r="BU52" s="1006"/>
      <c r="BV52" s="1006"/>
      <c r="BW52" s="1006"/>
      <c r="BX52" s="1006"/>
      <c r="BY52" s="1006"/>
      <c r="BZ52" s="1006"/>
      <c r="CA52" s="1006"/>
      <c r="CB52" s="1006"/>
      <c r="CC52" s="1006"/>
      <c r="CD52" s="1006"/>
      <c r="CE52" s="1006"/>
      <c r="CF52" s="1006"/>
      <c r="CG52" s="1027"/>
      <c r="CH52" s="1002"/>
      <c r="CI52" s="1003"/>
      <c r="CJ52" s="1003"/>
      <c r="CK52" s="1003"/>
      <c r="CL52" s="1004"/>
      <c r="CM52" s="1002"/>
      <c r="CN52" s="1003"/>
      <c r="CO52" s="1003"/>
      <c r="CP52" s="1003"/>
      <c r="CQ52" s="1004"/>
      <c r="CR52" s="1002"/>
      <c r="CS52" s="1003"/>
      <c r="CT52" s="1003"/>
      <c r="CU52" s="1003"/>
      <c r="CV52" s="1004"/>
      <c r="CW52" s="1002"/>
      <c r="CX52" s="1003"/>
      <c r="CY52" s="1003"/>
      <c r="CZ52" s="1003"/>
      <c r="DA52" s="1004"/>
      <c r="DB52" s="1002"/>
      <c r="DC52" s="1003"/>
      <c r="DD52" s="1003"/>
      <c r="DE52" s="1003"/>
      <c r="DF52" s="1004"/>
      <c r="DG52" s="1002"/>
      <c r="DH52" s="1003"/>
      <c r="DI52" s="1003"/>
      <c r="DJ52" s="1003"/>
      <c r="DK52" s="1004"/>
      <c r="DL52" s="1002"/>
      <c r="DM52" s="1003"/>
      <c r="DN52" s="1003"/>
      <c r="DO52" s="1003"/>
      <c r="DP52" s="1004"/>
      <c r="DQ52" s="1002"/>
      <c r="DR52" s="1003"/>
      <c r="DS52" s="1003"/>
      <c r="DT52" s="1003"/>
      <c r="DU52" s="1004"/>
      <c r="DV52" s="1005"/>
      <c r="DW52" s="1006"/>
      <c r="DX52" s="1006"/>
      <c r="DY52" s="1006"/>
      <c r="DZ52" s="1007"/>
      <c r="EA52" s="224"/>
    </row>
    <row r="53" spans="1:131" ht="26.25" hidden="1" customHeight="1" x14ac:dyDescent="0.15">
      <c r="A53" s="233">
        <v>26</v>
      </c>
      <c r="B53" s="1043"/>
      <c r="C53" s="1044"/>
      <c r="D53" s="1044"/>
      <c r="E53" s="1044"/>
      <c r="F53" s="1044"/>
      <c r="G53" s="1044"/>
      <c r="H53" s="1044"/>
      <c r="I53" s="1044"/>
      <c r="J53" s="1044"/>
      <c r="K53" s="1044"/>
      <c r="L53" s="1044"/>
      <c r="M53" s="1044"/>
      <c r="N53" s="1044"/>
      <c r="O53" s="1044"/>
      <c r="P53" s="1045"/>
      <c r="Q53" s="1046"/>
      <c r="R53" s="1038"/>
      <c r="S53" s="1038"/>
      <c r="T53" s="1038"/>
      <c r="U53" s="1038"/>
      <c r="V53" s="1038"/>
      <c r="W53" s="1038"/>
      <c r="X53" s="1038"/>
      <c r="Y53" s="1038"/>
      <c r="Z53" s="1038"/>
      <c r="AA53" s="1038"/>
      <c r="AB53" s="1038"/>
      <c r="AC53" s="1038"/>
      <c r="AD53" s="1038"/>
      <c r="AE53" s="1047"/>
      <c r="AF53" s="1048"/>
      <c r="AG53" s="1049"/>
      <c r="AH53" s="1049"/>
      <c r="AI53" s="1049"/>
      <c r="AJ53" s="1050"/>
      <c r="AK53" s="1037"/>
      <c r="AL53" s="1038"/>
      <c r="AM53" s="1038"/>
      <c r="AN53" s="1038"/>
      <c r="AO53" s="1038"/>
      <c r="AP53" s="1038"/>
      <c r="AQ53" s="1038"/>
      <c r="AR53" s="1038"/>
      <c r="AS53" s="1038"/>
      <c r="AT53" s="1038"/>
      <c r="AU53" s="1038"/>
      <c r="AV53" s="1038"/>
      <c r="AW53" s="1038"/>
      <c r="AX53" s="1038"/>
      <c r="AY53" s="1038"/>
      <c r="AZ53" s="1039"/>
      <c r="BA53" s="1039"/>
      <c r="BB53" s="1039"/>
      <c r="BC53" s="1039"/>
      <c r="BD53" s="1039"/>
      <c r="BE53" s="985"/>
      <c r="BF53" s="985"/>
      <c r="BG53" s="985"/>
      <c r="BH53" s="985"/>
      <c r="BI53" s="986"/>
      <c r="BJ53" s="226"/>
      <c r="BK53" s="226"/>
      <c r="BL53" s="226"/>
      <c r="BM53" s="226"/>
      <c r="BN53" s="226"/>
      <c r="BO53" s="236"/>
      <c r="BP53" s="236"/>
      <c r="BQ53" s="233">
        <v>47</v>
      </c>
      <c r="BR53" s="234"/>
      <c r="BS53" s="1005"/>
      <c r="BT53" s="1006"/>
      <c r="BU53" s="1006"/>
      <c r="BV53" s="1006"/>
      <c r="BW53" s="1006"/>
      <c r="BX53" s="1006"/>
      <c r="BY53" s="1006"/>
      <c r="BZ53" s="1006"/>
      <c r="CA53" s="1006"/>
      <c r="CB53" s="1006"/>
      <c r="CC53" s="1006"/>
      <c r="CD53" s="1006"/>
      <c r="CE53" s="1006"/>
      <c r="CF53" s="1006"/>
      <c r="CG53" s="1027"/>
      <c r="CH53" s="1002"/>
      <c r="CI53" s="1003"/>
      <c r="CJ53" s="1003"/>
      <c r="CK53" s="1003"/>
      <c r="CL53" s="1004"/>
      <c r="CM53" s="1002"/>
      <c r="CN53" s="1003"/>
      <c r="CO53" s="1003"/>
      <c r="CP53" s="1003"/>
      <c r="CQ53" s="1004"/>
      <c r="CR53" s="1002"/>
      <c r="CS53" s="1003"/>
      <c r="CT53" s="1003"/>
      <c r="CU53" s="1003"/>
      <c r="CV53" s="1004"/>
      <c r="CW53" s="1002"/>
      <c r="CX53" s="1003"/>
      <c r="CY53" s="1003"/>
      <c r="CZ53" s="1003"/>
      <c r="DA53" s="1004"/>
      <c r="DB53" s="1002"/>
      <c r="DC53" s="1003"/>
      <c r="DD53" s="1003"/>
      <c r="DE53" s="1003"/>
      <c r="DF53" s="1004"/>
      <c r="DG53" s="1002"/>
      <c r="DH53" s="1003"/>
      <c r="DI53" s="1003"/>
      <c r="DJ53" s="1003"/>
      <c r="DK53" s="1004"/>
      <c r="DL53" s="1002"/>
      <c r="DM53" s="1003"/>
      <c r="DN53" s="1003"/>
      <c r="DO53" s="1003"/>
      <c r="DP53" s="1004"/>
      <c r="DQ53" s="1002"/>
      <c r="DR53" s="1003"/>
      <c r="DS53" s="1003"/>
      <c r="DT53" s="1003"/>
      <c r="DU53" s="1004"/>
      <c r="DV53" s="1005"/>
      <c r="DW53" s="1006"/>
      <c r="DX53" s="1006"/>
      <c r="DY53" s="1006"/>
      <c r="DZ53" s="1007"/>
      <c r="EA53" s="224"/>
    </row>
    <row r="54" spans="1:131" ht="26.25" hidden="1" customHeight="1" x14ac:dyDescent="0.15">
      <c r="A54" s="233">
        <v>27</v>
      </c>
      <c r="B54" s="1043"/>
      <c r="C54" s="1044"/>
      <c r="D54" s="1044"/>
      <c r="E54" s="1044"/>
      <c r="F54" s="1044"/>
      <c r="G54" s="1044"/>
      <c r="H54" s="1044"/>
      <c r="I54" s="1044"/>
      <c r="J54" s="1044"/>
      <c r="K54" s="1044"/>
      <c r="L54" s="1044"/>
      <c r="M54" s="1044"/>
      <c r="N54" s="1044"/>
      <c r="O54" s="1044"/>
      <c r="P54" s="1045"/>
      <c r="Q54" s="1046"/>
      <c r="R54" s="1038"/>
      <c r="S54" s="1038"/>
      <c r="T54" s="1038"/>
      <c r="U54" s="1038"/>
      <c r="V54" s="1038"/>
      <c r="W54" s="1038"/>
      <c r="X54" s="1038"/>
      <c r="Y54" s="1038"/>
      <c r="Z54" s="1038"/>
      <c r="AA54" s="1038"/>
      <c r="AB54" s="1038"/>
      <c r="AC54" s="1038"/>
      <c r="AD54" s="1038"/>
      <c r="AE54" s="1047"/>
      <c r="AF54" s="1048"/>
      <c r="AG54" s="1049"/>
      <c r="AH54" s="1049"/>
      <c r="AI54" s="1049"/>
      <c r="AJ54" s="1050"/>
      <c r="AK54" s="1037"/>
      <c r="AL54" s="1038"/>
      <c r="AM54" s="1038"/>
      <c r="AN54" s="1038"/>
      <c r="AO54" s="1038"/>
      <c r="AP54" s="1038"/>
      <c r="AQ54" s="1038"/>
      <c r="AR54" s="1038"/>
      <c r="AS54" s="1038"/>
      <c r="AT54" s="1038"/>
      <c r="AU54" s="1038"/>
      <c r="AV54" s="1038"/>
      <c r="AW54" s="1038"/>
      <c r="AX54" s="1038"/>
      <c r="AY54" s="1038"/>
      <c r="AZ54" s="1039"/>
      <c r="BA54" s="1039"/>
      <c r="BB54" s="1039"/>
      <c r="BC54" s="1039"/>
      <c r="BD54" s="1039"/>
      <c r="BE54" s="985"/>
      <c r="BF54" s="985"/>
      <c r="BG54" s="985"/>
      <c r="BH54" s="985"/>
      <c r="BI54" s="986"/>
      <c r="BJ54" s="226"/>
      <c r="BK54" s="226"/>
      <c r="BL54" s="226"/>
      <c r="BM54" s="226"/>
      <c r="BN54" s="226"/>
      <c r="BO54" s="236"/>
      <c r="BP54" s="236"/>
      <c r="BQ54" s="233">
        <v>48</v>
      </c>
      <c r="BR54" s="234"/>
      <c r="BS54" s="1005"/>
      <c r="BT54" s="1006"/>
      <c r="BU54" s="1006"/>
      <c r="BV54" s="1006"/>
      <c r="BW54" s="1006"/>
      <c r="BX54" s="1006"/>
      <c r="BY54" s="1006"/>
      <c r="BZ54" s="1006"/>
      <c r="CA54" s="1006"/>
      <c r="CB54" s="1006"/>
      <c r="CC54" s="1006"/>
      <c r="CD54" s="1006"/>
      <c r="CE54" s="1006"/>
      <c r="CF54" s="1006"/>
      <c r="CG54" s="1027"/>
      <c r="CH54" s="1002"/>
      <c r="CI54" s="1003"/>
      <c r="CJ54" s="1003"/>
      <c r="CK54" s="1003"/>
      <c r="CL54" s="1004"/>
      <c r="CM54" s="1002"/>
      <c r="CN54" s="1003"/>
      <c r="CO54" s="1003"/>
      <c r="CP54" s="1003"/>
      <c r="CQ54" s="1004"/>
      <c r="CR54" s="1002"/>
      <c r="CS54" s="1003"/>
      <c r="CT54" s="1003"/>
      <c r="CU54" s="1003"/>
      <c r="CV54" s="1004"/>
      <c r="CW54" s="1002"/>
      <c r="CX54" s="1003"/>
      <c r="CY54" s="1003"/>
      <c r="CZ54" s="1003"/>
      <c r="DA54" s="1004"/>
      <c r="DB54" s="1002"/>
      <c r="DC54" s="1003"/>
      <c r="DD54" s="1003"/>
      <c r="DE54" s="1003"/>
      <c r="DF54" s="1004"/>
      <c r="DG54" s="1002"/>
      <c r="DH54" s="1003"/>
      <c r="DI54" s="1003"/>
      <c r="DJ54" s="1003"/>
      <c r="DK54" s="1004"/>
      <c r="DL54" s="1002"/>
      <c r="DM54" s="1003"/>
      <c r="DN54" s="1003"/>
      <c r="DO54" s="1003"/>
      <c r="DP54" s="1004"/>
      <c r="DQ54" s="1002"/>
      <c r="DR54" s="1003"/>
      <c r="DS54" s="1003"/>
      <c r="DT54" s="1003"/>
      <c r="DU54" s="1004"/>
      <c r="DV54" s="1005"/>
      <c r="DW54" s="1006"/>
      <c r="DX54" s="1006"/>
      <c r="DY54" s="1006"/>
      <c r="DZ54" s="1007"/>
      <c r="EA54" s="224"/>
    </row>
    <row r="55" spans="1:131" ht="26.25" hidden="1" customHeight="1" x14ac:dyDescent="0.15">
      <c r="A55" s="233">
        <v>28</v>
      </c>
      <c r="B55" s="1043"/>
      <c r="C55" s="1044"/>
      <c r="D55" s="1044"/>
      <c r="E55" s="1044"/>
      <c r="F55" s="1044"/>
      <c r="G55" s="1044"/>
      <c r="H55" s="1044"/>
      <c r="I55" s="1044"/>
      <c r="J55" s="1044"/>
      <c r="K55" s="1044"/>
      <c r="L55" s="1044"/>
      <c r="M55" s="1044"/>
      <c r="N55" s="1044"/>
      <c r="O55" s="1044"/>
      <c r="P55" s="1045"/>
      <c r="Q55" s="1046"/>
      <c r="R55" s="1038"/>
      <c r="S55" s="1038"/>
      <c r="T55" s="1038"/>
      <c r="U55" s="1038"/>
      <c r="V55" s="1038"/>
      <c r="W55" s="1038"/>
      <c r="X55" s="1038"/>
      <c r="Y55" s="1038"/>
      <c r="Z55" s="1038"/>
      <c r="AA55" s="1038"/>
      <c r="AB55" s="1038"/>
      <c r="AC55" s="1038"/>
      <c r="AD55" s="1038"/>
      <c r="AE55" s="1047"/>
      <c r="AF55" s="1048"/>
      <c r="AG55" s="1049"/>
      <c r="AH55" s="1049"/>
      <c r="AI55" s="1049"/>
      <c r="AJ55" s="1050"/>
      <c r="AK55" s="1037"/>
      <c r="AL55" s="1038"/>
      <c r="AM55" s="1038"/>
      <c r="AN55" s="1038"/>
      <c r="AO55" s="1038"/>
      <c r="AP55" s="1038"/>
      <c r="AQ55" s="1038"/>
      <c r="AR55" s="1038"/>
      <c r="AS55" s="1038"/>
      <c r="AT55" s="1038"/>
      <c r="AU55" s="1038"/>
      <c r="AV55" s="1038"/>
      <c r="AW55" s="1038"/>
      <c r="AX55" s="1038"/>
      <c r="AY55" s="1038"/>
      <c r="AZ55" s="1039"/>
      <c r="BA55" s="1039"/>
      <c r="BB55" s="1039"/>
      <c r="BC55" s="1039"/>
      <c r="BD55" s="1039"/>
      <c r="BE55" s="985"/>
      <c r="BF55" s="985"/>
      <c r="BG55" s="985"/>
      <c r="BH55" s="985"/>
      <c r="BI55" s="986"/>
      <c r="BJ55" s="226"/>
      <c r="BK55" s="226"/>
      <c r="BL55" s="226"/>
      <c r="BM55" s="226"/>
      <c r="BN55" s="226"/>
      <c r="BO55" s="236"/>
      <c r="BP55" s="236"/>
      <c r="BQ55" s="233">
        <v>49</v>
      </c>
      <c r="BR55" s="234"/>
      <c r="BS55" s="1005"/>
      <c r="BT55" s="1006"/>
      <c r="BU55" s="1006"/>
      <c r="BV55" s="1006"/>
      <c r="BW55" s="1006"/>
      <c r="BX55" s="1006"/>
      <c r="BY55" s="1006"/>
      <c r="BZ55" s="1006"/>
      <c r="CA55" s="1006"/>
      <c r="CB55" s="1006"/>
      <c r="CC55" s="1006"/>
      <c r="CD55" s="1006"/>
      <c r="CE55" s="1006"/>
      <c r="CF55" s="1006"/>
      <c r="CG55" s="1027"/>
      <c r="CH55" s="1002"/>
      <c r="CI55" s="1003"/>
      <c r="CJ55" s="1003"/>
      <c r="CK55" s="1003"/>
      <c r="CL55" s="1004"/>
      <c r="CM55" s="1002"/>
      <c r="CN55" s="1003"/>
      <c r="CO55" s="1003"/>
      <c r="CP55" s="1003"/>
      <c r="CQ55" s="1004"/>
      <c r="CR55" s="1002"/>
      <c r="CS55" s="1003"/>
      <c r="CT55" s="1003"/>
      <c r="CU55" s="1003"/>
      <c r="CV55" s="1004"/>
      <c r="CW55" s="1002"/>
      <c r="CX55" s="1003"/>
      <c r="CY55" s="1003"/>
      <c r="CZ55" s="1003"/>
      <c r="DA55" s="1004"/>
      <c r="DB55" s="1002"/>
      <c r="DC55" s="1003"/>
      <c r="DD55" s="1003"/>
      <c r="DE55" s="1003"/>
      <c r="DF55" s="1004"/>
      <c r="DG55" s="1002"/>
      <c r="DH55" s="1003"/>
      <c r="DI55" s="1003"/>
      <c r="DJ55" s="1003"/>
      <c r="DK55" s="1004"/>
      <c r="DL55" s="1002"/>
      <c r="DM55" s="1003"/>
      <c r="DN55" s="1003"/>
      <c r="DO55" s="1003"/>
      <c r="DP55" s="1004"/>
      <c r="DQ55" s="1002"/>
      <c r="DR55" s="1003"/>
      <c r="DS55" s="1003"/>
      <c r="DT55" s="1003"/>
      <c r="DU55" s="1004"/>
      <c r="DV55" s="1005"/>
      <c r="DW55" s="1006"/>
      <c r="DX55" s="1006"/>
      <c r="DY55" s="1006"/>
      <c r="DZ55" s="1007"/>
      <c r="EA55" s="224"/>
    </row>
    <row r="56" spans="1:131" ht="26.25" hidden="1" customHeight="1" x14ac:dyDescent="0.15">
      <c r="A56" s="233">
        <v>29</v>
      </c>
      <c r="B56" s="1043"/>
      <c r="C56" s="1044"/>
      <c r="D56" s="1044"/>
      <c r="E56" s="1044"/>
      <c r="F56" s="1044"/>
      <c r="G56" s="1044"/>
      <c r="H56" s="1044"/>
      <c r="I56" s="1044"/>
      <c r="J56" s="1044"/>
      <c r="K56" s="1044"/>
      <c r="L56" s="1044"/>
      <c r="M56" s="1044"/>
      <c r="N56" s="1044"/>
      <c r="O56" s="1044"/>
      <c r="P56" s="1045"/>
      <c r="Q56" s="1046"/>
      <c r="R56" s="1038"/>
      <c r="S56" s="1038"/>
      <c r="T56" s="1038"/>
      <c r="U56" s="1038"/>
      <c r="V56" s="1038"/>
      <c r="W56" s="1038"/>
      <c r="X56" s="1038"/>
      <c r="Y56" s="1038"/>
      <c r="Z56" s="1038"/>
      <c r="AA56" s="1038"/>
      <c r="AB56" s="1038"/>
      <c r="AC56" s="1038"/>
      <c r="AD56" s="1038"/>
      <c r="AE56" s="1047"/>
      <c r="AF56" s="1048"/>
      <c r="AG56" s="1049"/>
      <c r="AH56" s="1049"/>
      <c r="AI56" s="1049"/>
      <c r="AJ56" s="1050"/>
      <c r="AK56" s="1037"/>
      <c r="AL56" s="1038"/>
      <c r="AM56" s="1038"/>
      <c r="AN56" s="1038"/>
      <c r="AO56" s="1038"/>
      <c r="AP56" s="1038"/>
      <c r="AQ56" s="1038"/>
      <c r="AR56" s="1038"/>
      <c r="AS56" s="1038"/>
      <c r="AT56" s="1038"/>
      <c r="AU56" s="1038"/>
      <c r="AV56" s="1038"/>
      <c r="AW56" s="1038"/>
      <c r="AX56" s="1038"/>
      <c r="AY56" s="1038"/>
      <c r="AZ56" s="1039"/>
      <c r="BA56" s="1039"/>
      <c r="BB56" s="1039"/>
      <c r="BC56" s="1039"/>
      <c r="BD56" s="1039"/>
      <c r="BE56" s="985"/>
      <c r="BF56" s="985"/>
      <c r="BG56" s="985"/>
      <c r="BH56" s="985"/>
      <c r="BI56" s="986"/>
      <c r="BJ56" s="226"/>
      <c r="BK56" s="226"/>
      <c r="BL56" s="226"/>
      <c r="BM56" s="226"/>
      <c r="BN56" s="226"/>
      <c r="BO56" s="236"/>
      <c r="BP56" s="236"/>
      <c r="BQ56" s="233">
        <v>50</v>
      </c>
      <c r="BR56" s="234"/>
      <c r="BS56" s="1005"/>
      <c r="BT56" s="1006"/>
      <c r="BU56" s="1006"/>
      <c r="BV56" s="1006"/>
      <c r="BW56" s="1006"/>
      <c r="BX56" s="1006"/>
      <c r="BY56" s="1006"/>
      <c r="BZ56" s="1006"/>
      <c r="CA56" s="1006"/>
      <c r="CB56" s="1006"/>
      <c r="CC56" s="1006"/>
      <c r="CD56" s="1006"/>
      <c r="CE56" s="1006"/>
      <c r="CF56" s="1006"/>
      <c r="CG56" s="1027"/>
      <c r="CH56" s="1002"/>
      <c r="CI56" s="1003"/>
      <c r="CJ56" s="1003"/>
      <c r="CK56" s="1003"/>
      <c r="CL56" s="1004"/>
      <c r="CM56" s="1002"/>
      <c r="CN56" s="1003"/>
      <c r="CO56" s="1003"/>
      <c r="CP56" s="1003"/>
      <c r="CQ56" s="1004"/>
      <c r="CR56" s="1002"/>
      <c r="CS56" s="1003"/>
      <c r="CT56" s="1003"/>
      <c r="CU56" s="1003"/>
      <c r="CV56" s="1004"/>
      <c r="CW56" s="1002"/>
      <c r="CX56" s="1003"/>
      <c r="CY56" s="1003"/>
      <c r="CZ56" s="1003"/>
      <c r="DA56" s="1004"/>
      <c r="DB56" s="1002"/>
      <c r="DC56" s="1003"/>
      <c r="DD56" s="1003"/>
      <c r="DE56" s="1003"/>
      <c r="DF56" s="1004"/>
      <c r="DG56" s="1002"/>
      <c r="DH56" s="1003"/>
      <c r="DI56" s="1003"/>
      <c r="DJ56" s="1003"/>
      <c r="DK56" s="1004"/>
      <c r="DL56" s="1002"/>
      <c r="DM56" s="1003"/>
      <c r="DN56" s="1003"/>
      <c r="DO56" s="1003"/>
      <c r="DP56" s="1004"/>
      <c r="DQ56" s="1002"/>
      <c r="DR56" s="1003"/>
      <c r="DS56" s="1003"/>
      <c r="DT56" s="1003"/>
      <c r="DU56" s="1004"/>
      <c r="DV56" s="1005"/>
      <c r="DW56" s="1006"/>
      <c r="DX56" s="1006"/>
      <c r="DY56" s="1006"/>
      <c r="DZ56" s="1007"/>
      <c r="EA56" s="224"/>
    </row>
    <row r="57" spans="1:131" ht="26.25" hidden="1" customHeight="1" x14ac:dyDescent="0.15">
      <c r="A57" s="233">
        <v>30</v>
      </c>
      <c r="B57" s="1043"/>
      <c r="C57" s="1044"/>
      <c r="D57" s="1044"/>
      <c r="E57" s="1044"/>
      <c r="F57" s="1044"/>
      <c r="G57" s="1044"/>
      <c r="H57" s="1044"/>
      <c r="I57" s="1044"/>
      <c r="J57" s="1044"/>
      <c r="K57" s="1044"/>
      <c r="L57" s="1044"/>
      <c r="M57" s="1044"/>
      <c r="N57" s="1044"/>
      <c r="O57" s="1044"/>
      <c r="P57" s="1045"/>
      <c r="Q57" s="1046"/>
      <c r="R57" s="1038"/>
      <c r="S57" s="1038"/>
      <c r="T57" s="1038"/>
      <c r="U57" s="1038"/>
      <c r="V57" s="1038"/>
      <c r="W57" s="1038"/>
      <c r="X57" s="1038"/>
      <c r="Y57" s="1038"/>
      <c r="Z57" s="1038"/>
      <c r="AA57" s="1038"/>
      <c r="AB57" s="1038"/>
      <c r="AC57" s="1038"/>
      <c r="AD57" s="1038"/>
      <c r="AE57" s="1047"/>
      <c r="AF57" s="1048"/>
      <c r="AG57" s="1049"/>
      <c r="AH57" s="1049"/>
      <c r="AI57" s="1049"/>
      <c r="AJ57" s="1050"/>
      <c r="AK57" s="1037"/>
      <c r="AL57" s="1038"/>
      <c r="AM57" s="1038"/>
      <c r="AN57" s="1038"/>
      <c r="AO57" s="1038"/>
      <c r="AP57" s="1038"/>
      <c r="AQ57" s="1038"/>
      <c r="AR57" s="1038"/>
      <c r="AS57" s="1038"/>
      <c r="AT57" s="1038"/>
      <c r="AU57" s="1038"/>
      <c r="AV57" s="1038"/>
      <c r="AW57" s="1038"/>
      <c r="AX57" s="1038"/>
      <c r="AY57" s="1038"/>
      <c r="AZ57" s="1039"/>
      <c r="BA57" s="1039"/>
      <c r="BB57" s="1039"/>
      <c r="BC57" s="1039"/>
      <c r="BD57" s="1039"/>
      <c r="BE57" s="985"/>
      <c r="BF57" s="985"/>
      <c r="BG57" s="985"/>
      <c r="BH57" s="985"/>
      <c r="BI57" s="986"/>
      <c r="BJ57" s="226"/>
      <c r="BK57" s="226"/>
      <c r="BL57" s="226"/>
      <c r="BM57" s="226"/>
      <c r="BN57" s="226"/>
      <c r="BO57" s="236"/>
      <c r="BP57" s="236"/>
      <c r="BQ57" s="233">
        <v>51</v>
      </c>
      <c r="BR57" s="234"/>
      <c r="BS57" s="1005"/>
      <c r="BT57" s="1006"/>
      <c r="BU57" s="1006"/>
      <c r="BV57" s="1006"/>
      <c r="BW57" s="1006"/>
      <c r="BX57" s="1006"/>
      <c r="BY57" s="1006"/>
      <c r="BZ57" s="1006"/>
      <c r="CA57" s="1006"/>
      <c r="CB57" s="1006"/>
      <c r="CC57" s="1006"/>
      <c r="CD57" s="1006"/>
      <c r="CE57" s="1006"/>
      <c r="CF57" s="1006"/>
      <c r="CG57" s="1027"/>
      <c r="CH57" s="1002"/>
      <c r="CI57" s="1003"/>
      <c r="CJ57" s="1003"/>
      <c r="CK57" s="1003"/>
      <c r="CL57" s="1004"/>
      <c r="CM57" s="1002"/>
      <c r="CN57" s="1003"/>
      <c r="CO57" s="1003"/>
      <c r="CP57" s="1003"/>
      <c r="CQ57" s="1004"/>
      <c r="CR57" s="1002"/>
      <c r="CS57" s="1003"/>
      <c r="CT57" s="1003"/>
      <c r="CU57" s="1003"/>
      <c r="CV57" s="1004"/>
      <c r="CW57" s="1002"/>
      <c r="CX57" s="1003"/>
      <c r="CY57" s="1003"/>
      <c r="CZ57" s="1003"/>
      <c r="DA57" s="1004"/>
      <c r="DB57" s="1002"/>
      <c r="DC57" s="1003"/>
      <c r="DD57" s="1003"/>
      <c r="DE57" s="1003"/>
      <c r="DF57" s="1004"/>
      <c r="DG57" s="1002"/>
      <c r="DH57" s="1003"/>
      <c r="DI57" s="1003"/>
      <c r="DJ57" s="1003"/>
      <c r="DK57" s="1004"/>
      <c r="DL57" s="1002"/>
      <c r="DM57" s="1003"/>
      <c r="DN57" s="1003"/>
      <c r="DO57" s="1003"/>
      <c r="DP57" s="1004"/>
      <c r="DQ57" s="1002"/>
      <c r="DR57" s="1003"/>
      <c r="DS57" s="1003"/>
      <c r="DT57" s="1003"/>
      <c r="DU57" s="1004"/>
      <c r="DV57" s="1005"/>
      <c r="DW57" s="1006"/>
      <c r="DX57" s="1006"/>
      <c r="DY57" s="1006"/>
      <c r="DZ57" s="1007"/>
      <c r="EA57" s="224"/>
    </row>
    <row r="58" spans="1:131" ht="26.25" hidden="1" customHeight="1" x14ac:dyDescent="0.15">
      <c r="A58" s="233">
        <v>31</v>
      </c>
      <c r="B58" s="1043"/>
      <c r="C58" s="1044"/>
      <c r="D58" s="1044"/>
      <c r="E58" s="1044"/>
      <c r="F58" s="1044"/>
      <c r="G58" s="1044"/>
      <c r="H58" s="1044"/>
      <c r="I58" s="1044"/>
      <c r="J58" s="1044"/>
      <c r="K58" s="1044"/>
      <c r="L58" s="1044"/>
      <c r="M58" s="1044"/>
      <c r="N58" s="1044"/>
      <c r="O58" s="1044"/>
      <c r="P58" s="1045"/>
      <c r="Q58" s="1046"/>
      <c r="R58" s="1038"/>
      <c r="S58" s="1038"/>
      <c r="T58" s="1038"/>
      <c r="U58" s="1038"/>
      <c r="V58" s="1038"/>
      <c r="W58" s="1038"/>
      <c r="X58" s="1038"/>
      <c r="Y58" s="1038"/>
      <c r="Z58" s="1038"/>
      <c r="AA58" s="1038"/>
      <c r="AB58" s="1038"/>
      <c r="AC58" s="1038"/>
      <c r="AD58" s="1038"/>
      <c r="AE58" s="1047"/>
      <c r="AF58" s="1048"/>
      <c r="AG58" s="1049"/>
      <c r="AH58" s="1049"/>
      <c r="AI58" s="1049"/>
      <c r="AJ58" s="1050"/>
      <c r="AK58" s="1037"/>
      <c r="AL58" s="1038"/>
      <c r="AM58" s="1038"/>
      <c r="AN58" s="1038"/>
      <c r="AO58" s="1038"/>
      <c r="AP58" s="1038"/>
      <c r="AQ58" s="1038"/>
      <c r="AR58" s="1038"/>
      <c r="AS58" s="1038"/>
      <c r="AT58" s="1038"/>
      <c r="AU58" s="1038"/>
      <c r="AV58" s="1038"/>
      <c r="AW58" s="1038"/>
      <c r="AX58" s="1038"/>
      <c r="AY58" s="1038"/>
      <c r="AZ58" s="1039"/>
      <c r="BA58" s="1039"/>
      <c r="BB58" s="1039"/>
      <c r="BC58" s="1039"/>
      <c r="BD58" s="1039"/>
      <c r="BE58" s="985"/>
      <c r="BF58" s="985"/>
      <c r="BG58" s="985"/>
      <c r="BH58" s="985"/>
      <c r="BI58" s="986"/>
      <c r="BJ58" s="226"/>
      <c r="BK58" s="226"/>
      <c r="BL58" s="226"/>
      <c r="BM58" s="226"/>
      <c r="BN58" s="226"/>
      <c r="BO58" s="236"/>
      <c r="BP58" s="236"/>
      <c r="BQ58" s="233">
        <v>52</v>
      </c>
      <c r="BR58" s="234"/>
      <c r="BS58" s="1005"/>
      <c r="BT58" s="1006"/>
      <c r="BU58" s="1006"/>
      <c r="BV58" s="1006"/>
      <c r="BW58" s="1006"/>
      <c r="BX58" s="1006"/>
      <c r="BY58" s="1006"/>
      <c r="BZ58" s="1006"/>
      <c r="CA58" s="1006"/>
      <c r="CB58" s="1006"/>
      <c r="CC58" s="1006"/>
      <c r="CD58" s="1006"/>
      <c r="CE58" s="1006"/>
      <c r="CF58" s="1006"/>
      <c r="CG58" s="1027"/>
      <c r="CH58" s="1002"/>
      <c r="CI58" s="1003"/>
      <c r="CJ58" s="1003"/>
      <c r="CK58" s="1003"/>
      <c r="CL58" s="1004"/>
      <c r="CM58" s="1002"/>
      <c r="CN58" s="1003"/>
      <c r="CO58" s="1003"/>
      <c r="CP58" s="1003"/>
      <c r="CQ58" s="1004"/>
      <c r="CR58" s="1002"/>
      <c r="CS58" s="1003"/>
      <c r="CT58" s="1003"/>
      <c r="CU58" s="1003"/>
      <c r="CV58" s="1004"/>
      <c r="CW58" s="1002"/>
      <c r="CX58" s="1003"/>
      <c r="CY58" s="1003"/>
      <c r="CZ58" s="1003"/>
      <c r="DA58" s="1004"/>
      <c r="DB58" s="1002"/>
      <c r="DC58" s="1003"/>
      <c r="DD58" s="1003"/>
      <c r="DE58" s="1003"/>
      <c r="DF58" s="1004"/>
      <c r="DG58" s="1002"/>
      <c r="DH58" s="1003"/>
      <c r="DI58" s="1003"/>
      <c r="DJ58" s="1003"/>
      <c r="DK58" s="1004"/>
      <c r="DL58" s="1002"/>
      <c r="DM58" s="1003"/>
      <c r="DN58" s="1003"/>
      <c r="DO58" s="1003"/>
      <c r="DP58" s="1004"/>
      <c r="DQ58" s="1002"/>
      <c r="DR58" s="1003"/>
      <c r="DS58" s="1003"/>
      <c r="DT58" s="1003"/>
      <c r="DU58" s="1004"/>
      <c r="DV58" s="1005"/>
      <c r="DW58" s="1006"/>
      <c r="DX58" s="1006"/>
      <c r="DY58" s="1006"/>
      <c r="DZ58" s="1007"/>
      <c r="EA58" s="224"/>
    </row>
    <row r="59" spans="1:131" ht="26.25" hidden="1" customHeight="1" x14ac:dyDescent="0.15">
      <c r="A59" s="233">
        <v>32</v>
      </c>
      <c r="B59" s="1043"/>
      <c r="C59" s="1044"/>
      <c r="D59" s="1044"/>
      <c r="E59" s="1044"/>
      <c r="F59" s="1044"/>
      <c r="G59" s="1044"/>
      <c r="H59" s="1044"/>
      <c r="I59" s="1044"/>
      <c r="J59" s="1044"/>
      <c r="K59" s="1044"/>
      <c r="L59" s="1044"/>
      <c r="M59" s="1044"/>
      <c r="N59" s="1044"/>
      <c r="O59" s="1044"/>
      <c r="P59" s="1045"/>
      <c r="Q59" s="1046"/>
      <c r="R59" s="1038"/>
      <c r="S59" s="1038"/>
      <c r="T59" s="1038"/>
      <c r="U59" s="1038"/>
      <c r="V59" s="1038"/>
      <c r="W59" s="1038"/>
      <c r="X59" s="1038"/>
      <c r="Y59" s="1038"/>
      <c r="Z59" s="1038"/>
      <c r="AA59" s="1038"/>
      <c r="AB59" s="1038"/>
      <c r="AC59" s="1038"/>
      <c r="AD59" s="1038"/>
      <c r="AE59" s="1047"/>
      <c r="AF59" s="1048"/>
      <c r="AG59" s="1049"/>
      <c r="AH59" s="1049"/>
      <c r="AI59" s="1049"/>
      <c r="AJ59" s="1050"/>
      <c r="AK59" s="1037"/>
      <c r="AL59" s="1038"/>
      <c r="AM59" s="1038"/>
      <c r="AN59" s="1038"/>
      <c r="AO59" s="1038"/>
      <c r="AP59" s="1038"/>
      <c r="AQ59" s="1038"/>
      <c r="AR59" s="1038"/>
      <c r="AS59" s="1038"/>
      <c r="AT59" s="1038"/>
      <c r="AU59" s="1038"/>
      <c r="AV59" s="1038"/>
      <c r="AW59" s="1038"/>
      <c r="AX59" s="1038"/>
      <c r="AY59" s="1038"/>
      <c r="AZ59" s="1039"/>
      <c r="BA59" s="1039"/>
      <c r="BB59" s="1039"/>
      <c r="BC59" s="1039"/>
      <c r="BD59" s="1039"/>
      <c r="BE59" s="985"/>
      <c r="BF59" s="985"/>
      <c r="BG59" s="985"/>
      <c r="BH59" s="985"/>
      <c r="BI59" s="986"/>
      <c r="BJ59" s="226"/>
      <c r="BK59" s="226"/>
      <c r="BL59" s="226"/>
      <c r="BM59" s="226"/>
      <c r="BN59" s="226"/>
      <c r="BO59" s="236"/>
      <c r="BP59" s="236"/>
      <c r="BQ59" s="233">
        <v>53</v>
      </c>
      <c r="BR59" s="234"/>
      <c r="BS59" s="1005"/>
      <c r="BT59" s="1006"/>
      <c r="BU59" s="1006"/>
      <c r="BV59" s="1006"/>
      <c r="BW59" s="1006"/>
      <c r="BX59" s="1006"/>
      <c r="BY59" s="1006"/>
      <c r="BZ59" s="1006"/>
      <c r="CA59" s="1006"/>
      <c r="CB59" s="1006"/>
      <c r="CC59" s="1006"/>
      <c r="CD59" s="1006"/>
      <c r="CE59" s="1006"/>
      <c r="CF59" s="1006"/>
      <c r="CG59" s="1027"/>
      <c r="CH59" s="1002"/>
      <c r="CI59" s="1003"/>
      <c r="CJ59" s="1003"/>
      <c r="CK59" s="1003"/>
      <c r="CL59" s="1004"/>
      <c r="CM59" s="1002"/>
      <c r="CN59" s="1003"/>
      <c r="CO59" s="1003"/>
      <c r="CP59" s="1003"/>
      <c r="CQ59" s="1004"/>
      <c r="CR59" s="1002"/>
      <c r="CS59" s="1003"/>
      <c r="CT59" s="1003"/>
      <c r="CU59" s="1003"/>
      <c r="CV59" s="1004"/>
      <c r="CW59" s="1002"/>
      <c r="CX59" s="1003"/>
      <c r="CY59" s="1003"/>
      <c r="CZ59" s="1003"/>
      <c r="DA59" s="1004"/>
      <c r="DB59" s="1002"/>
      <c r="DC59" s="1003"/>
      <c r="DD59" s="1003"/>
      <c r="DE59" s="1003"/>
      <c r="DF59" s="1004"/>
      <c r="DG59" s="1002"/>
      <c r="DH59" s="1003"/>
      <c r="DI59" s="1003"/>
      <c r="DJ59" s="1003"/>
      <c r="DK59" s="1004"/>
      <c r="DL59" s="1002"/>
      <c r="DM59" s="1003"/>
      <c r="DN59" s="1003"/>
      <c r="DO59" s="1003"/>
      <c r="DP59" s="1004"/>
      <c r="DQ59" s="1002"/>
      <c r="DR59" s="1003"/>
      <c r="DS59" s="1003"/>
      <c r="DT59" s="1003"/>
      <c r="DU59" s="1004"/>
      <c r="DV59" s="1005"/>
      <c r="DW59" s="1006"/>
      <c r="DX59" s="1006"/>
      <c r="DY59" s="1006"/>
      <c r="DZ59" s="1007"/>
      <c r="EA59" s="224"/>
    </row>
    <row r="60" spans="1:131" ht="26.25" hidden="1" customHeight="1" x14ac:dyDescent="0.15">
      <c r="A60" s="233">
        <v>33</v>
      </c>
      <c r="B60" s="1043"/>
      <c r="C60" s="1044"/>
      <c r="D60" s="1044"/>
      <c r="E60" s="1044"/>
      <c r="F60" s="1044"/>
      <c r="G60" s="1044"/>
      <c r="H60" s="1044"/>
      <c r="I60" s="1044"/>
      <c r="J60" s="1044"/>
      <c r="K60" s="1044"/>
      <c r="L60" s="1044"/>
      <c r="M60" s="1044"/>
      <c r="N60" s="1044"/>
      <c r="O60" s="1044"/>
      <c r="P60" s="1045"/>
      <c r="Q60" s="1046"/>
      <c r="R60" s="1038"/>
      <c r="S60" s="1038"/>
      <c r="T60" s="1038"/>
      <c r="U60" s="1038"/>
      <c r="V60" s="1038"/>
      <c r="W60" s="1038"/>
      <c r="X60" s="1038"/>
      <c r="Y60" s="1038"/>
      <c r="Z60" s="1038"/>
      <c r="AA60" s="1038"/>
      <c r="AB60" s="1038"/>
      <c r="AC60" s="1038"/>
      <c r="AD60" s="1038"/>
      <c r="AE60" s="1047"/>
      <c r="AF60" s="1048"/>
      <c r="AG60" s="1049"/>
      <c r="AH60" s="1049"/>
      <c r="AI60" s="1049"/>
      <c r="AJ60" s="1050"/>
      <c r="AK60" s="1037"/>
      <c r="AL60" s="1038"/>
      <c r="AM60" s="1038"/>
      <c r="AN60" s="1038"/>
      <c r="AO60" s="1038"/>
      <c r="AP60" s="1038"/>
      <c r="AQ60" s="1038"/>
      <c r="AR60" s="1038"/>
      <c r="AS60" s="1038"/>
      <c r="AT60" s="1038"/>
      <c r="AU60" s="1038"/>
      <c r="AV60" s="1038"/>
      <c r="AW60" s="1038"/>
      <c r="AX60" s="1038"/>
      <c r="AY60" s="1038"/>
      <c r="AZ60" s="1039"/>
      <c r="BA60" s="1039"/>
      <c r="BB60" s="1039"/>
      <c r="BC60" s="1039"/>
      <c r="BD60" s="1039"/>
      <c r="BE60" s="985"/>
      <c r="BF60" s="985"/>
      <c r="BG60" s="985"/>
      <c r="BH60" s="985"/>
      <c r="BI60" s="986"/>
      <c r="BJ60" s="226"/>
      <c r="BK60" s="226"/>
      <c r="BL60" s="226"/>
      <c r="BM60" s="226"/>
      <c r="BN60" s="226"/>
      <c r="BO60" s="236"/>
      <c r="BP60" s="236"/>
      <c r="BQ60" s="233">
        <v>54</v>
      </c>
      <c r="BR60" s="234"/>
      <c r="BS60" s="1005"/>
      <c r="BT60" s="1006"/>
      <c r="BU60" s="1006"/>
      <c r="BV60" s="1006"/>
      <c r="BW60" s="1006"/>
      <c r="BX60" s="1006"/>
      <c r="BY60" s="1006"/>
      <c r="BZ60" s="1006"/>
      <c r="CA60" s="1006"/>
      <c r="CB60" s="1006"/>
      <c r="CC60" s="1006"/>
      <c r="CD60" s="1006"/>
      <c r="CE60" s="1006"/>
      <c r="CF60" s="1006"/>
      <c r="CG60" s="1027"/>
      <c r="CH60" s="1002"/>
      <c r="CI60" s="1003"/>
      <c r="CJ60" s="1003"/>
      <c r="CK60" s="1003"/>
      <c r="CL60" s="1004"/>
      <c r="CM60" s="1002"/>
      <c r="CN60" s="1003"/>
      <c r="CO60" s="1003"/>
      <c r="CP60" s="1003"/>
      <c r="CQ60" s="1004"/>
      <c r="CR60" s="1002"/>
      <c r="CS60" s="1003"/>
      <c r="CT60" s="1003"/>
      <c r="CU60" s="1003"/>
      <c r="CV60" s="1004"/>
      <c r="CW60" s="1002"/>
      <c r="CX60" s="1003"/>
      <c r="CY60" s="1003"/>
      <c r="CZ60" s="1003"/>
      <c r="DA60" s="1004"/>
      <c r="DB60" s="1002"/>
      <c r="DC60" s="1003"/>
      <c r="DD60" s="1003"/>
      <c r="DE60" s="1003"/>
      <c r="DF60" s="1004"/>
      <c r="DG60" s="1002"/>
      <c r="DH60" s="1003"/>
      <c r="DI60" s="1003"/>
      <c r="DJ60" s="1003"/>
      <c r="DK60" s="1004"/>
      <c r="DL60" s="1002"/>
      <c r="DM60" s="1003"/>
      <c r="DN60" s="1003"/>
      <c r="DO60" s="1003"/>
      <c r="DP60" s="1004"/>
      <c r="DQ60" s="1002"/>
      <c r="DR60" s="1003"/>
      <c r="DS60" s="1003"/>
      <c r="DT60" s="1003"/>
      <c r="DU60" s="1004"/>
      <c r="DV60" s="1005"/>
      <c r="DW60" s="1006"/>
      <c r="DX60" s="1006"/>
      <c r="DY60" s="1006"/>
      <c r="DZ60" s="1007"/>
      <c r="EA60" s="224"/>
    </row>
    <row r="61" spans="1:131" ht="26.25" hidden="1" customHeight="1" thickBot="1" x14ac:dyDescent="0.2">
      <c r="A61" s="233">
        <v>34</v>
      </c>
      <c r="B61" s="1043"/>
      <c r="C61" s="1044"/>
      <c r="D61" s="1044"/>
      <c r="E61" s="1044"/>
      <c r="F61" s="1044"/>
      <c r="G61" s="1044"/>
      <c r="H61" s="1044"/>
      <c r="I61" s="1044"/>
      <c r="J61" s="1044"/>
      <c r="K61" s="1044"/>
      <c r="L61" s="1044"/>
      <c r="M61" s="1044"/>
      <c r="N61" s="1044"/>
      <c r="O61" s="1044"/>
      <c r="P61" s="1045"/>
      <c r="Q61" s="1046"/>
      <c r="R61" s="1038"/>
      <c r="S61" s="1038"/>
      <c r="T61" s="1038"/>
      <c r="U61" s="1038"/>
      <c r="V61" s="1038"/>
      <c r="W61" s="1038"/>
      <c r="X61" s="1038"/>
      <c r="Y61" s="1038"/>
      <c r="Z61" s="1038"/>
      <c r="AA61" s="1038"/>
      <c r="AB61" s="1038"/>
      <c r="AC61" s="1038"/>
      <c r="AD61" s="1038"/>
      <c r="AE61" s="1047"/>
      <c r="AF61" s="1048"/>
      <c r="AG61" s="1049"/>
      <c r="AH61" s="1049"/>
      <c r="AI61" s="1049"/>
      <c r="AJ61" s="1050"/>
      <c r="AK61" s="1037"/>
      <c r="AL61" s="1038"/>
      <c r="AM61" s="1038"/>
      <c r="AN61" s="1038"/>
      <c r="AO61" s="1038"/>
      <c r="AP61" s="1038"/>
      <c r="AQ61" s="1038"/>
      <c r="AR61" s="1038"/>
      <c r="AS61" s="1038"/>
      <c r="AT61" s="1038"/>
      <c r="AU61" s="1038"/>
      <c r="AV61" s="1038"/>
      <c r="AW61" s="1038"/>
      <c r="AX61" s="1038"/>
      <c r="AY61" s="1038"/>
      <c r="AZ61" s="1039"/>
      <c r="BA61" s="1039"/>
      <c r="BB61" s="1039"/>
      <c r="BC61" s="1039"/>
      <c r="BD61" s="1039"/>
      <c r="BE61" s="985"/>
      <c r="BF61" s="985"/>
      <c r="BG61" s="985"/>
      <c r="BH61" s="985"/>
      <c r="BI61" s="986"/>
      <c r="BJ61" s="226"/>
      <c r="BK61" s="226"/>
      <c r="BL61" s="226"/>
      <c r="BM61" s="226"/>
      <c r="BN61" s="226"/>
      <c r="BO61" s="236"/>
      <c r="BP61" s="236"/>
      <c r="BQ61" s="233">
        <v>55</v>
      </c>
      <c r="BR61" s="234"/>
      <c r="BS61" s="1005"/>
      <c r="BT61" s="1006"/>
      <c r="BU61" s="1006"/>
      <c r="BV61" s="1006"/>
      <c r="BW61" s="1006"/>
      <c r="BX61" s="1006"/>
      <c r="BY61" s="1006"/>
      <c r="BZ61" s="1006"/>
      <c r="CA61" s="1006"/>
      <c r="CB61" s="1006"/>
      <c r="CC61" s="1006"/>
      <c r="CD61" s="1006"/>
      <c r="CE61" s="1006"/>
      <c r="CF61" s="1006"/>
      <c r="CG61" s="1027"/>
      <c r="CH61" s="1002"/>
      <c r="CI61" s="1003"/>
      <c r="CJ61" s="1003"/>
      <c r="CK61" s="1003"/>
      <c r="CL61" s="1004"/>
      <c r="CM61" s="1002"/>
      <c r="CN61" s="1003"/>
      <c r="CO61" s="1003"/>
      <c r="CP61" s="1003"/>
      <c r="CQ61" s="1004"/>
      <c r="CR61" s="1002"/>
      <c r="CS61" s="1003"/>
      <c r="CT61" s="1003"/>
      <c r="CU61" s="1003"/>
      <c r="CV61" s="1004"/>
      <c r="CW61" s="1002"/>
      <c r="CX61" s="1003"/>
      <c r="CY61" s="1003"/>
      <c r="CZ61" s="1003"/>
      <c r="DA61" s="1004"/>
      <c r="DB61" s="1002"/>
      <c r="DC61" s="1003"/>
      <c r="DD61" s="1003"/>
      <c r="DE61" s="1003"/>
      <c r="DF61" s="1004"/>
      <c r="DG61" s="1002"/>
      <c r="DH61" s="1003"/>
      <c r="DI61" s="1003"/>
      <c r="DJ61" s="1003"/>
      <c r="DK61" s="1004"/>
      <c r="DL61" s="1002"/>
      <c r="DM61" s="1003"/>
      <c r="DN61" s="1003"/>
      <c r="DO61" s="1003"/>
      <c r="DP61" s="1004"/>
      <c r="DQ61" s="1002"/>
      <c r="DR61" s="1003"/>
      <c r="DS61" s="1003"/>
      <c r="DT61" s="1003"/>
      <c r="DU61" s="1004"/>
      <c r="DV61" s="1005"/>
      <c r="DW61" s="1006"/>
      <c r="DX61" s="1006"/>
      <c r="DY61" s="1006"/>
      <c r="DZ61" s="1007"/>
      <c r="EA61" s="224"/>
    </row>
    <row r="62" spans="1:131" ht="26.25" customHeight="1" x14ac:dyDescent="0.15">
      <c r="A62" s="233">
        <v>35</v>
      </c>
      <c r="B62" s="1043"/>
      <c r="C62" s="1044"/>
      <c r="D62" s="1044"/>
      <c r="E62" s="1044"/>
      <c r="F62" s="1044"/>
      <c r="G62" s="1044"/>
      <c r="H62" s="1044"/>
      <c r="I62" s="1044"/>
      <c r="J62" s="1044"/>
      <c r="K62" s="1044"/>
      <c r="L62" s="1044"/>
      <c r="M62" s="1044"/>
      <c r="N62" s="1044"/>
      <c r="O62" s="1044"/>
      <c r="P62" s="1045"/>
      <c r="Q62" s="1046"/>
      <c r="R62" s="1038"/>
      <c r="S62" s="1038"/>
      <c r="T62" s="1038"/>
      <c r="U62" s="1038"/>
      <c r="V62" s="1038"/>
      <c r="W62" s="1038"/>
      <c r="X62" s="1038"/>
      <c r="Y62" s="1038"/>
      <c r="Z62" s="1038"/>
      <c r="AA62" s="1038"/>
      <c r="AB62" s="1038"/>
      <c r="AC62" s="1038"/>
      <c r="AD62" s="1038"/>
      <c r="AE62" s="1047"/>
      <c r="AF62" s="1048"/>
      <c r="AG62" s="1049"/>
      <c r="AH62" s="1049"/>
      <c r="AI62" s="1049"/>
      <c r="AJ62" s="1050"/>
      <c r="AK62" s="1037"/>
      <c r="AL62" s="1038"/>
      <c r="AM62" s="1038"/>
      <c r="AN62" s="1038"/>
      <c r="AO62" s="1038"/>
      <c r="AP62" s="1038"/>
      <c r="AQ62" s="1038"/>
      <c r="AR62" s="1038"/>
      <c r="AS62" s="1038"/>
      <c r="AT62" s="1038"/>
      <c r="AU62" s="1038"/>
      <c r="AV62" s="1038"/>
      <c r="AW62" s="1038"/>
      <c r="AX62" s="1038"/>
      <c r="AY62" s="1038"/>
      <c r="AZ62" s="1039"/>
      <c r="BA62" s="1039"/>
      <c r="BB62" s="1039"/>
      <c r="BC62" s="1039"/>
      <c r="BD62" s="1039"/>
      <c r="BE62" s="985"/>
      <c r="BF62" s="985"/>
      <c r="BG62" s="985"/>
      <c r="BH62" s="985"/>
      <c r="BI62" s="986"/>
      <c r="BJ62" s="1040" t="s">
        <v>401</v>
      </c>
      <c r="BK62" s="1041"/>
      <c r="BL62" s="1041"/>
      <c r="BM62" s="1041"/>
      <c r="BN62" s="1042"/>
      <c r="BO62" s="236"/>
      <c r="BP62" s="236"/>
      <c r="BQ62" s="233">
        <v>56</v>
      </c>
      <c r="BR62" s="234"/>
      <c r="BS62" s="1005"/>
      <c r="BT62" s="1006"/>
      <c r="BU62" s="1006"/>
      <c r="BV62" s="1006"/>
      <c r="BW62" s="1006"/>
      <c r="BX62" s="1006"/>
      <c r="BY62" s="1006"/>
      <c r="BZ62" s="1006"/>
      <c r="CA62" s="1006"/>
      <c r="CB62" s="1006"/>
      <c r="CC62" s="1006"/>
      <c r="CD62" s="1006"/>
      <c r="CE62" s="1006"/>
      <c r="CF62" s="1006"/>
      <c r="CG62" s="1027"/>
      <c r="CH62" s="1002"/>
      <c r="CI62" s="1003"/>
      <c r="CJ62" s="1003"/>
      <c r="CK62" s="1003"/>
      <c r="CL62" s="1004"/>
      <c r="CM62" s="1002"/>
      <c r="CN62" s="1003"/>
      <c r="CO62" s="1003"/>
      <c r="CP62" s="1003"/>
      <c r="CQ62" s="1004"/>
      <c r="CR62" s="1002"/>
      <c r="CS62" s="1003"/>
      <c r="CT62" s="1003"/>
      <c r="CU62" s="1003"/>
      <c r="CV62" s="1004"/>
      <c r="CW62" s="1002"/>
      <c r="CX62" s="1003"/>
      <c r="CY62" s="1003"/>
      <c r="CZ62" s="1003"/>
      <c r="DA62" s="1004"/>
      <c r="DB62" s="1002"/>
      <c r="DC62" s="1003"/>
      <c r="DD62" s="1003"/>
      <c r="DE62" s="1003"/>
      <c r="DF62" s="1004"/>
      <c r="DG62" s="1002"/>
      <c r="DH62" s="1003"/>
      <c r="DI62" s="1003"/>
      <c r="DJ62" s="1003"/>
      <c r="DK62" s="1004"/>
      <c r="DL62" s="1002"/>
      <c r="DM62" s="1003"/>
      <c r="DN62" s="1003"/>
      <c r="DO62" s="1003"/>
      <c r="DP62" s="1004"/>
      <c r="DQ62" s="1002"/>
      <c r="DR62" s="1003"/>
      <c r="DS62" s="1003"/>
      <c r="DT62" s="1003"/>
      <c r="DU62" s="1004"/>
      <c r="DV62" s="1005"/>
      <c r="DW62" s="1006"/>
      <c r="DX62" s="1006"/>
      <c r="DY62" s="1006"/>
      <c r="DZ62" s="1007"/>
      <c r="EA62" s="224"/>
    </row>
    <row r="63" spans="1:131" ht="26.25" customHeight="1" thickBot="1" x14ac:dyDescent="0.2">
      <c r="A63" s="235" t="s">
        <v>376</v>
      </c>
      <c r="B63" s="950" t="s">
        <v>402</v>
      </c>
      <c r="C63" s="951"/>
      <c r="D63" s="951"/>
      <c r="E63" s="951"/>
      <c r="F63" s="951"/>
      <c r="G63" s="951"/>
      <c r="H63" s="951"/>
      <c r="I63" s="951"/>
      <c r="J63" s="951"/>
      <c r="K63" s="951"/>
      <c r="L63" s="951"/>
      <c r="M63" s="951"/>
      <c r="N63" s="951"/>
      <c r="O63" s="951"/>
      <c r="P63" s="961"/>
      <c r="Q63" s="975"/>
      <c r="R63" s="976"/>
      <c r="S63" s="976"/>
      <c r="T63" s="976"/>
      <c r="U63" s="976"/>
      <c r="V63" s="976"/>
      <c r="W63" s="976"/>
      <c r="X63" s="976"/>
      <c r="Y63" s="976"/>
      <c r="Z63" s="976"/>
      <c r="AA63" s="976"/>
      <c r="AB63" s="976"/>
      <c r="AC63" s="976"/>
      <c r="AD63" s="976"/>
      <c r="AE63" s="1033"/>
      <c r="AF63" s="1034">
        <v>503</v>
      </c>
      <c r="AG63" s="972"/>
      <c r="AH63" s="972"/>
      <c r="AI63" s="972"/>
      <c r="AJ63" s="1035"/>
      <c r="AK63" s="1036"/>
      <c r="AL63" s="976"/>
      <c r="AM63" s="976"/>
      <c r="AN63" s="976"/>
      <c r="AO63" s="976"/>
      <c r="AP63" s="972">
        <v>3513</v>
      </c>
      <c r="AQ63" s="972"/>
      <c r="AR63" s="972"/>
      <c r="AS63" s="972"/>
      <c r="AT63" s="972"/>
      <c r="AU63" s="972">
        <v>1968</v>
      </c>
      <c r="AV63" s="972"/>
      <c r="AW63" s="972"/>
      <c r="AX63" s="972"/>
      <c r="AY63" s="972"/>
      <c r="AZ63" s="1030"/>
      <c r="BA63" s="1030"/>
      <c r="BB63" s="1030"/>
      <c r="BC63" s="1030"/>
      <c r="BD63" s="1030"/>
      <c r="BE63" s="973"/>
      <c r="BF63" s="973"/>
      <c r="BG63" s="973"/>
      <c r="BH63" s="973"/>
      <c r="BI63" s="974"/>
      <c r="BJ63" s="1031" t="s">
        <v>122</v>
      </c>
      <c r="BK63" s="966"/>
      <c r="BL63" s="966"/>
      <c r="BM63" s="966"/>
      <c r="BN63" s="1032"/>
      <c r="BO63" s="236"/>
      <c r="BP63" s="236"/>
      <c r="BQ63" s="233">
        <v>57</v>
      </c>
      <c r="BR63" s="234"/>
      <c r="BS63" s="1005"/>
      <c r="BT63" s="1006"/>
      <c r="BU63" s="1006"/>
      <c r="BV63" s="1006"/>
      <c r="BW63" s="1006"/>
      <c r="BX63" s="1006"/>
      <c r="BY63" s="1006"/>
      <c r="BZ63" s="1006"/>
      <c r="CA63" s="1006"/>
      <c r="CB63" s="1006"/>
      <c r="CC63" s="1006"/>
      <c r="CD63" s="1006"/>
      <c r="CE63" s="1006"/>
      <c r="CF63" s="1006"/>
      <c r="CG63" s="1027"/>
      <c r="CH63" s="1002"/>
      <c r="CI63" s="1003"/>
      <c r="CJ63" s="1003"/>
      <c r="CK63" s="1003"/>
      <c r="CL63" s="1004"/>
      <c r="CM63" s="1002"/>
      <c r="CN63" s="1003"/>
      <c r="CO63" s="1003"/>
      <c r="CP63" s="1003"/>
      <c r="CQ63" s="1004"/>
      <c r="CR63" s="1002"/>
      <c r="CS63" s="1003"/>
      <c r="CT63" s="1003"/>
      <c r="CU63" s="1003"/>
      <c r="CV63" s="1004"/>
      <c r="CW63" s="1002"/>
      <c r="CX63" s="1003"/>
      <c r="CY63" s="1003"/>
      <c r="CZ63" s="1003"/>
      <c r="DA63" s="1004"/>
      <c r="DB63" s="1002"/>
      <c r="DC63" s="1003"/>
      <c r="DD63" s="1003"/>
      <c r="DE63" s="1003"/>
      <c r="DF63" s="1004"/>
      <c r="DG63" s="1002"/>
      <c r="DH63" s="1003"/>
      <c r="DI63" s="1003"/>
      <c r="DJ63" s="1003"/>
      <c r="DK63" s="1004"/>
      <c r="DL63" s="1002"/>
      <c r="DM63" s="1003"/>
      <c r="DN63" s="1003"/>
      <c r="DO63" s="1003"/>
      <c r="DP63" s="1004"/>
      <c r="DQ63" s="1002"/>
      <c r="DR63" s="1003"/>
      <c r="DS63" s="1003"/>
      <c r="DT63" s="1003"/>
      <c r="DU63" s="1004"/>
      <c r="DV63" s="1005"/>
      <c r="DW63" s="1006"/>
      <c r="DX63" s="1006"/>
      <c r="DY63" s="1006"/>
      <c r="DZ63" s="1007"/>
      <c r="EA63" s="224"/>
    </row>
    <row r="64" spans="1:131" ht="26.25" customHeight="1" x14ac:dyDescent="0.15">
      <c r="A64" s="236"/>
      <c r="B64" s="236"/>
      <c r="C64" s="236"/>
      <c r="D64" s="236"/>
      <c r="E64" s="236"/>
      <c r="F64" s="236"/>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6"/>
      <c r="AE64" s="236"/>
      <c r="AF64" s="236"/>
      <c r="AG64" s="236"/>
      <c r="AH64" s="236"/>
      <c r="AI64" s="236"/>
      <c r="AJ64" s="236"/>
      <c r="AK64" s="236"/>
      <c r="AL64" s="236"/>
      <c r="AM64" s="236"/>
      <c r="AN64" s="236"/>
      <c r="AO64" s="236"/>
      <c r="AP64" s="236"/>
      <c r="AQ64" s="236"/>
      <c r="AR64" s="236"/>
      <c r="AS64" s="236"/>
      <c r="AT64" s="236"/>
      <c r="AU64" s="236"/>
      <c r="AV64" s="236"/>
      <c r="AW64" s="236"/>
      <c r="AX64" s="236"/>
      <c r="AY64" s="236"/>
      <c r="AZ64" s="236"/>
      <c r="BA64" s="236"/>
      <c r="BB64" s="236"/>
      <c r="BC64" s="236"/>
      <c r="BD64" s="236"/>
      <c r="BE64" s="236"/>
      <c r="BF64" s="236"/>
      <c r="BG64" s="236"/>
      <c r="BH64" s="236"/>
      <c r="BI64" s="236"/>
      <c r="BJ64" s="236"/>
      <c r="BK64" s="236"/>
      <c r="BL64" s="236"/>
      <c r="BM64" s="236"/>
      <c r="BN64" s="236"/>
      <c r="BO64" s="236"/>
      <c r="BP64" s="236"/>
      <c r="BQ64" s="233">
        <v>58</v>
      </c>
      <c r="BR64" s="234"/>
      <c r="BS64" s="1005"/>
      <c r="BT64" s="1006"/>
      <c r="BU64" s="1006"/>
      <c r="BV64" s="1006"/>
      <c r="BW64" s="1006"/>
      <c r="BX64" s="1006"/>
      <c r="BY64" s="1006"/>
      <c r="BZ64" s="1006"/>
      <c r="CA64" s="1006"/>
      <c r="CB64" s="1006"/>
      <c r="CC64" s="1006"/>
      <c r="CD64" s="1006"/>
      <c r="CE64" s="1006"/>
      <c r="CF64" s="1006"/>
      <c r="CG64" s="1027"/>
      <c r="CH64" s="1002"/>
      <c r="CI64" s="1003"/>
      <c r="CJ64" s="1003"/>
      <c r="CK64" s="1003"/>
      <c r="CL64" s="1004"/>
      <c r="CM64" s="1002"/>
      <c r="CN64" s="1003"/>
      <c r="CO64" s="1003"/>
      <c r="CP64" s="1003"/>
      <c r="CQ64" s="1004"/>
      <c r="CR64" s="1002"/>
      <c r="CS64" s="1003"/>
      <c r="CT64" s="1003"/>
      <c r="CU64" s="1003"/>
      <c r="CV64" s="1004"/>
      <c r="CW64" s="1002"/>
      <c r="CX64" s="1003"/>
      <c r="CY64" s="1003"/>
      <c r="CZ64" s="1003"/>
      <c r="DA64" s="1004"/>
      <c r="DB64" s="1002"/>
      <c r="DC64" s="1003"/>
      <c r="DD64" s="1003"/>
      <c r="DE64" s="1003"/>
      <c r="DF64" s="1004"/>
      <c r="DG64" s="1002"/>
      <c r="DH64" s="1003"/>
      <c r="DI64" s="1003"/>
      <c r="DJ64" s="1003"/>
      <c r="DK64" s="1004"/>
      <c r="DL64" s="1002"/>
      <c r="DM64" s="1003"/>
      <c r="DN64" s="1003"/>
      <c r="DO64" s="1003"/>
      <c r="DP64" s="1004"/>
      <c r="DQ64" s="1002"/>
      <c r="DR64" s="1003"/>
      <c r="DS64" s="1003"/>
      <c r="DT64" s="1003"/>
      <c r="DU64" s="1004"/>
      <c r="DV64" s="1005"/>
      <c r="DW64" s="1006"/>
      <c r="DX64" s="1006"/>
      <c r="DY64" s="1006"/>
      <c r="DZ64" s="1007"/>
      <c r="EA64" s="224"/>
    </row>
    <row r="65" spans="1:131" ht="26.25" customHeight="1" thickBot="1" x14ac:dyDescent="0.2">
      <c r="A65" s="226" t="s">
        <v>403</v>
      </c>
      <c r="B65" s="226"/>
      <c r="C65" s="226"/>
      <c r="D65" s="226"/>
      <c r="E65" s="226"/>
      <c r="F65" s="226"/>
      <c r="G65" s="226"/>
      <c r="H65" s="226"/>
      <c r="I65" s="226"/>
      <c r="J65" s="226"/>
      <c r="K65" s="226"/>
      <c r="L65" s="226"/>
      <c r="M65" s="226"/>
      <c r="N65" s="226"/>
      <c r="O65" s="226"/>
      <c r="P65" s="226"/>
      <c r="Q65" s="226"/>
      <c r="R65" s="226"/>
      <c r="S65" s="226"/>
      <c r="T65" s="226"/>
      <c r="U65" s="226"/>
      <c r="V65" s="226"/>
      <c r="W65" s="226"/>
      <c r="X65" s="226"/>
      <c r="Y65" s="226"/>
      <c r="Z65" s="226"/>
      <c r="AA65" s="226"/>
      <c r="AB65" s="226"/>
      <c r="AC65" s="226"/>
      <c r="AD65" s="226"/>
      <c r="AE65" s="226"/>
      <c r="AF65" s="226"/>
      <c r="AG65" s="226"/>
      <c r="AH65" s="226"/>
      <c r="AI65" s="226"/>
      <c r="AJ65" s="226"/>
      <c r="AK65" s="226"/>
      <c r="AL65" s="226"/>
      <c r="AM65" s="226"/>
      <c r="AN65" s="226"/>
      <c r="AO65" s="226"/>
      <c r="AP65" s="226"/>
      <c r="AQ65" s="226"/>
      <c r="AR65" s="226"/>
      <c r="AS65" s="226"/>
      <c r="AT65" s="226"/>
      <c r="AU65" s="226"/>
      <c r="AV65" s="226"/>
      <c r="AW65" s="226"/>
      <c r="AX65" s="226"/>
      <c r="AY65" s="226"/>
      <c r="AZ65" s="226"/>
      <c r="BA65" s="226"/>
      <c r="BB65" s="226"/>
      <c r="BC65" s="226"/>
      <c r="BD65" s="226"/>
      <c r="BE65" s="236"/>
      <c r="BF65" s="236"/>
      <c r="BG65" s="236"/>
      <c r="BH65" s="236"/>
      <c r="BI65" s="236"/>
      <c r="BJ65" s="236"/>
      <c r="BK65" s="236"/>
      <c r="BL65" s="236"/>
      <c r="BM65" s="236"/>
      <c r="BN65" s="236"/>
      <c r="BO65" s="236"/>
      <c r="BP65" s="236"/>
      <c r="BQ65" s="233">
        <v>59</v>
      </c>
      <c r="BR65" s="234"/>
      <c r="BS65" s="1005"/>
      <c r="BT65" s="1006"/>
      <c r="BU65" s="1006"/>
      <c r="BV65" s="1006"/>
      <c r="BW65" s="1006"/>
      <c r="BX65" s="1006"/>
      <c r="BY65" s="1006"/>
      <c r="BZ65" s="1006"/>
      <c r="CA65" s="1006"/>
      <c r="CB65" s="1006"/>
      <c r="CC65" s="1006"/>
      <c r="CD65" s="1006"/>
      <c r="CE65" s="1006"/>
      <c r="CF65" s="1006"/>
      <c r="CG65" s="1027"/>
      <c r="CH65" s="1002"/>
      <c r="CI65" s="1003"/>
      <c r="CJ65" s="1003"/>
      <c r="CK65" s="1003"/>
      <c r="CL65" s="1004"/>
      <c r="CM65" s="1002"/>
      <c r="CN65" s="1003"/>
      <c r="CO65" s="1003"/>
      <c r="CP65" s="1003"/>
      <c r="CQ65" s="1004"/>
      <c r="CR65" s="1002"/>
      <c r="CS65" s="1003"/>
      <c r="CT65" s="1003"/>
      <c r="CU65" s="1003"/>
      <c r="CV65" s="1004"/>
      <c r="CW65" s="1002"/>
      <c r="CX65" s="1003"/>
      <c r="CY65" s="1003"/>
      <c r="CZ65" s="1003"/>
      <c r="DA65" s="1004"/>
      <c r="DB65" s="1002"/>
      <c r="DC65" s="1003"/>
      <c r="DD65" s="1003"/>
      <c r="DE65" s="1003"/>
      <c r="DF65" s="1004"/>
      <c r="DG65" s="1002"/>
      <c r="DH65" s="1003"/>
      <c r="DI65" s="1003"/>
      <c r="DJ65" s="1003"/>
      <c r="DK65" s="1004"/>
      <c r="DL65" s="1002"/>
      <c r="DM65" s="1003"/>
      <c r="DN65" s="1003"/>
      <c r="DO65" s="1003"/>
      <c r="DP65" s="1004"/>
      <c r="DQ65" s="1002"/>
      <c r="DR65" s="1003"/>
      <c r="DS65" s="1003"/>
      <c r="DT65" s="1003"/>
      <c r="DU65" s="1004"/>
      <c r="DV65" s="1005"/>
      <c r="DW65" s="1006"/>
      <c r="DX65" s="1006"/>
      <c r="DY65" s="1006"/>
      <c r="DZ65" s="1007"/>
      <c r="EA65" s="224"/>
    </row>
    <row r="66" spans="1:131" ht="26.25" customHeight="1" x14ac:dyDescent="0.15">
      <c r="A66" s="1008" t="s">
        <v>404</v>
      </c>
      <c r="B66" s="1009"/>
      <c r="C66" s="1009"/>
      <c r="D66" s="1009"/>
      <c r="E66" s="1009"/>
      <c r="F66" s="1009"/>
      <c r="G66" s="1009"/>
      <c r="H66" s="1009"/>
      <c r="I66" s="1009"/>
      <c r="J66" s="1009"/>
      <c r="K66" s="1009"/>
      <c r="L66" s="1009"/>
      <c r="M66" s="1009"/>
      <c r="N66" s="1009"/>
      <c r="O66" s="1009"/>
      <c r="P66" s="1010"/>
      <c r="Q66" s="1014" t="s">
        <v>380</v>
      </c>
      <c r="R66" s="1015"/>
      <c r="S66" s="1015"/>
      <c r="T66" s="1015"/>
      <c r="U66" s="1016"/>
      <c r="V66" s="1014" t="s">
        <v>381</v>
      </c>
      <c r="W66" s="1015"/>
      <c r="X66" s="1015"/>
      <c r="Y66" s="1015"/>
      <c r="Z66" s="1016"/>
      <c r="AA66" s="1014" t="s">
        <v>382</v>
      </c>
      <c r="AB66" s="1015"/>
      <c r="AC66" s="1015"/>
      <c r="AD66" s="1015"/>
      <c r="AE66" s="1016"/>
      <c r="AF66" s="1020" t="s">
        <v>383</v>
      </c>
      <c r="AG66" s="1021"/>
      <c r="AH66" s="1021"/>
      <c r="AI66" s="1021"/>
      <c r="AJ66" s="1022"/>
      <c r="AK66" s="1014" t="s">
        <v>384</v>
      </c>
      <c r="AL66" s="1009"/>
      <c r="AM66" s="1009"/>
      <c r="AN66" s="1009"/>
      <c r="AO66" s="1010"/>
      <c r="AP66" s="1014" t="s">
        <v>385</v>
      </c>
      <c r="AQ66" s="1015"/>
      <c r="AR66" s="1015"/>
      <c r="AS66" s="1015"/>
      <c r="AT66" s="1016"/>
      <c r="AU66" s="1014" t="s">
        <v>405</v>
      </c>
      <c r="AV66" s="1015"/>
      <c r="AW66" s="1015"/>
      <c r="AX66" s="1015"/>
      <c r="AY66" s="1016"/>
      <c r="AZ66" s="1014" t="s">
        <v>364</v>
      </c>
      <c r="BA66" s="1015"/>
      <c r="BB66" s="1015"/>
      <c r="BC66" s="1015"/>
      <c r="BD66" s="1028"/>
      <c r="BE66" s="236"/>
      <c r="BF66" s="236"/>
      <c r="BG66" s="236"/>
      <c r="BH66" s="236"/>
      <c r="BI66" s="236"/>
      <c r="BJ66" s="236"/>
      <c r="BK66" s="236"/>
      <c r="BL66" s="236"/>
      <c r="BM66" s="236"/>
      <c r="BN66" s="236"/>
      <c r="BO66" s="236"/>
      <c r="BP66" s="236"/>
      <c r="BQ66" s="233">
        <v>60</v>
      </c>
      <c r="BR66" s="238"/>
      <c r="BS66" s="958"/>
      <c r="BT66" s="959"/>
      <c r="BU66" s="959"/>
      <c r="BV66" s="959"/>
      <c r="BW66" s="959"/>
      <c r="BX66" s="959"/>
      <c r="BY66" s="959"/>
      <c r="BZ66" s="959"/>
      <c r="CA66" s="959"/>
      <c r="CB66" s="959"/>
      <c r="CC66" s="959"/>
      <c r="CD66" s="959"/>
      <c r="CE66" s="959"/>
      <c r="CF66" s="959"/>
      <c r="CG66" s="968"/>
      <c r="CH66" s="969"/>
      <c r="CI66" s="970"/>
      <c r="CJ66" s="970"/>
      <c r="CK66" s="970"/>
      <c r="CL66" s="971"/>
      <c r="CM66" s="969"/>
      <c r="CN66" s="970"/>
      <c r="CO66" s="970"/>
      <c r="CP66" s="970"/>
      <c r="CQ66" s="971"/>
      <c r="CR66" s="969"/>
      <c r="CS66" s="970"/>
      <c r="CT66" s="970"/>
      <c r="CU66" s="970"/>
      <c r="CV66" s="971"/>
      <c r="CW66" s="969"/>
      <c r="CX66" s="970"/>
      <c r="CY66" s="970"/>
      <c r="CZ66" s="970"/>
      <c r="DA66" s="971"/>
      <c r="DB66" s="969"/>
      <c r="DC66" s="970"/>
      <c r="DD66" s="970"/>
      <c r="DE66" s="970"/>
      <c r="DF66" s="971"/>
      <c r="DG66" s="969"/>
      <c r="DH66" s="970"/>
      <c r="DI66" s="970"/>
      <c r="DJ66" s="970"/>
      <c r="DK66" s="971"/>
      <c r="DL66" s="969"/>
      <c r="DM66" s="970"/>
      <c r="DN66" s="970"/>
      <c r="DO66" s="970"/>
      <c r="DP66" s="971"/>
      <c r="DQ66" s="969"/>
      <c r="DR66" s="970"/>
      <c r="DS66" s="970"/>
      <c r="DT66" s="970"/>
      <c r="DU66" s="971"/>
      <c r="DV66" s="958"/>
      <c r="DW66" s="959"/>
      <c r="DX66" s="959"/>
      <c r="DY66" s="959"/>
      <c r="DZ66" s="960"/>
      <c r="EA66" s="224"/>
    </row>
    <row r="67" spans="1:131" ht="26.25" customHeight="1" thickBot="1" x14ac:dyDescent="0.2">
      <c r="A67" s="1011"/>
      <c r="B67" s="1012"/>
      <c r="C67" s="1012"/>
      <c r="D67" s="1012"/>
      <c r="E67" s="1012"/>
      <c r="F67" s="1012"/>
      <c r="G67" s="1012"/>
      <c r="H67" s="1012"/>
      <c r="I67" s="1012"/>
      <c r="J67" s="1012"/>
      <c r="K67" s="1012"/>
      <c r="L67" s="1012"/>
      <c r="M67" s="1012"/>
      <c r="N67" s="1012"/>
      <c r="O67" s="1012"/>
      <c r="P67" s="1013"/>
      <c r="Q67" s="1017"/>
      <c r="R67" s="1018"/>
      <c r="S67" s="1018"/>
      <c r="T67" s="1018"/>
      <c r="U67" s="1019"/>
      <c r="V67" s="1017"/>
      <c r="W67" s="1018"/>
      <c r="X67" s="1018"/>
      <c r="Y67" s="1018"/>
      <c r="Z67" s="1019"/>
      <c r="AA67" s="1017"/>
      <c r="AB67" s="1018"/>
      <c r="AC67" s="1018"/>
      <c r="AD67" s="1018"/>
      <c r="AE67" s="1019"/>
      <c r="AF67" s="1023"/>
      <c r="AG67" s="1024"/>
      <c r="AH67" s="1024"/>
      <c r="AI67" s="1024"/>
      <c r="AJ67" s="1025"/>
      <c r="AK67" s="1026"/>
      <c r="AL67" s="1012"/>
      <c r="AM67" s="1012"/>
      <c r="AN67" s="1012"/>
      <c r="AO67" s="1013"/>
      <c r="AP67" s="1017"/>
      <c r="AQ67" s="1018"/>
      <c r="AR67" s="1018"/>
      <c r="AS67" s="1018"/>
      <c r="AT67" s="1019"/>
      <c r="AU67" s="1017"/>
      <c r="AV67" s="1018"/>
      <c r="AW67" s="1018"/>
      <c r="AX67" s="1018"/>
      <c r="AY67" s="1019"/>
      <c r="AZ67" s="1017"/>
      <c r="BA67" s="1018"/>
      <c r="BB67" s="1018"/>
      <c r="BC67" s="1018"/>
      <c r="BD67" s="1029"/>
      <c r="BE67" s="236"/>
      <c r="BF67" s="236"/>
      <c r="BG67" s="236"/>
      <c r="BH67" s="236"/>
      <c r="BI67" s="236"/>
      <c r="BJ67" s="236"/>
      <c r="BK67" s="236"/>
      <c r="BL67" s="236"/>
      <c r="BM67" s="236"/>
      <c r="BN67" s="236"/>
      <c r="BO67" s="236"/>
      <c r="BP67" s="236"/>
      <c r="BQ67" s="233">
        <v>61</v>
      </c>
      <c r="BR67" s="238"/>
      <c r="BS67" s="958"/>
      <c r="BT67" s="959"/>
      <c r="BU67" s="959"/>
      <c r="BV67" s="959"/>
      <c r="BW67" s="959"/>
      <c r="BX67" s="959"/>
      <c r="BY67" s="959"/>
      <c r="BZ67" s="959"/>
      <c r="CA67" s="959"/>
      <c r="CB67" s="959"/>
      <c r="CC67" s="959"/>
      <c r="CD67" s="959"/>
      <c r="CE67" s="959"/>
      <c r="CF67" s="959"/>
      <c r="CG67" s="968"/>
      <c r="CH67" s="969"/>
      <c r="CI67" s="970"/>
      <c r="CJ67" s="970"/>
      <c r="CK67" s="970"/>
      <c r="CL67" s="971"/>
      <c r="CM67" s="969"/>
      <c r="CN67" s="970"/>
      <c r="CO67" s="970"/>
      <c r="CP67" s="970"/>
      <c r="CQ67" s="971"/>
      <c r="CR67" s="969"/>
      <c r="CS67" s="970"/>
      <c r="CT67" s="970"/>
      <c r="CU67" s="970"/>
      <c r="CV67" s="971"/>
      <c r="CW67" s="969"/>
      <c r="CX67" s="970"/>
      <c r="CY67" s="970"/>
      <c r="CZ67" s="970"/>
      <c r="DA67" s="971"/>
      <c r="DB67" s="969"/>
      <c r="DC67" s="970"/>
      <c r="DD67" s="970"/>
      <c r="DE67" s="970"/>
      <c r="DF67" s="971"/>
      <c r="DG67" s="969"/>
      <c r="DH67" s="970"/>
      <c r="DI67" s="970"/>
      <c r="DJ67" s="970"/>
      <c r="DK67" s="971"/>
      <c r="DL67" s="969"/>
      <c r="DM67" s="970"/>
      <c r="DN67" s="970"/>
      <c r="DO67" s="970"/>
      <c r="DP67" s="971"/>
      <c r="DQ67" s="969"/>
      <c r="DR67" s="970"/>
      <c r="DS67" s="970"/>
      <c r="DT67" s="970"/>
      <c r="DU67" s="971"/>
      <c r="DV67" s="958"/>
      <c r="DW67" s="959"/>
      <c r="DX67" s="959"/>
      <c r="DY67" s="959"/>
      <c r="DZ67" s="960"/>
      <c r="EA67" s="224"/>
    </row>
    <row r="68" spans="1:131" ht="26.25" customHeight="1" thickTop="1" x14ac:dyDescent="0.15">
      <c r="A68" s="231">
        <v>1</v>
      </c>
      <c r="B68" s="998" t="s">
        <v>554</v>
      </c>
      <c r="C68" s="999"/>
      <c r="D68" s="999"/>
      <c r="E68" s="999"/>
      <c r="F68" s="999"/>
      <c r="G68" s="999"/>
      <c r="H68" s="999"/>
      <c r="I68" s="999"/>
      <c r="J68" s="999"/>
      <c r="K68" s="999"/>
      <c r="L68" s="999"/>
      <c r="M68" s="999"/>
      <c r="N68" s="999"/>
      <c r="O68" s="999"/>
      <c r="P68" s="1000"/>
      <c r="Q68" s="1001">
        <v>1413</v>
      </c>
      <c r="R68" s="995"/>
      <c r="S68" s="995"/>
      <c r="T68" s="995"/>
      <c r="U68" s="995"/>
      <c r="V68" s="995">
        <v>1413</v>
      </c>
      <c r="W68" s="995"/>
      <c r="X68" s="995"/>
      <c r="Y68" s="995"/>
      <c r="Z68" s="995"/>
      <c r="AA68" s="995" t="s">
        <v>553</v>
      </c>
      <c r="AB68" s="995"/>
      <c r="AC68" s="995"/>
      <c r="AD68" s="995"/>
      <c r="AE68" s="995"/>
      <c r="AF68" s="995" t="s">
        <v>553</v>
      </c>
      <c r="AG68" s="995"/>
      <c r="AH68" s="995"/>
      <c r="AI68" s="995"/>
      <c r="AJ68" s="995"/>
      <c r="AK68" s="995" t="s">
        <v>553</v>
      </c>
      <c r="AL68" s="995"/>
      <c r="AM68" s="995"/>
      <c r="AN68" s="995"/>
      <c r="AO68" s="995"/>
      <c r="AP68" s="995">
        <v>5</v>
      </c>
      <c r="AQ68" s="995"/>
      <c r="AR68" s="995"/>
      <c r="AS68" s="995"/>
      <c r="AT68" s="995"/>
      <c r="AU68" s="995" t="s">
        <v>553</v>
      </c>
      <c r="AV68" s="995"/>
      <c r="AW68" s="995"/>
      <c r="AX68" s="995"/>
      <c r="AY68" s="995"/>
      <c r="AZ68" s="996"/>
      <c r="BA68" s="996"/>
      <c r="BB68" s="996"/>
      <c r="BC68" s="996"/>
      <c r="BD68" s="997"/>
      <c r="BE68" s="236"/>
      <c r="BF68" s="236"/>
      <c r="BG68" s="236"/>
      <c r="BH68" s="236"/>
      <c r="BI68" s="236"/>
      <c r="BJ68" s="236"/>
      <c r="BK68" s="236"/>
      <c r="BL68" s="236"/>
      <c r="BM68" s="236"/>
      <c r="BN68" s="236"/>
      <c r="BO68" s="236"/>
      <c r="BP68" s="236"/>
      <c r="BQ68" s="233">
        <v>62</v>
      </c>
      <c r="BR68" s="238"/>
      <c r="BS68" s="958"/>
      <c r="BT68" s="959"/>
      <c r="BU68" s="959"/>
      <c r="BV68" s="959"/>
      <c r="BW68" s="959"/>
      <c r="BX68" s="959"/>
      <c r="BY68" s="959"/>
      <c r="BZ68" s="959"/>
      <c r="CA68" s="959"/>
      <c r="CB68" s="959"/>
      <c r="CC68" s="959"/>
      <c r="CD68" s="959"/>
      <c r="CE68" s="959"/>
      <c r="CF68" s="959"/>
      <c r="CG68" s="968"/>
      <c r="CH68" s="969"/>
      <c r="CI68" s="970"/>
      <c r="CJ68" s="970"/>
      <c r="CK68" s="970"/>
      <c r="CL68" s="971"/>
      <c r="CM68" s="969"/>
      <c r="CN68" s="970"/>
      <c r="CO68" s="970"/>
      <c r="CP68" s="970"/>
      <c r="CQ68" s="971"/>
      <c r="CR68" s="969"/>
      <c r="CS68" s="970"/>
      <c r="CT68" s="970"/>
      <c r="CU68" s="970"/>
      <c r="CV68" s="971"/>
      <c r="CW68" s="969"/>
      <c r="CX68" s="970"/>
      <c r="CY68" s="970"/>
      <c r="CZ68" s="970"/>
      <c r="DA68" s="971"/>
      <c r="DB68" s="969"/>
      <c r="DC68" s="970"/>
      <c r="DD68" s="970"/>
      <c r="DE68" s="970"/>
      <c r="DF68" s="971"/>
      <c r="DG68" s="969"/>
      <c r="DH68" s="970"/>
      <c r="DI68" s="970"/>
      <c r="DJ68" s="970"/>
      <c r="DK68" s="971"/>
      <c r="DL68" s="969"/>
      <c r="DM68" s="970"/>
      <c r="DN68" s="970"/>
      <c r="DO68" s="970"/>
      <c r="DP68" s="971"/>
      <c r="DQ68" s="969"/>
      <c r="DR68" s="970"/>
      <c r="DS68" s="970"/>
      <c r="DT68" s="970"/>
      <c r="DU68" s="971"/>
      <c r="DV68" s="958"/>
      <c r="DW68" s="959"/>
      <c r="DX68" s="959"/>
      <c r="DY68" s="959"/>
      <c r="DZ68" s="960"/>
      <c r="EA68" s="224"/>
    </row>
    <row r="69" spans="1:131" ht="26.25" customHeight="1" x14ac:dyDescent="0.15">
      <c r="A69" s="233">
        <v>2</v>
      </c>
      <c r="B69" s="987" t="s">
        <v>555</v>
      </c>
      <c r="C69" s="988"/>
      <c r="D69" s="988"/>
      <c r="E69" s="988"/>
      <c r="F69" s="988"/>
      <c r="G69" s="988"/>
      <c r="H69" s="988"/>
      <c r="I69" s="988"/>
      <c r="J69" s="988"/>
      <c r="K69" s="988"/>
      <c r="L69" s="988"/>
      <c r="M69" s="988"/>
      <c r="N69" s="988"/>
      <c r="O69" s="988"/>
      <c r="P69" s="989"/>
      <c r="Q69" s="990">
        <v>26</v>
      </c>
      <c r="R69" s="984"/>
      <c r="S69" s="984"/>
      <c r="T69" s="984"/>
      <c r="U69" s="984"/>
      <c r="V69" s="984">
        <v>26</v>
      </c>
      <c r="W69" s="984"/>
      <c r="X69" s="984"/>
      <c r="Y69" s="984"/>
      <c r="Z69" s="984"/>
      <c r="AA69" s="984">
        <v>0</v>
      </c>
      <c r="AB69" s="984"/>
      <c r="AC69" s="984"/>
      <c r="AD69" s="984"/>
      <c r="AE69" s="984"/>
      <c r="AF69" s="984">
        <v>0</v>
      </c>
      <c r="AG69" s="984"/>
      <c r="AH69" s="984"/>
      <c r="AI69" s="984"/>
      <c r="AJ69" s="984"/>
      <c r="AK69" s="984" t="s">
        <v>553</v>
      </c>
      <c r="AL69" s="984"/>
      <c r="AM69" s="984"/>
      <c r="AN69" s="984"/>
      <c r="AO69" s="984"/>
      <c r="AP69" s="984">
        <v>23</v>
      </c>
      <c r="AQ69" s="984"/>
      <c r="AR69" s="984"/>
      <c r="AS69" s="984"/>
      <c r="AT69" s="984"/>
      <c r="AU69" s="984">
        <v>1</v>
      </c>
      <c r="AV69" s="984"/>
      <c r="AW69" s="984"/>
      <c r="AX69" s="984"/>
      <c r="AY69" s="984"/>
      <c r="AZ69" s="985"/>
      <c r="BA69" s="985"/>
      <c r="BB69" s="985"/>
      <c r="BC69" s="985"/>
      <c r="BD69" s="986"/>
      <c r="BE69" s="236"/>
      <c r="BF69" s="236"/>
      <c r="BG69" s="236"/>
      <c r="BH69" s="236"/>
      <c r="BI69" s="236"/>
      <c r="BJ69" s="236"/>
      <c r="BK69" s="236"/>
      <c r="BL69" s="236"/>
      <c r="BM69" s="236"/>
      <c r="BN69" s="236"/>
      <c r="BO69" s="236"/>
      <c r="BP69" s="236"/>
      <c r="BQ69" s="233">
        <v>63</v>
      </c>
      <c r="BR69" s="238"/>
      <c r="BS69" s="958"/>
      <c r="BT69" s="959"/>
      <c r="BU69" s="959"/>
      <c r="BV69" s="959"/>
      <c r="BW69" s="959"/>
      <c r="BX69" s="959"/>
      <c r="BY69" s="959"/>
      <c r="BZ69" s="959"/>
      <c r="CA69" s="959"/>
      <c r="CB69" s="959"/>
      <c r="CC69" s="959"/>
      <c r="CD69" s="959"/>
      <c r="CE69" s="959"/>
      <c r="CF69" s="959"/>
      <c r="CG69" s="968"/>
      <c r="CH69" s="969"/>
      <c r="CI69" s="970"/>
      <c r="CJ69" s="970"/>
      <c r="CK69" s="970"/>
      <c r="CL69" s="971"/>
      <c r="CM69" s="969"/>
      <c r="CN69" s="970"/>
      <c r="CO69" s="970"/>
      <c r="CP69" s="970"/>
      <c r="CQ69" s="971"/>
      <c r="CR69" s="969"/>
      <c r="CS69" s="970"/>
      <c r="CT69" s="970"/>
      <c r="CU69" s="970"/>
      <c r="CV69" s="971"/>
      <c r="CW69" s="969"/>
      <c r="CX69" s="970"/>
      <c r="CY69" s="970"/>
      <c r="CZ69" s="970"/>
      <c r="DA69" s="971"/>
      <c r="DB69" s="969"/>
      <c r="DC69" s="970"/>
      <c r="DD69" s="970"/>
      <c r="DE69" s="970"/>
      <c r="DF69" s="971"/>
      <c r="DG69" s="969"/>
      <c r="DH69" s="970"/>
      <c r="DI69" s="970"/>
      <c r="DJ69" s="970"/>
      <c r="DK69" s="971"/>
      <c r="DL69" s="969"/>
      <c r="DM69" s="970"/>
      <c r="DN69" s="970"/>
      <c r="DO69" s="970"/>
      <c r="DP69" s="971"/>
      <c r="DQ69" s="969"/>
      <c r="DR69" s="970"/>
      <c r="DS69" s="970"/>
      <c r="DT69" s="970"/>
      <c r="DU69" s="971"/>
      <c r="DV69" s="958"/>
      <c r="DW69" s="959"/>
      <c r="DX69" s="959"/>
      <c r="DY69" s="959"/>
      <c r="DZ69" s="960"/>
      <c r="EA69" s="224"/>
    </row>
    <row r="70" spans="1:131" ht="26.25" customHeight="1" x14ac:dyDescent="0.15">
      <c r="A70" s="233">
        <v>3</v>
      </c>
      <c r="B70" s="987" t="s">
        <v>556</v>
      </c>
      <c r="C70" s="988"/>
      <c r="D70" s="988"/>
      <c r="E70" s="988"/>
      <c r="F70" s="988"/>
      <c r="G70" s="988"/>
      <c r="H70" s="988"/>
      <c r="I70" s="988"/>
      <c r="J70" s="988"/>
      <c r="K70" s="988"/>
      <c r="L70" s="988"/>
      <c r="M70" s="988"/>
      <c r="N70" s="988"/>
      <c r="O70" s="988"/>
      <c r="P70" s="989"/>
      <c r="Q70" s="990">
        <v>124</v>
      </c>
      <c r="R70" s="984"/>
      <c r="S70" s="984"/>
      <c r="T70" s="984"/>
      <c r="U70" s="984"/>
      <c r="V70" s="984">
        <v>124</v>
      </c>
      <c r="W70" s="984"/>
      <c r="X70" s="984"/>
      <c r="Y70" s="984"/>
      <c r="Z70" s="984"/>
      <c r="AA70" s="984" t="s">
        <v>553</v>
      </c>
      <c r="AB70" s="984"/>
      <c r="AC70" s="984"/>
      <c r="AD70" s="984"/>
      <c r="AE70" s="984"/>
      <c r="AF70" s="984" t="s">
        <v>553</v>
      </c>
      <c r="AG70" s="984"/>
      <c r="AH70" s="984"/>
      <c r="AI70" s="984"/>
      <c r="AJ70" s="984"/>
      <c r="AK70" s="984" t="s">
        <v>553</v>
      </c>
      <c r="AL70" s="984"/>
      <c r="AM70" s="984"/>
      <c r="AN70" s="984"/>
      <c r="AO70" s="984"/>
      <c r="AP70" s="984" t="s">
        <v>553</v>
      </c>
      <c r="AQ70" s="984"/>
      <c r="AR70" s="984"/>
      <c r="AS70" s="984"/>
      <c r="AT70" s="984"/>
      <c r="AU70" s="984" t="s">
        <v>492</v>
      </c>
      <c r="AV70" s="984"/>
      <c r="AW70" s="984"/>
      <c r="AX70" s="984"/>
      <c r="AY70" s="984"/>
      <c r="AZ70" s="985"/>
      <c r="BA70" s="985"/>
      <c r="BB70" s="985"/>
      <c r="BC70" s="985"/>
      <c r="BD70" s="986"/>
      <c r="BE70" s="236"/>
      <c r="BF70" s="236"/>
      <c r="BG70" s="236"/>
      <c r="BH70" s="236"/>
      <c r="BI70" s="236"/>
      <c r="BJ70" s="236"/>
      <c r="BK70" s="236"/>
      <c r="BL70" s="236"/>
      <c r="BM70" s="236"/>
      <c r="BN70" s="236"/>
      <c r="BO70" s="236"/>
      <c r="BP70" s="236"/>
      <c r="BQ70" s="233">
        <v>64</v>
      </c>
      <c r="BR70" s="238"/>
      <c r="BS70" s="958"/>
      <c r="BT70" s="959"/>
      <c r="BU70" s="959"/>
      <c r="BV70" s="959"/>
      <c r="BW70" s="959"/>
      <c r="BX70" s="959"/>
      <c r="BY70" s="959"/>
      <c r="BZ70" s="959"/>
      <c r="CA70" s="959"/>
      <c r="CB70" s="959"/>
      <c r="CC70" s="959"/>
      <c r="CD70" s="959"/>
      <c r="CE70" s="959"/>
      <c r="CF70" s="959"/>
      <c r="CG70" s="968"/>
      <c r="CH70" s="969"/>
      <c r="CI70" s="970"/>
      <c r="CJ70" s="970"/>
      <c r="CK70" s="970"/>
      <c r="CL70" s="971"/>
      <c r="CM70" s="969"/>
      <c r="CN70" s="970"/>
      <c r="CO70" s="970"/>
      <c r="CP70" s="970"/>
      <c r="CQ70" s="971"/>
      <c r="CR70" s="969"/>
      <c r="CS70" s="970"/>
      <c r="CT70" s="970"/>
      <c r="CU70" s="970"/>
      <c r="CV70" s="971"/>
      <c r="CW70" s="969"/>
      <c r="CX70" s="970"/>
      <c r="CY70" s="970"/>
      <c r="CZ70" s="970"/>
      <c r="DA70" s="971"/>
      <c r="DB70" s="969"/>
      <c r="DC70" s="970"/>
      <c r="DD70" s="970"/>
      <c r="DE70" s="970"/>
      <c r="DF70" s="971"/>
      <c r="DG70" s="969"/>
      <c r="DH70" s="970"/>
      <c r="DI70" s="970"/>
      <c r="DJ70" s="970"/>
      <c r="DK70" s="971"/>
      <c r="DL70" s="969"/>
      <c r="DM70" s="970"/>
      <c r="DN70" s="970"/>
      <c r="DO70" s="970"/>
      <c r="DP70" s="971"/>
      <c r="DQ70" s="969"/>
      <c r="DR70" s="970"/>
      <c r="DS70" s="970"/>
      <c r="DT70" s="970"/>
      <c r="DU70" s="971"/>
      <c r="DV70" s="958"/>
      <c r="DW70" s="959"/>
      <c r="DX70" s="959"/>
      <c r="DY70" s="959"/>
      <c r="DZ70" s="960"/>
      <c r="EA70" s="224"/>
    </row>
    <row r="71" spans="1:131" ht="26.25" customHeight="1" x14ac:dyDescent="0.15">
      <c r="A71" s="233">
        <v>4</v>
      </c>
      <c r="B71" s="987" t="s">
        <v>557</v>
      </c>
      <c r="C71" s="988"/>
      <c r="D71" s="988"/>
      <c r="E71" s="988"/>
      <c r="F71" s="988"/>
      <c r="G71" s="988"/>
      <c r="H71" s="988"/>
      <c r="I71" s="988"/>
      <c r="J71" s="988"/>
      <c r="K71" s="988"/>
      <c r="L71" s="988"/>
      <c r="M71" s="988"/>
      <c r="N71" s="988"/>
      <c r="O71" s="988"/>
      <c r="P71" s="989"/>
      <c r="Q71" s="990">
        <v>40</v>
      </c>
      <c r="R71" s="984"/>
      <c r="S71" s="984"/>
      <c r="T71" s="984"/>
      <c r="U71" s="984"/>
      <c r="V71" s="984">
        <v>40</v>
      </c>
      <c r="W71" s="984"/>
      <c r="X71" s="984"/>
      <c r="Y71" s="984"/>
      <c r="Z71" s="984"/>
      <c r="AA71" s="984" t="s">
        <v>553</v>
      </c>
      <c r="AB71" s="984"/>
      <c r="AC71" s="984"/>
      <c r="AD71" s="984"/>
      <c r="AE71" s="984"/>
      <c r="AF71" s="984" t="s">
        <v>553</v>
      </c>
      <c r="AG71" s="984"/>
      <c r="AH71" s="984"/>
      <c r="AI71" s="984"/>
      <c r="AJ71" s="984"/>
      <c r="AK71" s="984" t="s">
        <v>553</v>
      </c>
      <c r="AL71" s="984"/>
      <c r="AM71" s="984"/>
      <c r="AN71" s="984"/>
      <c r="AO71" s="984"/>
      <c r="AP71" s="984" t="s">
        <v>553</v>
      </c>
      <c r="AQ71" s="984"/>
      <c r="AR71" s="984"/>
      <c r="AS71" s="984"/>
      <c r="AT71" s="984"/>
      <c r="AU71" s="984" t="s">
        <v>492</v>
      </c>
      <c r="AV71" s="984"/>
      <c r="AW71" s="984"/>
      <c r="AX71" s="984"/>
      <c r="AY71" s="984"/>
      <c r="AZ71" s="985"/>
      <c r="BA71" s="985"/>
      <c r="BB71" s="985"/>
      <c r="BC71" s="985"/>
      <c r="BD71" s="986"/>
      <c r="BE71" s="236"/>
      <c r="BF71" s="236"/>
      <c r="BG71" s="236"/>
      <c r="BH71" s="236"/>
      <c r="BI71" s="236"/>
      <c r="BJ71" s="236"/>
      <c r="BK71" s="236"/>
      <c r="BL71" s="236"/>
      <c r="BM71" s="236"/>
      <c r="BN71" s="236"/>
      <c r="BO71" s="236"/>
      <c r="BP71" s="236"/>
      <c r="BQ71" s="233">
        <v>65</v>
      </c>
      <c r="BR71" s="238"/>
      <c r="BS71" s="958"/>
      <c r="BT71" s="959"/>
      <c r="BU71" s="959"/>
      <c r="BV71" s="959"/>
      <c r="BW71" s="959"/>
      <c r="BX71" s="959"/>
      <c r="BY71" s="959"/>
      <c r="BZ71" s="959"/>
      <c r="CA71" s="959"/>
      <c r="CB71" s="959"/>
      <c r="CC71" s="959"/>
      <c r="CD71" s="959"/>
      <c r="CE71" s="959"/>
      <c r="CF71" s="959"/>
      <c r="CG71" s="968"/>
      <c r="CH71" s="969"/>
      <c r="CI71" s="970"/>
      <c r="CJ71" s="970"/>
      <c r="CK71" s="970"/>
      <c r="CL71" s="971"/>
      <c r="CM71" s="969"/>
      <c r="CN71" s="970"/>
      <c r="CO71" s="970"/>
      <c r="CP71" s="970"/>
      <c r="CQ71" s="971"/>
      <c r="CR71" s="969"/>
      <c r="CS71" s="970"/>
      <c r="CT71" s="970"/>
      <c r="CU71" s="970"/>
      <c r="CV71" s="971"/>
      <c r="CW71" s="969"/>
      <c r="CX71" s="970"/>
      <c r="CY71" s="970"/>
      <c r="CZ71" s="970"/>
      <c r="DA71" s="971"/>
      <c r="DB71" s="969"/>
      <c r="DC71" s="970"/>
      <c r="DD71" s="970"/>
      <c r="DE71" s="970"/>
      <c r="DF71" s="971"/>
      <c r="DG71" s="969"/>
      <c r="DH71" s="970"/>
      <c r="DI71" s="970"/>
      <c r="DJ71" s="970"/>
      <c r="DK71" s="971"/>
      <c r="DL71" s="969"/>
      <c r="DM71" s="970"/>
      <c r="DN71" s="970"/>
      <c r="DO71" s="970"/>
      <c r="DP71" s="971"/>
      <c r="DQ71" s="969"/>
      <c r="DR71" s="970"/>
      <c r="DS71" s="970"/>
      <c r="DT71" s="970"/>
      <c r="DU71" s="971"/>
      <c r="DV71" s="958"/>
      <c r="DW71" s="959"/>
      <c r="DX71" s="959"/>
      <c r="DY71" s="959"/>
      <c r="DZ71" s="960"/>
      <c r="EA71" s="224"/>
    </row>
    <row r="72" spans="1:131" ht="26.25" customHeight="1" x14ac:dyDescent="0.15">
      <c r="A72" s="233">
        <v>5</v>
      </c>
      <c r="B72" s="987" t="s">
        <v>558</v>
      </c>
      <c r="C72" s="988"/>
      <c r="D72" s="988"/>
      <c r="E72" s="988"/>
      <c r="F72" s="988"/>
      <c r="G72" s="988"/>
      <c r="H72" s="988"/>
      <c r="I72" s="988"/>
      <c r="J72" s="988"/>
      <c r="K72" s="988"/>
      <c r="L72" s="988"/>
      <c r="M72" s="988"/>
      <c r="N72" s="988"/>
      <c r="O72" s="988"/>
      <c r="P72" s="989"/>
      <c r="Q72" s="990">
        <v>142</v>
      </c>
      <c r="R72" s="984"/>
      <c r="S72" s="984"/>
      <c r="T72" s="984"/>
      <c r="U72" s="984"/>
      <c r="V72" s="984">
        <v>133</v>
      </c>
      <c r="W72" s="984"/>
      <c r="X72" s="984"/>
      <c r="Y72" s="984"/>
      <c r="Z72" s="984"/>
      <c r="AA72" s="984">
        <v>9</v>
      </c>
      <c r="AB72" s="984"/>
      <c r="AC72" s="984"/>
      <c r="AD72" s="984"/>
      <c r="AE72" s="984"/>
      <c r="AF72" s="984">
        <v>9</v>
      </c>
      <c r="AG72" s="984"/>
      <c r="AH72" s="984"/>
      <c r="AI72" s="984"/>
      <c r="AJ72" s="984"/>
      <c r="AK72" s="984" t="s">
        <v>553</v>
      </c>
      <c r="AL72" s="984"/>
      <c r="AM72" s="984"/>
      <c r="AN72" s="984"/>
      <c r="AO72" s="984"/>
      <c r="AP72" s="984" t="s">
        <v>492</v>
      </c>
      <c r="AQ72" s="984"/>
      <c r="AR72" s="984"/>
      <c r="AS72" s="984"/>
      <c r="AT72" s="984"/>
      <c r="AU72" s="984" t="s">
        <v>492</v>
      </c>
      <c r="AV72" s="984"/>
      <c r="AW72" s="984"/>
      <c r="AX72" s="984"/>
      <c r="AY72" s="984"/>
      <c r="AZ72" s="985"/>
      <c r="BA72" s="985"/>
      <c r="BB72" s="985"/>
      <c r="BC72" s="985"/>
      <c r="BD72" s="986"/>
      <c r="BE72" s="236"/>
      <c r="BF72" s="236"/>
      <c r="BG72" s="236"/>
      <c r="BH72" s="236"/>
      <c r="BI72" s="236"/>
      <c r="BJ72" s="236"/>
      <c r="BK72" s="236"/>
      <c r="BL72" s="236"/>
      <c r="BM72" s="236"/>
      <c r="BN72" s="236"/>
      <c r="BO72" s="236"/>
      <c r="BP72" s="236"/>
      <c r="BQ72" s="233">
        <v>66</v>
      </c>
      <c r="BR72" s="238"/>
      <c r="BS72" s="958"/>
      <c r="BT72" s="959"/>
      <c r="BU72" s="959"/>
      <c r="BV72" s="959"/>
      <c r="BW72" s="959"/>
      <c r="BX72" s="959"/>
      <c r="BY72" s="959"/>
      <c r="BZ72" s="959"/>
      <c r="CA72" s="959"/>
      <c r="CB72" s="959"/>
      <c r="CC72" s="959"/>
      <c r="CD72" s="959"/>
      <c r="CE72" s="959"/>
      <c r="CF72" s="959"/>
      <c r="CG72" s="968"/>
      <c r="CH72" s="969"/>
      <c r="CI72" s="970"/>
      <c r="CJ72" s="970"/>
      <c r="CK72" s="970"/>
      <c r="CL72" s="971"/>
      <c r="CM72" s="969"/>
      <c r="CN72" s="970"/>
      <c r="CO72" s="970"/>
      <c r="CP72" s="970"/>
      <c r="CQ72" s="971"/>
      <c r="CR72" s="969"/>
      <c r="CS72" s="970"/>
      <c r="CT72" s="970"/>
      <c r="CU72" s="970"/>
      <c r="CV72" s="971"/>
      <c r="CW72" s="969"/>
      <c r="CX72" s="970"/>
      <c r="CY72" s="970"/>
      <c r="CZ72" s="970"/>
      <c r="DA72" s="971"/>
      <c r="DB72" s="969"/>
      <c r="DC72" s="970"/>
      <c r="DD72" s="970"/>
      <c r="DE72" s="970"/>
      <c r="DF72" s="971"/>
      <c r="DG72" s="969"/>
      <c r="DH72" s="970"/>
      <c r="DI72" s="970"/>
      <c r="DJ72" s="970"/>
      <c r="DK72" s="971"/>
      <c r="DL72" s="969"/>
      <c r="DM72" s="970"/>
      <c r="DN72" s="970"/>
      <c r="DO72" s="970"/>
      <c r="DP72" s="971"/>
      <c r="DQ72" s="969"/>
      <c r="DR72" s="970"/>
      <c r="DS72" s="970"/>
      <c r="DT72" s="970"/>
      <c r="DU72" s="971"/>
      <c r="DV72" s="958"/>
      <c r="DW72" s="959"/>
      <c r="DX72" s="959"/>
      <c r="DY72" s="959"/>
      <c r="DZ72" s="960"/>
      <c r="EA72" s="224"/>
    </row>
    <row r="73" spans="1:131" ht="26.25" customHeight="1" x14ac:dyDescent="0.15">
      <c r="A73" s="233">
        <v>6</v>
      </c>
      <c r="B73" s="987" t="s">
        <v>559</v>
      </c>
      <c r="C73" s="988"/>
      <c r="D73" s="988"/>
      <c r="E73" s="988"/>
      <c r="F73" s="988"/>
      <c r="G73" s="988"/>
      <c r="H73" s="988"/>
      <c r="I73" s="988"/>
      <c r="J73" s="988"/>
      <c r="K73" s="988"/>
      <c r="L73" s="988"/>
      <c r="M73" s="988"/>
      <c r="N73" s="988"/>
      <c r="O73" s="988"/>
      <c r="P73" s="989"/>
      <c r="Q73" s="990">
        <v>3281</v>
      </c>
      <c r="R73" s="984"/>
      <c r="S73" s="984"/>
      <c r="T73" s="984"/>
      <c r="U73" s="984"/>
      <c r="V73" s="984">
        <v>2177</v>
      </c>
      <c r="W73" s="984"/>
      <c r="X73" s="984"/>
      <c r="Y73" s="984"/>
      <c r="Z73" s="984"/>
      <c r="AA73" s="984">
        <v>1103</v>
      </c>
      <c r="AB73" s="984"/>
      <c r="AC73" s="984"/>
      <c r="AD73" s="984"/>
      <c r="AE73" s="984"/>
      <c r="AF73" s="984">
        <v>1103</v>
      </c>
      <c r="AG73" s="984"/>
      <c r="AH73" s="984"/>
      <c r="AI73" s="984"/>
      <c r="AJ73" s="984"/>
      <c r="AK73" s="984">
        <v>2</v>
      </c>
      <c r="AL73" s="984"/>
      <c r="AM73" s="984"/>
      <c r="AN73" s="984"/>
      <c r="AO73" s="984"/>
      <c r="AP73" s="984" t="s">
        <v>492</v>
      </c>
      <c r="AQ73" s="984"/>
      <c r="AR73" s="984"/>
      <c r="AS73" s="984"/>
      <c r="AT73" s="984"/>
      <c r="AU73" s="984" t="s">
        <v>492</v>
      </c>
      <c r="AV73" s="984"/>
      <c r="AW73" s="984"/>
      <c r="AX73" s="984"/>
      <c r="AY73" s="984"/>
      <c r="AZ73" s="985"/>
      <c r="BA73" s="985"/>
      <c r="BB73" s="985"/>
      <c r="BC73" s="985"/>
      <c r="BD73" s="986"/>
      <c r="BE73" s="236"/>
      <c r="BF73" s="236"/>
      <c r="BG73" s="236"/>
      <c r="BH73" s="236"/>
      <c r="BI73" s="236"/>
      <c r="BJ73" s="236"/>
      <c r="BK73" s="236"/>
      <c r="BL73" s="236"/>
      <c r="BM73" s="236"/>
      <c r="BN73" s="236"/>
      <c r="BO73" s="236"/>
      <c r="BP73" s="236"/>
      <c r="BQ73" s="233">
        <v>67</v>
      </c>
      <c r="BR73" s="238"/>
      <c r="BS73" s="958"/>
      <c r="BT73" s="959"/>
      <c r="BU73" s="959"/>
      <c r="BV73" s="959"/>
      <c r="BW73" s="959"/>
      <c r="BX73" s="959"/>
      <c r="BY73" s="959"/>
      <c r="BZ73" s="959"/>
      <c r="CA73" s="959"/>
      <c r="CB73" s="959"/>
      <c r="CC73" s="959"/>
      <c r="CD73" s="959"/>
      <c r="CE73" s="959"/>
      <c r="CF73" s="959"/>
      <c r="CG73" s="968"/>
      <c r="CH73" s="969"/>
      <c r="CI73" s="970"/>
      <c r="CJ73" s="970"/>
      <c r="CK73" s="970"/>
      <c r="CL73" s="971"/>
      <c r="CM73" s="969"/>
      <c r="CN73" s="970"/>
      <c r="CO73" s="970"/>
      <c r="CP73" s="970"/>
      <c r="CQ73" s="971"/>
      <c r="CR73" s="969"/>
      <c r="CS73" s="970"/>
      <c r="CT73" s="970"/>
      <c r="CU73" s="970"/>
      <c r="CV73" s="971"/>
      <c r="CW73" s="969"/>
      <c r="CX73" s="970"/>
      <c r="CY73" s="970"/>
      <c r="CZ73" s="970"/>
      <c r="DA73" s="971"/>
      <c r="DB73" s="969"/>
      <c r="DC73" s="970"/>
      <c r="DD73" s="970"/>
      <c r="DE73" s="970"/>
      <c r="DF73" s="971"/>
      <c r="DG73" s="969"/>
      <c r="DH73" s="970"/>
      <c r="DI73" s="970"/>
      <c r="DJ73" s="970"/>
      <c r="DK73" s="971"/>
      <c r="DL73" s="969"/>
      <c r="DM73" s="970"/>
      <c r="DN73" s="970"/>
      <c r="DO73" s="970"/>
      <c r="DP73" s="971"/>
      <c r="DQ73" s="969"/>
      <c r="DR73" s="970"/>
      <c r="DS73" s="970"/>
      <c r="DT73" s="970"/>
      <c r="DU73" s="971"/>
      <c r="DV73" s="958"/>
      <c r="DW73" s="959"/>
      <c r="DX73" s="959"/>
      <c r="DY73" s="959"/>
      <c r="DZ73" s="960"/>
      <c r="EA73" s="224"/>
    </row>
    <row r="74" spans="1:131" ht="26.25" customHeight="1" x14ac:dyDescent="0.15">
      <c r="A74" s="233">
        <v>7</v>
      </c>
      <c r="B74" s="987" t="s">
        <v>560</v>
      </c>
      <c r="C74" s="988"/>
      <c r="D74" s="988"/>
      <c r="E74" s="988"/>
      <c r="F74" s="988"/>
      <c r="G74" s="988"/>
      <c r="H74" s="988"/>
      <c r="I74" s="988"/>
      <c r="J74" s="988"/>
      <c r="K74" s="988"/>
      <c r="L74" s="988"/>
      <c r="M74" s="988"/>
      <c r="N74" s="988"/>
      <c r="O74" s="988"/>
      <c r="P74" s="989"/>
      <c r="Q74" s="990">
        <v>6</v>
      </c>
      <c r="R74" s="984"/>
      <c r="S74" s="984"/>
      <c r="T74" s="984"/>
      <c r="U74" s="984"/>
      <c r="V74" s="984">
        <v>6</v>
      </c>
      <c r="W74" s="984"/>
      <c r="X74" s="984"/>
      <c r="Y74" s="984"/>
      <c r="Z74" s="984"/>
      <c r="AA74" s="984">
        <v>0</v>
      </c>
      <c r="AB74" s="984"/>
      <c r="AC74" s="984"/>
      <c r="AD74" s="984"/>
      <c r="AE74" s="984"/>
      <c r="AF74" s="984" t="s">
        <v>553</v>
      </c>
      <c r="AG74" s="984"/>
      <c r="AH74" s="984"/>
      <c r="AI74" s="984"/>
      <c r="AJ74" s="984"/>
      <c r="AK74" s="984" t="s">
        <v>553</v>
      </c>
      <c r="AL74" s="984"/>
      <c r="AM74" s="984"/>
      <c r="AN74" s="984"/>
      <c r="AO74" s="984"/>
      <c r="AP74" s="984" t="s">
        <v>492</v>
      </c>
      <c r="AQ74" s="984"/>
      <c r="AR74" s="984"/>
      <c r="AS74" s="984"/>
      <c r="AT74" s="984"/>
      <c r="AU74" s="984" t="s">
        <v>492</v>
      </c>
      <c r="AV74" s="984"/>
      <c r="AW74" s="984"/>
      <c r="AX74" s="984"/>
      <c r="AY74" s="984"/>
      <c r="AZ74" s="985"/>
      <c r="BA74" s="985"/>
      <c r="BB74" s="985"/>
      <c r="BC74" s="985"/>
      <c r="BD74" s="986"/>
      <c r="BE74" s="236"/>
      <c r="BF74" s="236"/>
      <c r="BG74" s="236"/>
      <c r="BH74" s="236"/>
      <c r="BI74" s="236"/>
      <c r="BJ74" s="236"/>
      <c r="BK74" s="236"/>
      <c r="BL74" s="236"/>
      <c r="BM74" s="236"/>
      <c r="BN74" s="236"/>
      <c r="BO74" s="236"/>
      <c r="BP74" s="236"/>
      <c r="BQ74" s="233">
        <v>68</v>
      </c>
      <c r="BR74" s="238"/>
      <c r="BS74" s="958"/>
      <c r="BT74" s="959"/>
      <c r="BU74" s="959"/>
      <c r="BV74" s="959"/>
      <c r="BW74" s="959"/>
      <c r="BX74" s="959"/>
      <c r="BY74" s="959"/>
      <c r="BZ74" s="959"/>
      <c r="CA74" s="959"/>
      <c r="CB74" s="959"/>
      <c r="CC74" s="959"/>
      <c r="CD74" s="959"/>
      <c r="CE74" s="959"/>
      <c r="CF74" s="959"/>
      <c r="CG74" s="968"/>
      <c r="CH74" s="969"/>
      <c r="CI74" s="970"/>
      <c r="CJ74" s="970"/>
      <c r="CK74" s="970"/>
      <c r="CL74" s="971"/>
      <c r="CM74" s="969"/>
      <c r="CN74" s="970"/>
      <c r="CO74" s="970"/>
      <c r="CP74" s="970"/>
      <c r="CQ74" s="971"/>
      <c r="CR74" s="969"/>
      <c r="CS74" s="970"/>
      <c r="CT74" s="970"/>
      <c r="CU74" s="970"/>
      <c r="CV74" s="971"/>
      <c r="CW74" s="969"/>
      <c r="CX74" s="970"/>
      <c r="CY74" s="970"/>
      <c r="CZ74" s="970"/>
      <c r="DA74" s="971"/>
      <c r="DB74" s="969"/>
      <c r="DC74" s="970"/>
      <c r="DD74" s="970"/>
      <c r="DE74" s="970"/>
      <c r="DF74" s="971"/>
      <c r="DG74" s="969"/>
      <c r="DH74" s="970"/>
      <c r="DI74" s="970"/>
      <c r="DJ74" s="970"/>
      <c r="DK74" s="971"/>
      <c r="DL74" s="969"/>
      <c r="DM74" s="970"/>
      <c r="DN74" s="970"/>
      <c r="DO74" s="970"/>
      <c r="DP74" s="971"/>
      <c r="DQ74" s="969"/>
      <c r="DR74" s="970"/>
      <c r="DS74" s="970"/>
      <c r="DT74" s="970"/>
      <c r="DU74" s="971"/>
      <c r="DV74" s="958"/>
      <c r="DW74" s="959"/>
      <c r="DX74" s="959"/>
      <c r="DY74" s="959"/>
      <c r="DZ74" s="960"/>
      <c r="EA74" s="224"/>
    </row>
    <row r="75" spans="1:131" ht="26.25" customHeight="1" x14ac:dyDescent="0.15">
      <c r="A75" s="233">
        <v>8</v>
      </c>
      <c r="B75" s="987" t="s">
        <v>561</v>
      </c>
      <c r="C75" s="988"/>
      <c r="D75" s="988"/>
      <c r="E75" s="988"/>
      <c r="F75" s="988"/>
      <c r="G75" s="988"/>
      <c r="H75" s="988"/>
      <c r="I75" s="988"/>
      <c r="J75" s="988"/>
      <c r="K75" s="988"/>
      <c r="L75" s="988"/>
      <c r="M75" s="988"/>
      <c r="N75" s="988"/>
      <c r="O75" s="988"/>
      <c r="P75" s="989"/>
      <c r="Q75" s="991">
        <v>80</v>
      </c>
      <c r="R75" s="992"/>
      <c r="S75" s="992"/>
      <c r="T75" s="992"/>
      <c r="U75" s="993"/>
      <c r="V75" s="994">
        <v>57</v>
      </c>
      <c r="W75" s="992"/>
      <c r="X75" s="992"/>
      <c r="Y75" s="992"/>
      <c r="Z75" s="993"/>
      <c r="AA75" s="994">
        <v>23</v>
      </c>
      <c r="AB75" s="992"/>
      <c r="AC75" s="992"/>
      <c r="AD75" s="992"/>
      <c r="AE75" s="993"/>
      <c r="AF75" s="994">
        <v>23</v>
      </c>
      <c r="AG75" s="992"/>
      <c r="AH75" s="992"/>
      <c r="AI75" s="992"/>
      <c r="AJ75" s="993"/>
      <c r="AK75" s="994" t="s">
        <v>553</v>
      </c>
      <c r="AL75" s="992"/>
      <c r="AM75" s="992"/>
      <c r="AN75" s="992"/>
      <c r="AO75" s="993"/>
      <c r="AP75" s="994" t="s">
        <v>492</v>
      </c>
      <c r="AQ75" s="992"/>
      <c r="AR75" s="992"/>
      <c r="AS75" s="992"/>
      <c r="AT75" s="993"/>
      <c r="AU75" s="994" t="s">
        <v>492</v>
      </c>
      <c r="AV75" s="992"/>
      <c r="AW75" s="992"/>
      <c r="AX75" s="992"/>
      <c r="AY75" s="993"/>
      <c r="AZ75" s="985"/>
      <c r="BA75" s="985"/>
      <c r="BB75" s="985"/>
      <c r="BC75" s="985"/>
      <c r="BD75" s="986"/>
      <c r="BE75" s="236"/>
      <c r="BF75" s="236"/>
      <c r="BG75" s="236"/>
      <c r="BH75" s="236"/>
      <c r="BI75" s="236"/>
      <c r="BJ75" s="236"/>
      <c r="BK75" s="236"/>
      <c r="BL75" s="236"/>
      <c r="BM75" s="236"/>
      <c r="BN75" s="236"/>
      <c r="BO75" s="236"/>
      <c r="BP75" s="236"/>
      <c r="BQ75" s="233">
        <v>69</v>
      </c>
      <c r="BR75" s="238"/>
      <c r="BS75" s="958"/>
      <c r="BT75" s="959"/>
      <c r="BU75" s="959"/>
      <c r="BV75" s="959"/>
      <c r="BW75" s="959"/>
      <c r="BX75" s="959"/>
      <c r="BY75" s="959"/>
      <c r="BZ75" s="959"/>
      <c r="CA75" s="959"/>
      <c r="CB75" s="959"/>
      <c r="CC75" s="959"/>
      <c r="CD75" s="959"/>
      <c r="CE75" s="959"/>
      <c r="CF75" s="959"/>
      <c r="CG75" s="968"/>
      <c r="CH75" s="969"/>
      <c r="CI75" s="970"/>
      <c r="CJ75" s="970"/>
      <c r="CK75" s="970"/>
      <c r="CL75" s="971"/>
      <c r="CM75" s="969"/>
      <c r="CN75" s="970"/>
      <c r="CO75" s="970"/>
      <c r="CP75" s="970"/>
      <c r="CQ75" s="971"/>
      <c r="CR75" s="969"/>
      <c r="CS75" s="970"/>
      <c r="CT75" s="970"/>
      <c r="CU75" s="970"/>
      <c r="CV75" s="971"/>
      <c r="CW75" s="969"/>
      <c r="CX75" s="970"/>
      <c r="CY75" s="970"/>
      <c r="CZ75" s="970"/>
      <c r="DA75" s="971"/>
      <c r="DB75" s="969"/>
      <c r="DC75" s="970"/>
      <c r="DD75" s="970"/>
      <c r="DE75" s="970"/>
      <c r="DF75" s="971"/>
      <c r="DG75" s="969"/>
      <c r="DH75" s="970"/>
      <c r="DI75" s="970"/>
      <c r="DJ75" s="970"/>
      <c r="DK75" s="971"/>
      <c r="DL75" s="969"/>
      <c r="DM75" s="970"/>
      <c r="DN75" s="970"/>
      <c r="DO75" s="970"/>
      <c r="DP75" s="971"/>
      <c r="DQ75" s="969"/>
      <c r="DR75" s="970"/>
      <c r="DS75" s="970"/>
      <c r="DT75" s="970"/>
      <c r="DU75" s="971"/>
      <c r="DV75" s="958"/>
      <c r="DW75" s="959"/>
      <c r="DX75" s="959"/>
      <c r="DY75" s="959"/>
      <c r="DZ75" s="960"/>
      <c r="EA75" s="224"/>
    </row>
    <row r="76" spans="1:131" ht="26.25" customHeight="1" x14ac:dyDescent="0.15">
      <c r="A76" s="233">
        <v>9</v>
      </c>
      <c r="B76" s="987" t="s">
        <v>562</v>
      </c>
      <c r="C76" s="988"/>
      <c r="D76" s="988"/>
      <c r="E76" s="988"/>
      <c r="F76" s="988"/>
      <c r="G76" s="988"/>
      <c r="H76" s="988"/>
      <c r="I76" s="988"/>
      <c r="J76" s="988"/>
      <c r="K76" s="988"/>
      <c r="L76" s="988"/>
      <c r="M76" s="988"/>
      <c r="N76" s="988"/>
      <c r="O76" s="988"/>
      <c r="P76" s="989"/>
      <c r="Q76" s="991">
        <v>152422</v>
      </c>
      <c r="R76" s="992"/>
      <c r="S76" s="992"/>
      <c r="T76" s="992"/>
      <c r="U76" s="993"/>
      <c r="V76" s="994">
        <v>149637</v>
      </c>
      <c r="W76" s="992"/>
      <c r="X76" s="992"/>
      <c r="Y76" s="992"/>
      <c r="Z76" s="993"/>
      <c r="AA76" s="994">
        <v>2785</v>
      </c>
      <c r="AB76" s="992"/>
      <c r="AC76" s="992"/>
      <c r="AD76" s="992"/>
      <c r="AE76" s="993"/>
      <c r="AF76" s="994">
        <v>2785</v>
      </c>
      <c r="AG76" s="992"/>
      <c r="AH76" s="992"/>
      <c r="AI76" s="992"/>
      <c r="AJ76" s="993"/>
      <c r="AK76" s="994" t="s">
        <v>553</v>
      </c>
      <c r="AL76" s="992"/>
      <c r="AM76" s="992"/>
      <c r="AN76" s="992"/>
      <c r="AO76" s="993"/>
      <c r="AP76" s="994" t="s">
        <v>492</v>
      </c>
      <c r="AQ76" s="992"/>
      <c r="AR76" s="992"/>
      <c r="AS76" s="992"/>
      <c r="AT76" s="993"/>
      <c r="AU76" s="994" t="s">
        <v>492</v>
      </c>
      <c r="AV76" s="992"/>
      <c r="AW76" s="992"/>
      <c r="AX76" s="992"/>
      <c r="AY76" s="993"/>
      <c r="AZ76" s="985"/>
      <c r="BA76" s="985"/>
      <c r="BB76" s="985"/>
      <c r="BC76" s="985"/>
      <c r="BD76" s="986"/>
      <c r="BE76" s="236"/>
      <c r="BF76" s="236"/>
      <c r="BG76" s="236"/>
      <c r="BH76" s="236"/>
      <c r="BI76" s="236"/>
      <c r="BJ76" s="236"/>
      <c r="BK76" s="236"/>
      <c r="BL76" s="236"/>
      <c r="BM76" s="236"/>
      <c r="BN76" s="236"/>
      <c r="BO76" s="236"/>
      <c r="BP76" s="236"/>
      <c r="BQ76" s="233">
        <v>70</v>
      </c>
      <c r="BR76" s="238"/>
      <c r="BS76" s="958"/>
      <c r="BT76" s="959"/>
      <c r="BU76" s="959"/>
      <c r="BV76" s="959"/>
      <c r="BW76" s="959"/>
      <c r="BX76" s="959"/>
      <c r="BY76" s="959"/>
      <c r="BZ76" s="959"/>
      <c r="CA76" s="959"/>
      <c r="CB76" s="959"/>
      <c r="CC76" s="959"/>
      <c r="CD76" s="959"/>
      <c r="CE76" s="959"/>
      <c r="CF76" s="959"/>
      <c r="CG76" s="968"/>
      <c r="CH76" s="969"/>
      <c r="CI76" s="970"/>
      <c r="CJ76" s="970"/>
      <c r="CK76" s="970"/>
      <c r="CL76" s="971"/>
      <c r="CM76" s="969"/>
      <c r="CN76" s="970"/>
      <c r="CO76" s="970"/>
      <c r="CP76" s="970"/>
      <c r="CQ76" s="971"/>
      <c r="CR76" s="969"/>
      <c r="CS76" s="970"/>
      <c r="CT76" s="970"/>
      <c r="CU76" s="970"/>
      <c r="CV76" s="971"/>
      <c r="CW76" s="969"/>
      <c r="CX76" s="970"/>
      <c r="CY76" s="970"/>
      <c r="CZ76" s="970"/>
      <c r="DA76" s="971"/>
      <c r="DB76" s="969"/>
      <c r="DC76" s="970"/>
      <c r="DD76" s="970"/>
      <c r="DE76" s="970"/>
      <c r="DF76" s="971"/>
      <c r="DG76" s="969"/>
      <c r="DH76" s="970"/>
      <c r="DI76" s="970"/>
      <c r="DJ76" s="970"/>
      <c r="DK76" s="971"/>
      <c r="DL76" s="969"/>
      <c r="DM76" s="970"/>
      <c r="DN76" s="970"/>
      <c r="DO76" s="970"/>
      <c r="DP76" s="971"/>
      <c r="DQ76" s="969"/>
      <c r="DR76" s="970"/>
      <c r="DS76" s="970"/>
      <c r="DT76" s="970"/>
      <c r="DU76" s="971"/>
      <c r="DV76" s="958"/>
      <c r="DW76" s="959"/>
      <c r="DX76" s="959"/>
      <c r="DY76" s="959"/>
      <c r="DZ76" s="960"/>
      <c r="EA76" s="224"/>
    </row>
    <row r="77" spans="1:131" ht="26.25" customHeight="1" x14ac:dyDescent="0.15">
      <c r="A77" s="233">
        <v>10</v>
      </c>
      <c r="B77" s="987"/>
      <c r="C77" s="988"/>
      <c r="D77" s="988"/>
      <c r="E77" s="988"/>
      <c r="F77" s="988"/>
      <c r="G77" s="988"/>
      <c r="H77" s="988"/>
      <c r="I77" s="988"/>
      <c r="J77" s="988"/>
      <c r="K77" s="988"/>
      <c r="L77" s="988"/>
      <c r="M77" s="988"/>
      <c r="N77" s="988"/>
      <c r="O77" s="988"/>
      <c r="P77" s="989"/>
      <c r="Q77" s="991"/>
      <c r="R77" s="992"/>
      <c r="S77" s="992"/>
      <c r="T77" s="992"/>
      <c r="U77" s="993"/>
      <c r="V77" s="994"/>
      <c r="W77" s="992"/>
      <c r="X77" s="992"/>
      <c r="Y77" s="992"/>
      <c r="Z77" s="993"/>
      <c r="AA77" s="994"/>
      <c r="AB77" s="992"/>
      <c r="AC77" s="992"/>
      <c r="AD77" s="992"/>
      <c r="AE77" s="993"/>
      <c r="AF77" s="994"/>
      <c r="AG77" s="992"/>
      <c r="AH77" s="992"/>
      <c r="AI77" s="992"/>
      <c r="AJ77" s="993"/>
      <c r="AK77" s="994"/>
      <c r="AL77" s="992"/>
      <c r="AM77" s="992"/>
      <c r="AN77" s="992"/>
      <c r="AO77" s="993"/>
      <c r="AP77" s="994"/>
      <c r="AQ77" s="992"/>
      <c r="AR77" s="992"/>
      <c r="AS77" s="992"/>
      <c r="AT77" s="993"/>
      <c r="AU77" s="994"/>
      <c r="AV77" s="992"/>
      <c r="AW77" s="992"/>
      <c r="AX77" s="992"/>
      <c r="AY77" s="993"/>
      <c r="AZ77" s="985"/>
      <c r="BA77" s="985"/>
      <c r="BB77" s="985"/>
      <c r="BC77" s="985"/>
      <c r="BD77" s="986"/>
      <c r="BE77" s="236"/>
      <c r="BF77" s="236"/>
      <c r="BG77" s="236"/>
      <c r="BH77" s="236"/>
      <c r="BI77" s="236"/>
      <c r="BJ77" s="236"/>
      <c r="BK77" s="236"/>
      <c r="BL77" s="236"/>
      <c r="BM77" s="236"/>
      <c r="BN77" s="236"/>
      <c r="BO77" s="236"/>
      <c r="BP77" s="236"/>
      <c r="BQ77" s="233">
        <v>71</v>
      </c>
      <c r="BR77" s="238"/>
      <c r="BS77" s="958"/>
      <c r="BT77" s="959"/>
      <c r="BU77" s="959"/>
      <c r="BV77" s="959"/>
      <c r="BW77" s="959"/>
      <c r="BX77" s="959"/>
      <c r="BY77" s="959"/>
      <c r="BZ77" s="959"/>
      <c r="CA77" s="959"/>
      <c r="CB77" s="959"/>
      <c r="CC77" s="959"/>
      <c r="CD77" s="959"/>
      <c r="CE77" s="959"/>
      <c r="CF77" s="959"/>
      <c r="CG77" s="968"/>
      <c r="CH77" s="969"/>
      <c r="CI77" s="970"/>
      <c r="CJ77" s="970"/>
      <c r="CK77" s="970"/>
      <c r="CL77" s="971"/>
      <c r="CM77" s="969"/>
      <c r="CN77" s="970"/>
      <c r="CO77" s="970"/>
      <c r="CP77" s="970"/>
      <c r="CQ77" s="971"/>
      <c r="CR77" s="969"/>
      <c r="CS77" s="970"/>
      <c r="CT77" s="970"/>
      <c r="CU77" s="970"/>
      <c r="CV77" s="971"/>
      <c r="CW77" s="969"/>
      <c r="CX77" s="970"/>
      <c r="CY77" s="970"/>
      <c r="CZ77" s="970"/>
      <c r="DA77" s="971"/>
      <c r="DB77" s="969"/>
      <c r="DC77" s="970"/>
      <c r="DD77" s="970"/>
      <c r="DE77" s="970"/>
      <c r="DF77" s="971"/>
      <c r="DG77" s="969"/>
      <c r="DH77" s="970"/>
      <c r="DI77" s="970"/>
      <c r="DJ77" s="970"/>
      <c r="DK77" s="971"/>
      <c r="DL77" s="969"/>
      <c r="DM77" s="970"/>
      <c r="DN77" s="970"/>
      <c r="DO77" s="970"/>
      <c r="DP77" s="971"/>
      <c r="DQ77" s="969"/>
      <c r="DR77" s="970"/>
      <c r="DS77" s="970"/>
      <c r="DT77" s="970"/>
      <c r="DU77" s="971"/>
      <c r="DV77" s="958"/>
      <c r="DW77" s="959"/>
      <c r="DX77" s="959"/>
      <c r="DY77" s="959"/>
      <c r="DZ77" s="960"/>
      <c r="EA77" s="224"/>
    </row>
    <row r="78" spans="1:131" ht="26.25" hidden="1" customHeight="1" x14ac:dyDescent="0.15">
      <c r="A78" s="233">
        <v>11</v>
      </c>
      <c r="B78" s="987"/>
      <c r="C78" s="988"/>
      <c r="D78" s="988"/>
      <c r="E78" s="988"/>
      <c r="F78" s="988"/>
      <c r="G78" s="988"/>
      <c r="H78" s="988"/>
      <c r="I78" s="988"/>
      <c r="J78" s="988"/>
      <c r="K78" s="988"/>
      <c r="L78" s="988"/>
      <c r="M78" s="988"/>
      <c r="N78" s="988"/>
      <c r="O78" s="988"/>
      <c r="P78" s="989"/>
      <c r="Q78" s="990"/>
      <c r="R78" s="984"/>
      <c r="S78" s="984"/>
      <c r="T78" s="984"/>
      <c r="U78" s="984"/>
      <c r="V78" s="984"/>
      <c r="W78" s="984"/>
      <c r="X78" s="984"/>
      <c r="Y78" s="984"/>
      <c r="Z78" s="984"/>
      <c r="AA78" s="984"/>
      <c r="AB78" s="984"/>
      <c r="AC78" s="984"/>
      <c r="AD78" s="984"/>
      <c r="AE78" s="984"/>
      <c r="AF78" s="984"/>
      <c r="AG78" s="984"/>
      <c r="AH78" s="984"/>
      <c r="AI78" s="984"/>
      <c r="AJ78" s="984"/>
      <c r="AK78" s="984"/>
      <c r="AL78" s="984"/>
      <c r="AM78" s="984"/>
      <c r="AN78" s="984"/>
      <c r="AO78" s="984"/>
      <c r="AP78" s="984"/>
      <c r="AQ78" s="984"/>
      <c r="AR78" s="984"/>
      <c r="AS78" s="984"/>
      <c r="AT78" s="984"/>
      <c r="AU78" s="984"/>
      <c r="AV78" s="984"/>
      <c r="AW78" s="984"/>
      <c r="AX78" s="984"/>
      <c r="AY78" s="984"/>
      <c r="AZ78" s="985"/>
      <c r="BA78" s="985"/>
      <c r="BB78" s="985"/>
      <c r="BC78" s="985"/>
      <c r="BD78" s="986"/>
      <c r="BE78" s="236"/>
      <c r="BF78" s="236"/>
      <c r="BG78" s="236"/>
      <c r="BH78" s="236"/>
      <c r="BI78" s="236"/>
      <c r="BJ78" s="224"/>
      <c r="BK78" s="224"/>
      <c r="BL78" s="224"/>
      <c r="BM78" s="224"/>
      <c r="BN78" s="224"/>
      <c r="BO78" s="236"/>
      <c r="BP78" s="236"/>
      <c r="BQ78" s="233">
        <v>72</v>
      </c>
      <c r="BR78" s="238"/>
      <c r="BS78" s="958"/>
      <c r="BT78" s="959"/>
      <c r="BU78" s="959"/>
      <c r="BV78" s="959"/>
      <c r="BW78" s="959"/>
      <c r="BX78" s="959"/>
      <c r="BY78" s="959"/>
      <c r="BZ78" s="959"/>
      <c r="CA78" s="959"/>
      <c r="CB78" s="959"/>
      <c r="CC78" s="959"/>
      <c r="CD78" s="959"/>
      <c r="CE78" s="959"/>
      <c r="CF78" s="959"/>
      <c r="CG78" s="968"/>
      <c r="CH78" s="969"/>
      <c r="CI78" s="970"/>
      <c r="CJ78" s="970"/>
      <c r="CK78" s="970"/>
      <c r="CL78" s="971"/>
      <c r="CM78" s="969"/>
      <c r="CN78" s="970"/>
      <c r="CO78" s="970"/>
      <c r="CP78" s="970"/>
      <c r="CQ78" s="971"/>
      <c r="CR78" s="969"/>
      <c r="CS78" s="970"/>
      <c r="CT78" s="970"/>
      <c r="CU78" s="970"/>
      <c r="CV78" s="971"/>
      <c r="CW78" s="969"/>
      <c r="CX78" s="970"/>
      <c r="CY78" s="970"/>
      <c r="CZ78" s="970"/>
      <c r="DA78" s="971"/>
      <c r="DB78" s="969"/>
      <c r="DC78" s="970"/>
      <c r="DD78" s="970"/>
      <c r="DE78" s="970"/>
      <c r="DF78" s="971"/>
      <c r="DG78" s="969"/>
      <c r="DH78" s="970"/>
      <c r="DI78" s="970"/>
      <c r="DJ78" s="970"/>
      <c r="DK78" s="971"/>
      <c r="DL78" s="969"/>
      <c r="DM78" s="970"/>
      <c r="DN78" s="970"/>
      <c r="DO78" s="970"/>
      <c r="DP78" s="971"/>
      <c r="DQ78" s="969"/>
      <c r="DR78" s="970"/>
      <c r="DS78" s="970"/>
      <c r="DT78" s="970"/>
      <c r="DU78" s="971"/>
      <c r="DV78" s="958"/>
      <c r="DW78" s="959"/>
      <c r="DX78" s="959"/>
      <c r="DY78" s="959"/>
      <c r="DZ78" s="960"/>
      <c r="EA78" s="224"/>
    </row>
    <row r="79" spans="1:131" ht="26.25" hidden="1" customHeight="1" x14ac:dyDescent="0.15">
      <c r="A79" s="233">
        <v>12</v>
      </c>
      <c r="B79" s="987"/>
      <c r="C79" s="988"/>
      <c r="D79" s="988"/>
      <c r="E79" s="988"/>
      <c r="F79" s="988"/>
      <c r="G79" s="988"/>
      <c r="H79" s="988"/>
      <c r="I79" s="988"/>
      <c r="J79" s="988"/>
      <c r="K79" s="988"/>
      <c r="L79" s="988"/>
      <c r="M79" s="988"/>
      <c r="N79" s="988"/>
      <c r="O79" s="988"/>
      <c r="P79" s="989"/>
      <c r="Q79" s="990"/>
      <c r="R79" s="984"/>
      <c r="S79" s="984"/>
      <c r="T79" s="984"/>
      <c r="U79" s="984"/>
      <c r="V79" s="984"/>
      <c r="W79" s="984"/>
      <c r="X79" s="984"/>
      <c r="Y79" s="984"/>
      <c r="Z79" s="984"/>
      <c r="AA79" s="984"/>
      <c r="AB79" s="984"/>
      <c r="AC79" s="984"/>
      <c r="AD79" s="984"/>
      <c r="AE79" s="984"/>
      <c r="AF79" s="984"/>
      <c r="AG79" s="984"/>
      <c r="AH79" s="984"/>
      <c r="AI79" s="984"/>
      <c r="AJ79" s="984"/>
      <c r="AK79" s="984"/>
      <c r="AL79" s="984"/>
      <c r="AM79" s="984"/>
      <c r="AN79" s="984"/>
      <c r="AO79" s="984"/>
      <c r="AP79" s="984"/>
      <c r="AQ79" s="984"/>
      <c r="AR79" s="984"/>
      <c r="AS79" s="984"/>
      <c r="AT79" s="984"/>
      <c r="AU79" s="984"/>
      <c r="AV79" s="984"/>
      <c r="AW79" s="984"/>
      <c r="AX79" s="984"/>
      <c r="AY79" s="984"/>
      <c r="AZ79" s="985"/>
      <c r="BA79" s="985"/>
      <c r="BB79" s="985"/>
      <c r="BC79" s="985"/>
      <c r="BD79" s="986"/>
      <c r="BE79" s="236"/>
      <c r="BF79" s="236"/>
      <c r="BG79" s="236"/>
      <c r="BH79" s="236"/>
      <c r="BI79" s="236"/>
      <c r="BJ79" s="224"/>
      <c r="BK79" s="224"/>
      <c r="BL79" s="224"/>
      <c r="BM79" s="224"/>
      <c r="BN79" s="224"/>
      <c r="BO79" s="236"/>
      <c r="BP79" s="236"/>
      <c r="BQ79" s="233">
        <v>73</v>
      </c>
      <c r="BR79" s="238"/>
      <c r="BS79" s="958"/>
      <c r="BT79" s="959"/>
      <c r="BU79" s="959"/>
      <c r="BV79" s="959"/>
      <c r="BW79" s="959"/>
      <c r="BX79" s="959"/>
      <c r="BY79" s="959"/>
      <c r="BZ79" s="959"/>
      <c r="CA79" s="959"/>
      <c r="CB79" s="959"/>
      <c r="CC79" s="959"/>
      <c r="CD79" s="959"/>
      <c r="CE79" s="959"/>
      <c r="CF79" s="959"/>
      <c r="CG79" s="968"/>
      <c r="CH79" s="969"/>
      <c r="CI79" s="970"/>
      <c r="CJ79" s="970"/>
      <c r="CK79" s="970"/>
      <c r="CL79" s="971"/>
      <c r="CM79" s="969"/>
      <c r="CN79" s="970"/>
      <c r="CO79" s="970"/>
      <c r="CP79" s="970"/>
      <c r="CQ79" s="971"/>
      <c r="CR79" s="969"/>
      <c r="CS79" s="970"/>
      <c r="CT79" s="970"/>
      <c r="CU79" s="970"/>
      <c r="CV79" s="971"/>
      <c r="CW79" s="969"/>
      <c r="CX79" s="970"/>
      <c r="CY79" s="970"/>
      <c r="CZ79" s="970"/>
      <c r="DA79" s="971"/>
      <c r="DB79" s="969"/>
      <c r="DC79" s="970"/>
      <c r="DD79" s="970"/>
      <c r="DE79" s="970"/>
      <c r="DF79" s="971"/>
      <c r="DG79" s="969"/>
      <c r="DH79" s="970"/>
      <c r="DI79" s="970"/>
      <c r="DJ79" s="970"/>
      <c r="DK79" s="971"/>
      <c r="DL79" s="969"/>
      <c r="DM79" s="970"/>
      <c r="DN79" s="970"/>
      <c r="DO79" s="970"/>
      <c r="DP79" s="971"/>
      <c r="DQ79" s="969"/>
      <c r="DR79" s="970"/>
      <c r="DS79" s="970"/>
      <c r="DT79" s="970"/>
      <c r="DU79" s="971"/>
      <c r="DV79" s="958"/>
      <c r="DW79" s="959"/>
      <c r="DX79" s="959"/>
      <c r="DY79" s="959"/>
      <c r="DZ79" s="960"/>
      <c r="EA79" s="224"/>
    </row>
    <row r="80" spans="1:131" ht="26.25" hidden="1" customHeight="1" x14ac:dyDescent="0.15">
      <c r="A80" s="233">
        <v>13</v>
      </c>
      <c r="B80" s="987"/>
      <c r="C80" s="988"/>
      <c r="D80" s="988"/>
      <c r="E80" s="988"/>
      <c r="F80" s="988"/>
      <c r="G80" s="988"/>
      <c r="H80" s="988"/>
      <c r="I80" s="988"/>
      <c r="J80" s="988"/>
      <c r="K80" s="988"/>
      <c r="L80" s="988"/>
      <c r="M80" s="988"/>
      <c r="N80" s="988"/>
      <c r="O80" s="988"/>
      <c r="P80" s="989"/>
      <c r="Q80" s="990"/>
      <c r="R80" s="984"/>
      <c r="S80" s="984"/>
      <c r="T80" s="984"/>
      <c r="U80" s="984"/>
      <c r="V80" s="984"/>
      <c r="W80" s="984"/>
      <c r="X80" s="984"/>
      <c r="Y80" s="984"/>
      <c r="Z80" s="984"/>
      <c r="AA80" s="984"/>
      <c r="AB80" s="984"/>
      <c r="AC80" s="984"/>
      <c r="AD80" s="984"/>
      <c r="AE80" s="984"/>
      <c r="AF80" s="984"/>
      <c r="AG80" s="984"/>
      <c r="AH80" s="984"/>
      <c r="AI80" s="984"/>
      <c r="AJ80" s="984"/>
      <c r="AK80" s="984"/>
      <c r="AL80" s="984"/>
      <c r="AM80" s="984"/>
      <c r="AN80" s="984"/>
      <c r="AO80" s="984"/>
      <c r="AP80" s="984"/>
      <c r="AQ80" s="984"/>
      <c r="AR80" s="984"/>
      <c r="AS80" s="984"/>
      <c r="AT80" s="984"/>
      <c r="AU80" s="984"/>
      <c r="AV80" s="984"/>
      <c r="AW80" s="984"/>
      <c r="AX80" s="984"/>
      <c r="AY80" s="984"/>
      <c r="AZ80" s="985"/>
      <c r="BA80" s="985"/>
      <c r="BB80" s="985"/>
      <c r="BC80" s="985"/>
      <c r="BD80" s="986"/>
      <c r="BE80" s="236"/>
      <c r="BF80" s="236"/>
      <c r="BG80" s="236"/>
      <c r="BH80" s="236"/>
      <c r="BI80" s="236"/>
      <c r="BJ80" s="236"/>
      <c r="BK80" s="236"/>
      <c r="BL80" s="236"/>
      <c r="BM80" s="236"/>
      <c r="BN80" s="236"/>
      <c r="BO80" s="236"/>
      <c r="BP80" s="236"/>
      <c r="BQ80" s="233">
        <v>74</v>
      </c>
      <c r="BR80" s="238"/>
      <c r="BS80" s="958"/>
      <c r="BT80" s="959"/>
      <c r="BU80" s="959"/>
      <c r="BV80" s="959"/>
      <c r="BW80" s="959"/>
      <c r="BX80" s="959"/>
      <c r="BY80" s="959"/>
      <c r="BZ80" s="959"/>
      <c r="CA80" s="959"/>
      <c r="CB80" s="959"/>
      <c r="CC80" s="959"/>
      <c r="CD80" s="959"/>
      <c r="CE80" s="959"/>
      <c r="CF80" s="959"/>
      <c r="CG80" s="968"/>
      <c r="CH80" s="969"/>
      <c r="CI80" s="970"/>
      <c r="CJ80" s="970"/>
      <c r="CK80" s="970"/>
      <c r="CL80" s="971"/>
      <c r="CM80" s="969"/>
      <c r="CN80" s="970"/>
      <c r="CO80" s="970"/>
      <c r="CP80" s="970"/>
      <c r="CQ80" s="971"/>
      <c r="CR80" s="969"/>
      <c r="CS80" s="970"/>
      <c r="CT80" s="970"/>
      <c r="CU80" s="970"/>
      <c r="CV80" s="971"/>
      <c r="CW80" s="969"/>
      <c r="CX80" s="970"/>
      <c r="CY80" s="970"/>
      <c r="CZ80" s="970"/>
      <c r="DA80" s="971"/>
      <c r="DB80" s="969"/>
      <c r="DC80" s="970"/>
      <c r="DD80" s="970"/>
      <c r="DE80" s="970"/>
      <c r="DF80" s="971"/>
      <c r="DG80" s="969"/>
      <c r="DH80" s="970"/>
      <c r="DI80" s="970"/>
      <c r="DJ80" s="970"/>
      <c r="DK80" s="971"/>
      <c r="DL80" s="969"/>
      <c r="DM80" s="970"/>
      <c r="DN80" s="970"/>
      <c r="DO80" s="970"/>
      <c r="DP80" s="971"/>
      <c r="DQ80" s="969"/>
      <c r="DR80" s="970"/>
      <c r="DS80" s="970"/>
      <c r="DT80" s="970"/>
      <c r="DU80" s="971"/>
      <c r="DV80" s="958"/>
      <c r="DW80" s="959"/>
      <c r="DX80" s="959"/>
      <c r="DY80" s="959"/>
      <c r="DZ80" s="960"/>
      <c r="EA80" s="224"/>
    </row>
    <row r="81" spans="1:131" ht="26.25" hidden="1" customHeight="1" x14ac:dyDescent="0.15">
      <c r="A81" s="233">
        <v>14</v>
      </c>
      <c r="B81" s="987"/>
      <c r="C81" s="988"/>
      <c r="D81" s="988"/>
      <c r="E81" s="988"/>
      <c r="F81" s="988"/>
      <c r="G81" s="988"/>
      <c r="H81" s="988"/>
      <c r="I81" s="988"/>
      <c r="J81" s="988"/>
      <c r="K81" s="988"/>
      <c r="L81" s="988"/>
      <c r="M81" s="988"/>
      <c r="N81" s="988"/>
      <c r="O81" s="988"/>
      <c r="P81" s="989"/>
      <c r="Q81" s="990"/>
      <c r="R81" s="984"/>
      <c r="S81" s="984"/>
      <c r="T81" s="984"/>
      <c r="U81" s="984"/>
      <c r="V81" s="984"/>
      <c r="W81" s="984"/>
      <c r="X81" s="984"/>
      <c r="Y81" s="984"/>
      <c r="Z81" s="984"/>
      <c r="AA81" s="984"/>
      <c r="AB81" s="984"/>
      <c r="AC81" s="984"/>
      <c r="AD81" s="984"/>
      <c r="AE81" s="984"/>
      <c r="AF81" s="984"/>
      <c r="AG81" s="984"/>
      <c r="AH81" s="984"/>
      <c r="AI81" s="984"/>
      <c r="AJ81" s="984"/>
      <c r="AK81" s="984"/>
      <c r="AL81" s="984"/>
      <c r="AM81" s="984"/>
      <c r="AN81" s="984"/>
      <c r="AO81" s="984"/>
      <c r="AP81" s="984"/>
      <c r="AQ81" s="984"/>
      <c r="AR81" s="984"/>
      <c r="AS81" s="984"/>
      <c r="AT81" s="984"/>
      <c r="AU81" s="984"/>
      <c r="AV81" s="984"/>
      <c r="AW81" s="984"/>
      <c r="AX81" s="984"/>
      <c r="AY81" s="984"/>
      <c r="AZ81" s="985"/>
      <c r="BA81" s="985"/>
      <c r="BB81" s="985"/>
      <c r="BC81" s="985"/>
      <c r="BD81" s="986"/>
      <c r="BE81" s="236"/>
      <c r="BF81" s="236"/>
      <c r="BG81" s="236"/>
      <c r="BH81" s="236"/>
      <c r="BI81" s="236"/>
      <c r="BJ81" s="236"/>
      <c r="BK81" s="236"/>
      <c r="BL81" s="236"/>
      <c r="BM81" s="236"/>
      <c r="BN81" s="236"/>
      <c r="BO81" s="236"/>
      <c r="BP81" s="236"/>
      <c r="BQ81" s="233">
        <v>75</v>
      </c>
      <c r="BR81" s="238"/>
      <c r="BS81" s="958"/>
      <c r="BT81" s="959"/>
      <c r="BU81" s="959"/>
      <c r="BV81" s="959"/>
      <c r="BW81" s="959"/>
      <c r="BX81" s="959"/>
      <c r="BY81" s="959"/>
      <c r="BZ81" s="959"/>
      <c r="CA81" s="959"/>
      <c r="CB81" s="959"/>
      <c r="CC81" s="959"/>
      <c r="CD81" s="959"/>
      <c r="CE81" s="959"/>
      <c r="CF81" s="959"/>
      <c r="CG81" s="968"/>
      <c r="CH81" s="969"/>
      <c r="CI81" s="970"/>
      <c r="CJ81" s="970"/>
      <c r="CK81" s="970"/>
      <c r="CL81" s="971"/>
      <c r="CM81" s="969"/>
      <c r="CN81" s="970"/>
      <c r="CO81" s="970"/>
      <c r="CP81" s="970"/>
      <c r="CQ81" s="971"/>
      <c r="CR81" s="969"/>
      <c r="CS81" s="970"/>
      <c r="CT81" s="970"/>
      <c r="CU81" s="970"/>
      <c r="CV81" s="971"/>
      <c r="CW81" s="969"/>
      <c r="CX81" s="970"/>
      <c r="CY81" s="970"/>
      <c r="CZ81" s="970"/>
      <c r="DA81" s="971"/>
      <c r="DB81" s="969"/>
      <c r="DC81" s="970"/>
      <c r="DD81" s="970"/>
      <c r="DE81" s="970"/>
      <c r="DF81" s="971"/>
      <c r="DG81" s="969"/>
      <c r="DH81" s="970"/>
      <c r="DI81" s="970"/>
      <c r="DJ81" s="970"/>
      <c r="DK81" s="971"/>
      <c r="DL81" s="969"/>
      <c r="DM81" s="970"/>
      <c r="DN81" s="970"/>
      <c r="DO81" s="970"/>
      <c r="DP81" s="971"/>
      <c r="DQ81" s="969"/>
      <c r="DR81" s="970"/>
      <c r="DS81" s="970"/>
      <c r="DT81" s="970"/>
      <c r="DU81" s="971"/>
      <c r="DV81" s="958"/>
      <c r="DW81" s="959"/>
      <c r="DX81" s="959"/>
      <c r="DY81" s="959"/>
      <c r="DZ81" s="960"/>
      <c r="EA81" s="224"/>
    </row>
    <row r="82" spans="1:131" ht="26.25" hidden="1" customHeight="1" x14ac:dyDescent="0.15">
      <c r="A82" s="233">
        <v>15</v>
      </c>
      <c r="B82" s="987"/>
      <c r="C82" s="988"/>
      <c r="D82" s="988"/>
      <c r="E82" s="988"/>
      <c r="F82" s="988"/>
      <c r="G82" s="988"/>
      <c r="H82" s="988"/>
      <c r="I82" s="988"/>
      <c r="J82" s="988"/>
      <c r="K82" s="988"/>
      <c r="L82" s="988"/>
      <c r="M82" s="988"/>
      <c r="N82" s="988"/>
      <c r="O82" s="988"/>
      <c r="P82" s="989"/>
      <c r="Q82" s="990"/>
      <c r="R82" s="984"/>
      <c r="S82" s="984"/>
      <c r="T82" s="984"/>
      <c r="U82" s="984"/>
      <c r="V82" s="984"/>
      <c r="W82" s="984"/>
      <c r="X82" s="984"/>
      <c r="Y82" s="984"/>
      <c r="Z82" s="984"/>
      <c r="AA82" s="984"/>
      <c r="AB82" s="984"/>
      <c r="AC82" s="984"/>
      <c r="AD82" s="984"/>
      <c r="AE82" s="984"/>
      <c r="AF82" s="984"/>
      <c r="AG82" s="984"/>
      <c r="AH82" s="984"/>
      <c r="AI82" s="984"/>
      <c r="AJ82" s="984"/>
      <c r="AK82" s="984"/>
      <c r="AL82" s="984"/>
      <c r="AM82" s="984"/>
      <c r="AN82" s="984"/>
      <c r="AO82" s="984"/>
      <c r="AP82" s="984"/>
      <c r="AQ82" s="984"/>
      <c r="AR82" s="984"/>
      <c r="AS82" s="984"/>
      <c r="AT82" s="984"/>
      <c r="AU82" s="984"/>
      <c r="AV82" s="984"/>
      <c r="AW82" s="984"/>
      <c r="AX82" s="984"/>
      <c r="AY82" s="984"/>
      <c r="AZ82" s="985"/>
      <c r="BA82" s="985"/>
      <c r="BB82" s="985"/>
      <c r="BC82" s="985"/>
      <c r="BD82" s="986"/>
      <c r="BE82" s="236"/>
      <c r="BF82" s="236"/>
      <c r="BG82" s="236"/>
      <c r="BH82" s="236"/>
      <c r="BI82" s="236"/>
      <c r="BJ82" s="236"/>
      <c r="BK82" s="236"/>
      <c r="BL82" s="236"/>
      <c r="BM82" s="236"/>
      <c r="BN82" s="236"/>
      <c r="BO82" s="236"/>
      <c r="BP82" s="236"/>
      <c r="BQ82" s="233">
        <v>76</v>
      </c>
      <c r="BR82" s="238"/>
      <c r="BS82" s="958"/>
      <c r="BT82" s="959"/>
      <c r="BU82" s="959"/>
      <c r="BV82" s="959"/>
      <c r="BW82" s="959"/>
      <c r="BX82" s="959"/>
      <c r="BY82" s="959"/>
      <c r="BZ82" s="959"/>
      <c r="CA82" s="959"/>
      <c r="CB82" s="959"/>
      <c r="CC82" s="959"/>
      <c r="CD82" s="959"/>
      <c r="CE82" s="959"/>
      <c r="CF82" s="959"/>
      <c r="CG82" s="968"/>
      <c r="CH82" s="969"/>
      <c r="CI82" s="970"/>
      <c r="CJ82" s="970"/>
      <c r="CK82" s="970"/>
      <c r="CL82" s="971"/>
      <c r="CM82" s="969"/>
      <c r="CN82" s="970"/>
      <c r="CO82" s="970"/>
      <c r="CP82" s="970"/>
      <c r="CQ82" s="971"/>
      <c r="CR82" s="969"/>
      <c r="CS82" s="970"/>
      <c r="CT82" s="970"/>
      <c r="CU82" s="970"/>
      <c r="CV82" s="971"/>
      <c r="CW82" s="969"/>
      <c r="CX82" s="970"/>
      <c r="CY82" s="970"/>
      <c r="CZ82" s="970"/>
      <c r="DA82" s="971"/>
      <c r="DB82" s="969"/>
      <c r="DC82" s="970"/>
      <c r="DD82" s="970"/>
      <c r="DE82" s="970"/>
      <c r="DF82" s="971"/>
      <c r="DG82" s="969"/>
      <c r="DH82" s="970"/>
      <c r="DI82" s="970"/>
      <c r="DJ82" s="970"/>
      <c r="DK82" s="971"/>
      <c r="DL82" s="969"/>
      <c r="DM82" s="970"/>
      <c r="DN82" s="970"/>
      <c r="DO82" s="970"/>
      <c r="DP82" s="971"/>
      <c r="DQ82" s="969"/>
      <c r="DR82" s="970"/>
      <c r="DS82" s="970"/>
      <c r="DT82" s="970"/>
      <c r="DU82" s="971"/>
      <c r="DV82" s="958"/>
      <c r="DW82" s="959"/>
      <c r="DX82" s="959"/>
      <c r="DY82" s="959"/>
      <c r="DZ82" s="960"/>
      <c r="EA82" s="224"/>
    </row>
    <row r="83" spans="1:131" ht="26.25" hidden="1" customHeight="1" x14ac:dyDescent="0.15">
      <c r="A83" s="233">
        <v>16</v>
      </c>
      <c r="B83" s="987"/>
      <c r="C83" s="988"/>
      <c r="D83" s="988"/>
      <c r="E83" s="988"/>
      <c r="F83" s="988"/>
      <c r="G83" s="988"/>
      <c r="H83" s="988"/>
      <c r="I83" s="988"/>
      <c r="J83" s="988"/>
      <c r="K83" s="988"/>
      <c r="L83" s="988"/>
      <c r="M83" s="988"/>
      <c r="N83" s="988"/>
      <c r="O83" s="988"/>
      <c r="P83" s="989"/>
      <c r="Q83" s="990"/>
      <c r="R83" s="984"/>
      <c r="S83" s="984"/>
      <c r="T83" s="984"/>
      <c r="U83" s="984"/>
      <c r="V83" s="984"/>
      <c r="W83" s="984"/>
      <c r="X83" s="984"/>
      <c r="Y83" s="984"/>
      <c r="Z83" s="984"/>
      <c r="AA83" s="984"/>
      <c r="AB83" s="984"/>
      <c r="AC83" s="984"/>
      <c r="AD83" s="984"/>
      <c r="AE83" s="984"/>
      <c r="AF83" s="984"/>
      <c r="AG83" s="984"/>
      <c r="AH83" s="984"/>
      <c r="AI83" s="984"/>
      <c r="AJ83" s="984"/>
      <c r="AK83" s="984"/>
      <c r="AL83" s="984"/>
      <c r="AM83" s="984"/>
      <c r="AN83" s="984"/>
      <c r="AO83" s="984"/>
      <c r="AP83" s="984"/>
      <c r="AQ83" s="984"/>
      <c r="AR83" s="984"/>
      <c r="AS83" s="984"/>
      <c r="AT83" s="984"/>
      <c r="AU83" s="984"/>
      <c r="AV83" s="984"/>
      <c r="AW83" s="984"/>
      <c r="AX83" s="984"/>
      <c r="AY83" s="984"/>
      <c r="AZ83" s="985"/>
      <c r="BA83" s="985"/>
      <c r="BB83" s="985"/>
      <c r="BC83" s="985"/>
      <c r="BD83" s="986"/>
      <c r="BE83" s="236"/>
      <c r="BF83" s="236"/>
      <c r="BG83" s="236"/>
      <c r="BH83" s="236"/>
      <c r="BI83" s="236"/>
      <c r="BJ83" s="236"/>
      <c r="BK83" s="236"/>
      <c r="BL83" s="236"/>
      <c r="BM83" s="236"/>
      <c r="BN83" s="236"/>
      <c r="BO83" s="236"/>
      <c r="BP83" s="236"/>
      <c r="BQ83" s="233">
        <v>77</v>
      </c>
      <c r="BR83" s="238"/>
      <c r="BS83" s="958"/>
      <c r="BT83" s="959"/>
      <c r="BU83" s="959"/>
      <c r="BV83" s="959"/>
      <c r="BW83" s="959"/>
      <c r="BX83" s="959"/>
      <c r="BY83" s="959"/>
      <c r="BZ83" s="959"/>
      <c r="CA83" s="959"/>
      <c r="CB83" s="959"/>
      <c r="CC83" s="959"/>
      <c r="CD83" s="959"/>
      <c r="CE83" s="959"/>
      <c r="CF83" s="959"/>
      <c r="CG83" s="968"/>
      <c r="CH83" s="969"/>
      <c r="CI83" s="970"/>
      <c r="CJ83" s="970"/>
      <c r="CK83" s="970"/>
      <c r="CL83" s="971"/>
      <c r="CM83" s="969"/>
      <c r="CN83" s="970"/>
      <c r="CO83" s="970"/>
      <c r="CP83" s="970"/>
      <c r="CQ83" s="971"/>
      <c r="CR83" s="969"/>
      <c r="CS83" s="970"/>
      <c r="CT83" s="970"/>
      <c r="CU83" s="970"/>
      <c r="CV83" s="971"/>
      <c r="CW83" s="969"/>
      <c r="CX83" s="970"/>
      <c r="CY83" s="970"/>
      <c r="CZ83" s="970"/>
      <c r="DA83" s="971"/>
      <c r="DB83" s="969"/>
      <c r="DC83" s="970"/>
      <c r="DD83" s="970"/>
      <c r="DE83" s="970"/>
      <c r="DF83" s="971"/>
      <c r="DG83" s="969"/>
      <c r="DH83" s="970"/>
      <c r="DI83" s="970"/>
      <c r="DJ83" s="970"/>
      <c r="DK83" s="971"/>
      <c r="DL83" s="969"/>
      <c r="DM83" s="970"/>
      <c r="DN83" s="970"/>
      <c r="DO83" s="970"/>
      <c r="DP83" s="971"/>
      <c r="DQ83" s="969"/>
      <c r="DR83" s="970"/>
      <c r="DS83" s="970"/>
      <c r="DT83" s="970"/>
      <c r="DU83" s="971"/>
      <c r="DV83" s="958"/>
      <c r="DW83" s="959"/>
      <c r="DX83" s="959"/>
      <c r="DY83" s="959"/>
      <c r="DZ83" s="960"/>
      <c r="EA83" s="224"/>
    </row>
    <row r="84" spans="1:131" ht="26.25" hidden="1" customHeight="1" x14ac:dyDescent="0.15">
      <c r="A84" s="233">
        <v>17</v>
      </c>
      <c r="B84" s="987"/>
      <c r="C84" s="988"/>
      <c r="D84" s="988"/>
      <c r="E84" s="988"/>
      <c r="F84" s="988"/>
      <c r="G84" s="988"/>
      <c r="H84" s="988"/>
      <c r="I84" s="988"/>
      <c r="J84" s="988"/>
      <c r="K84" s="988"/>
      <c r="L84" s="988"/>
      <c r="M84" s="988"/>
      <c r="N84" s="988"/>
      <c r="O84" s="988"/>
      <c r="P84" s="989"/>
      <c r="Q84" s="990"/>
      <c r="R84" s="984"/>
      <c r="S84" s="984"/>
      <c r="T84" s="984"/>
      <c r="U84" s="984"/>
      <c r="V84" s="984"/>
      <c r="W84" s="984"/>
      <c r="X84" s="984"/>
      <c r="Y84" s="984"/>
      <c r="Z84" s="984"/>
      <c r="AA84" s="984"/>
      <c r="AB84" s="984"/>
      <c r="AC84" s="984"/>
      <c r="AD84" s="984"/>
      <c r="AE84" s="984"/>
      <c r="AF84" s="984"/>
      <c r="AG84" s="984"/>
      <c r="AH84" s="984"/>
      <c r="AI84" s="984"/>
      <c r="AJ84" s="984"/>
      <c r="AK84" s="984"/>
      <c r="AL84" s="984"/>
      <c r="AM84" s="984"/>
      <c r="AN84" s="984"/>
      <c r="AO84" s="984"/>
      <c r="AP84" s="984"/>
      <c r="AQ84" s="984"/>
      <c r="AR84" s="984"/>
      <c r="AS84" s="984"/>
      <c r="AT84" s="984"/>
      <c r="AU84" s="984"/>
      <c r="AV84" s="984"/>
      <c r="AW84" s="984"/>
      <c r="AX84" s="984"/>
      <c r="AY84" s="984"/>
      <c r="AZ84" s="985"/>
      <c r="BA84" s="985"/>
      <c r="BB84" s="985"/>
      <c r="BC84" s="985"/>
      <c r="BD84" s="986"/>
      <c r="BE84" s="236"/>
      <c r="BF84" s="236"/>
      <c r="BG84" s="236"/>
      <c r="BH84" s="236"/>
      <c r="BI84" s="236"/>
      <c r="BJ84" s="236"/>
      <c r="BK84" s="236"/>
      <c r="BL84" s="236"/>
      <c r="BM84" s="236"/>
      <c r="BN84" s="236"/>
      <c r="BO84" s="236"/>
      <c r="BP84" s="236"/>
      <c r="BQ84" s="233">
        <v>78</v>
      </c>
      <c r="BR84" s="238"/>
      <c r="BS84" s="958"/>
      <c r="BT84" s="959"/>
      <c r="BU84" s="959"/>
      <c r="BV84" s="959"/>
      <c r="BW84" s="959"/>
      <c r="BX84" s="959"/>
      <c r="BY84" s="959"/>
      <c r="BZ84" s="959"/>
      <c r="CA84" s="959"/>
      <c r="CB84" s="959"/>
      <c r="CC84" s="959"/>
      <c r="CD84" s="959"/>
      <c r="CE84" s="959"/>
      <c r="CF84" s="959"/>
      <c r="CG84" s="968"/>
      <c r="CH84" s="969"/>
      <c r="CI84" s="970"/>
      <c r="CJ84" s="970"/>
      <c r="CK84" s="970"/>
      <c r="CL84" s="971"/>
      <c r="CM84" s="969"/>
      <c r="CN84" s="970"/>
      <c r="CO84" s="970"/>
      <c r="CP84" s="970"/>
      <c r="CQ84" s="971"/>
      <c r="CR84" s="969"/>
      <c r="CS84" s="970"/>
      <c r="CT84" s="970"/>
      <c r="CU84" s="970"/>
      <c r="CV84" s="971"/>
      <c r="CW84" s="969"/>
      <c r="CX84" s="970"/>
      <c r="CY84" s="970"/>
      <c r="CZ84" s="970"/>
      <c r="DA84" s="971"/>
      <c r="DB84" s="969"/>
      <c r="DC84" s="970"/>
      <c r="DD84" s="970"/>
      <c r="DE84" s="970"/>
      <c r="DF84" s="971"/>
      <c r="DG84" s="969"/>
      <c r="DH84" s="970"/>
      <c r="DI84" s="970"/>
      <c r="DJ84" s="970"/>
      <c r="DK84" s="971"/>
      <c r="DL84" s="969"/>
      <c r="DM84" s="970"/>
      <c r="DN84" s="970"/>
      <c r="DO84" s="970"/>
      <c r="DP84" s="971"/>
      <c r="DQ84" s="969"/>
      <c r="DR84" s="970"/>
      <c r="DS84" s="970"/>
      <c r="DT84" s="970"/>
      <c r="DU84" s="971"/>
      <c r="DV84" s="958"/>
      <c r="DW84" s="959"/>
      <c r="DX84" s="959"/>
      <c r="DY84" s="959"/>
      <c r="DZ84" s="960"/>
      <c r="EA84" s="224"/>
    </row>
    <row r="85" spans="1:131" ht="26.25" hidden="1" customHeight="1" x14ac:dyDescent="0.15">
      <c r="A85" s="233">
        <v>18</v>
      </c>
      <c r="B85" s="987"/>
      <c r="C85" s="988"/>
      <c r="D85" s="988"/>
      <c r="E85" s="988"/>
      <c r="F85" s="988"/>
      <c r="G85" s="988"/>
      <c r="H85" s="988"/>
      <c r="I85" s="988"/>
      <c r="J85" s="988"/>
      <c r="K85" s="988"/>
      <c r="L85" s="988"/>
      <c r="M85" s="988"/>
      <c r="N85" s="988"/>
      <c r="O85" s="988"/>
      <c r="P85" s="989"/>
      <c r="Q85" s="990"/>
      <c r="R85" s="984"/>
      <c r="S85" s="984"/>
      <c r="T85" s="984"/>
      <c r="U85" s="984"/>
      <c r="V85" s="984"/>
      <c r="W85" s="984"/>
      <c r="X85" s="984"/>
      <c r="Y85" s="984"/>
      <c r="Z85" s="984"/>
      <c r="AA85" s="984"/>
      <c r="AB85" s="984"/>
      <c r="AC85" s="984"/>
      <c r="AD85" s="984"/>
      <c r="AE85" s="984"/>
      <c r="AF85" s="984"/>
      <c r="AG85" s="984"/>
      <c r="AH85" s="984"/>
      <c r="AI85" s="984"/>
      <c r="AJ85" s="984"/>
      <c r="AK85" s="984"/>
      <c r="AL85" s="984"/>
      <c r="AM85" s="984"/>
      <c r="AN85" s="984"/>
      <c r="AO85" s="984"/>
      <c r="AP85" s="984"/>
      <c r="AQ85" s="984"/>
      <c r="AR85" s="984"/>
      <c r="AS85" s="984"/>
      <c r="AT85" s="984"/>
      <c r="AU85" s="984"/>
      <c r="AV85" s="984"/>
      <c r="AW85" s="984"/>
      <c r="AX85" s="984"/>
      <c r="AY85" s="984"/>
      <c r="AZ85" s="985"/>
      <c r="BA85" s="985"/>
      <c r="BB85" s="985"/>
      <c r="BC85" s="985"/>
      <c r="BD85" s="986"/>
      <c r="BE85" s="236"/>
      <c r="BF85" s="236"/>
      <c r="BG85" s="236"/>
      <c r="BH85" s="236"/>
      <c r="BI85" s="236"/>
      <c r="BJ85" s="236"/>
      <c r="BK85" s="236"/>
      <c r="BL85" s="236"/>
      <c r="BM85" s="236"/>
      <c r="BN85" s="236"/>
      <c r="BO85" s="236"/>
      <c r="BP85" s="236"/>
      <c r="BQ85" s="233">
        <v>79</v>
      </c>
      <c r="BR85" s="238"/>
      <c r="BS85" s="958"/>
      <c r="BT85" s="959"/>
      <c r="BU85" s="959"/>
      <c r="BV85" s="959"/>
      <c r="BW85" s="959"/>
      <c r="BX85" s="959"/>
      <c r="BY85" s="959"/>
      <c r="BZ85" s="959"/>
      <c r="CA85" s="959"/>
      <c r="CB85" s="959"/>
      <c r="CC85" s="959"/>
      <c r="CD85" s="959"/>
      <c r="CE85" s="959"/>
      <c r="CF85" s="959"/>
      <c r="CG85" s="968"/>
      <c r="CH85" s="969"/>
      <c r="CI85" s="970"/>
      <c r="CJ85" s="970"/>
      <c r="CK85" s="970"/>
      <c r="CL85" s="971"/>
      <c r="CM85" s="969"/>
      <c r="CN85" s="970"/>
      <c r="CO85" s="970"/>
      <c r="CP85" s="970"/>
      <c r="CQ85" s="971"/>
      <c r="CR85" s="969"/>
      <c r="CS85" s="970"/>
      <c r="CT85" s="970"/>
      <c r="CU85" s="970"/>
      <c r="CV85" s="971"/>
      <c r="CW85" s="969"/>
      <c r="CX85" s="970"/>
      <c r="CY85" s="970"/>
      <c r="CZ85" s="970"/>
      <c r="DA85" s="971"/>
      <c r="DB85" s="969"/>
      <c r="DC85" s="970"/>
      <c r="DD85" s="970"/>
      <c r="DE85" s="970"/>
      <c r="DF85" s="971"/>
      <c r="DG85" s="969"/>
      <c r="DH85" s="970"/>
      <c r="DI85" s="970"/>
      <c r="DJ85" s="970"/>
      <c r="DK85" s="971"/>
      <c r="DL85" s="969"/>
      <c r="DM85" s="970"/>
      <c r="DN85" s="970"/>
      <c r="DO85" s="970"/>
      <c r="DP85" s="971"/>
      <c r="DQ85" s="969"/>
      <c r="DR85" s="970"/>
      <c r="DS85" s="970"/>
      <c r="DT85" s="970"/>
      <c r="DU85" s="971"/>
      <c r="DV85" s="958"/>
      <c r="DW85" s="959"/>
      <c r="DX85" s="959"/>
      <c r="DY85" s="959"/>
      <c r="DZ85" s="960"/>
      <c r="EA85" s="224"/>
    </row>
    <row r="86" spans="1:131" ht="26.25" hidden="1" customHeight="1" x14ac:dyDescent="0.15">
      <c r="A86" s="233">
        <v>19</v>
      </c>
      <c r="B86" s="987"/>
      <c r="C86" s="988"/>
      <c r="D86" s="988"/>
      <c r="E86" s="988"/>
      <c r="F86" s="988"/>
      <c r="G86" s="988"/>
      <c r="H86" s="988"/>
      <c r="I86" s="988"/>
      <c r="J86" s="988"/>
      <c r="K86" s="988"/>
      <c r="L86" s="988"/>
      <c r="M86" s="988"/>
      <c r="N86" s="988"/>
      <c r="O86" s="988"/>
      <c r="P86" s="989"/>
      <c r="Q86" s="990"/>
      <c r="R86" s="984"/>
      <c r="S86" s="984"/>
      <c r="T86" s="984"/>
      <c r="U86" s="984"/>
      <c r="V86" s="984"/>
      <c r="W86" s="984"/>
      <c r="X86" s="984"/>
      <c r="Y86" s="984"/>
      <c r="Z86" s="984"/>
      <c r="AA86" s="984"/>
      <c r="AB86" s="984"/>
      <c r="AC86" s="984"/>
      <c r="AD86" s="984"/>
      <c r="AE86" s="984"/>
      <c r="AF86" s="984"/>
      <c r="AG86" s="984"/>
      <c r="AH86" s="984"/>
      <c r="AI86" s="984"/>
      <c r="AJ86" s="984"/>
      <c r="AK86" s="984"/>
      <c r="AL86" s="984"/>
      <c r="AM86" s="984"/>
      <c r="AN86" s="984"/>
      <c r="AO86" s="984"/>
      <c r="AP86" s="984"/>
      <c r="AQ86" s="984"/>
      <c r="AR86" s="984"/>
      <c r="AS86" s="984"/>
      <c r="AT86" s="984"/>
      <c r="AU86" s="984"/>
      <c r="AV86" s="984"/>
      <c r="AW86" s="984"/>
      <c r="AX86" s="984"/>
      <c r="AY86" s="984"/>
      <c r="AZ86" s="985"/>
      <c r="BA86" s="985"/>
      <c r="BB86" s="985"/>
      <c r="BC86" s="985"/>
      <c r="BD86" s="986"/>
      <c r="BE86" s="236"/>
      <c r="BF86" s="236"/>
      <c r="BG86" s="236"/>
      <c r="BH86" s="236"/>
      <c r="BI86" s="236"/>
      <c r="BJ86" s="236"/>
      <c r="BK86" s="236"/>
      <c r="BL86" s="236"/>
      <c r="BM86" s="236"/>
      <c r="BN86" s="236"/>
      <c r="BO86" s="236"/>
      <c r="BP86" s="236"/>
      <c r="BQ86" s="233">
        <v>80</v>
      </c>
      <c r="BR86" s="238"/>
      <c r="BS86" s="958"/>
      <c r="BT86" s="959"/>
      <c r="BU86" s="959"/>
      <c r="BV86" s="959"/>
      <c r="BW86" s="959"/>
      <c r="BX86" s="959"/>
      <c r="BY86" s="959"/>
      <c r="BZ86" s="959"/>
      <c r="CA86" s="959"/>
      <c r="CB86" s="959"/>
      <c r="CC86" s="959"/>
      <c r="CD86" s="959"/>
      <c r="CE86" s="959"/>
      <c r="CF86" s="959"/>
      <c r="CG86" s="968"/>
      <c r="CH86" s="969"/>
      <c r="CI86" s="970"/>
      <c r="CJ86" s="970"/>
      <c r="CK86" s="970"/>
      <c r="CL86" s="971"/>
      <c r="CM86" s="969"/>
      <c r="CN86" s="970"/>
      <c r="CO86" s="970"/>
      <c r="CP86" s="970"/>
      <c r="CQ86" s="971"/>
      <c r="CR86" s="969"/>
      <c r="CS86" s="970"/>
      <c r="CT86" s="970"/>
      <c r="CU86" s="970"/>
      <c r="CV86" s="971"/>
      <c r="CW86" s="969"/>
      <c r="CX86" s="970"/>
      <c r="CY86" s="970"/>
      <c r="CZ86" s="970"/>
      <c r="DA86" s="971"/>
      <c r="DB86" s="969"/>
      <c r="DC86" s="970"/>
      <c r="DD86" s="970"/>
      <c r="DE86" s="970"/>
      <c r="DF86" s="971"/>
      <c r="DG86" s="969"/>
      <c r="DH86" s="970"/>
      <c r="DI86" s="970"/>
      <c r="DJ86" s="970"/>
      <c r="DK86" s="971"/>
      <c r="DL86" s="969"/>
      <c r="DM86" s="970"/>
      <c r="DN86" s="970"/>
      <c r="DO86" s="970"/>
      <c r="DP86" s="971"/>
      <c r="DQ86" s="969"/>
      <c r="DR86" s="970"/>
      <c r="DS86" s="970"/>
      <c r="DT86" s="970"/>
      <c r="DU86" s="971"/>
      <c r="DV86" s="958"/>
      <c r="DW86" s="959"/>
      <c r="DX86" s="959"/>
      <c r="DY86" s="959"/>
      <c r="DZ86" s="960"/>
      <c r="EA86" s="224"/>
    </row>
    <row r="87" spans="1:131" ht="26.25" hidden="1" customHeight="1" x14ac:dyDescent="0.15">
      <c r="A87" s="239">
        <v>20</v>
      </c>
      <c r="B87" s="977"/>
      <c r="C87" s="978"/>
      <c r="D87" s="978"/>
      <c r="E87" s="978"/>
      <c r="F87" s="978"/>
      <c r="G87" s="978"/>
      <c r="H87" s="978"/>
      <c r="I87" s="978"/>
      <c r="J87" s="978"/>
      <c r="K87" s="978"/>
      <c r="L87" s="978"/>
      <c r="M87" s="978"/>
      <c r="N87" s="978"/>
      <c r="O87" s="978"/>
      <c r="P87" s="979"/>
      <c r="Q87" s="980"/>
      <c r="R87" s="981"/>
      <c r="S87" s="981"/>
      <c r="T87" s="981"/>
      <c r="U87" s="981"/>
      <c r="V87" s="981"/>
      <c r="W87" s="981"/>
      <c r="X87" s="981"/>
      <c r="Y87" s="981"/>
      <c r="Z87" s="981"/>
      <c r="AA87" s="981"/>
      <c r="AB87" s="981"/>
      <c r="AC87" s="981"/>
      <c r="AD87" s="981"/>
      <c r="AE87" s="981"/>
      <c r="AF87" s="981"/>
      <c r="AG87" s="981"/>
      <c r="AH87" s="981"/>
      <c r="AI87" s="981"/>
      <c r="AJ87" s="981"/>
      <c r="AK87" s="981"/>
      <c r="AL87" s="981"/>
      <c r="AM87" s="981"/>
      <c r="AN87" s="981"/>
      <c r="AO87" s="981"/>
      <c r="AP87" s="981"/>
      <c r="AQ87" s="981"/>
      <c r="AR87" s="981"/>
      <c r="AS87" s="981"/>
      <c r="AT87" s="981"/>
      <c r="AU87" s="981"/>
      <c r="AV87" s="981"/>
      <c r="AW87" s="981"/>
      <c r="AX87" s="981"/>
      <c r="AY87" s="981"/>
      <c r="AZ87" s="982"/>
      <c r="BA87" s="982"/>
      <c r="BB87" s="982"/>
      <c r="BC87" s="982"/>
      <c r="BD87" s="983"/>
      <c r="BE87" s="236"/>
      <c r="BF87" s="236"/>
      <c r="BG87" s="236"/>
      <c r="BH87" s="236"/>
      <c r="BI87" s="236"/>
      <c r="BJ87" s="236"/>
      <c r="BK87" s="236"/>
      <c r="BL87" s="236"/>
      <c r="BM87" s="236"/>
      <c r="BN87" s="236"/>
      <c r="BO87" s="236"/>
      <c r="BP87" s="236"/>
      <c r="BQ87" s="233">
        <v>81</v>
      </c>
      <c r="BR87" s="238"/>
      <c r="BS87" s="958"/>
      <c r="BT87" s="959"/>
      <c r="BU87" s="959"/>
      <c r="BV87" s="959"/>
      <c r="BW87" s="959"/>
      <c r="BX87" s="959"/>
      <c r="BY87" s="959"/>
      <c r="BZ87" s="959"/>
      <c r="CA87" s="959"/>
      <c r="CB87" s="959"/>
      <c r="CC87" s="959"/>
      <c r="CD87" s="959"/>
      <c r="CE87" s="959"/>
      <c r="CF87" s="959"/>
      <c r="CG87" s="968"/>
      <c r="CH87" s="969"/>
      <c r="CI87" s="970"/>
      <c r="CJ87" s="970"/>
      <c r="CK87" s="970"/>
      <c r="CL87" s="971"/>
      <c r="CM87" s="969"/>
      <c r="CN87" s="970"/>
      <c r="CO87" s="970"/>
      <c r="CP87" s="970"/>
      <c r="CQ87" s="971"/>
      <c r="CR87" s="969"/>
      <c r="CS87" s="970"/>
      <c r="CT87" s="970"/>
      <c r="CU87" s="970"/>
      <c r="CV87" s="971"/>
      <c r="CW87" s="969"/>
      <c r="CX87" s="970"/>
      <c r="CY87" s="970"/>
      <c r="CZ87" s="970"/>
      <c r="DA87" s="971"/>
      <c r="DB87" s="969"/>
      <c r="DC87" s="970"/>
      <c r="DD87" s="970"/>
      <c r="DE87" s="970"/>
      <c r="DF87" s="971"/>
      <c r="DG87" s="969"/>
      <c r="DH87" s="970"/>
      <c r="DI87" s="970"/>
      <c r="DJ87" s="970"/>
      <c r="DK87" s="971"/>
      <c r="DL87" s="969"/>
      <c r="DM87" s="970"/>
      <c r="DN87" s="970"/>
      <c r="DO87" s="970"/>
      <c r="DP87" s="971"/>
      <c r="DQ87" s="969"/>
      <c r="DR87" s="970"/>
      <c r="DS87" s="970"/>
      <c r="DT87" s="970"/>
      <c r="DU87" s="971"/>
      <c r="DV87" s="958"/>
      <c r="DW87" s="959"/>
      <c r="DX87" s="959"/>
      <c r="DY87" s="959"/>
      <c r="DZ87" s="960"/>
      <c r="EA87" s="224"/>
    </row>
    <row r="88" spans="1:131" ht="26.25" customHeight="1" thickBot="1" x14ac:dyDescent="0.2">
      <c r="A88" s="235" t="s">
        <v>376</v>
      </c>
      <c r="B88" s="950" t="s">
        <v>406</v>
      </c>
      <c r="C88" s="951"/>
      <c r="D88" s="951"/>
      <c r="E88" s="951"/>
      <c r="F88" s="951"/>
      <c r="G88" s="951"/>
      <c r="H88" s="951"/>
      <c r="I88" s="951"/>
      <c r="J88" s="951"/>
      <c r="K88" s="951"/>
      <c r="L88" s="951"/>
      <c r="M88" s="951"/>
      <c r="N88" s="951"/>
      <c r="O88" s="951"/>
      <c r="P88" s="961"/>
      <c r="Q88" s="975"/>
      <c r="R88" s="976"/>
      <c r="S88" s="976"/>
      <c r="T88" s="976"/>
      <c r="U88" s="976"/>
      <c r="V88" s="976"/>
      <c r="W88" s="976"/>
      <c r="X88" s="976"/>
      <c r="Y88" s="976"/>
      <c r="Z88" s="976"/>
      <c r="AA88" s="976"/>
      <c r="AB88" s="976"/>
      <c r="AC88" s="976"/>
      <c r="AD88" s="976"/>
      <c r="AE88" s="976"/>
      <c r="AF88" s="972">
        <v>3920</v>
      </c>
      <c r="AG88" s="972"/>
      <c r="AH88" s="972"/>
      <c r="AI88" s="972"/>
      <c r="AJ88" s="972"/>
      <c r="AK88" s="976"/>
      <c r="AL88" s="976"/>
      <c r="AM88" s="976"/>
      <c r="AN88" s="976"/>
      <c r="AO88" s="976"/>
      <c r="AP88" s="972">
        <v>28</v>
      </c>
      <c r="AQ88" s="972"/>
      <c r="AR88" s="972"/>
      <c r="AS88" s="972"/>
      <c r="AT88" s="972"/>
      <c r="AU88" s="972">
        <v>1</v>
      </c>
      <c r="AV88" s="972"/>
      <c r="AW88" s="972"/>
      <c r="AX88" s="972"/>
      <c r="AY88" s="972"/>
      <c r="AZ88" s="973"/>
      <c r="BA88" s="973"/>
      <c r="BB88" s="973"/>
      <c r="BC88" s="973"/>
      <c r="BD88" s="974"/>
      <c r="BE88" s="236"/>
      <c r="BF88" s="236"/>
      <c r="BG88" s="236"/>
      <c r="BH88" s="236"/>
      <c r="BI88" s="236"/>
      <c r="BJ88" s="236"/>
      <c r="BK88" s="236"/>
      <c r="BL88" s="236"/>
      <c r="BM88" s="236"/>
      <c r="BN88" s="236"/>
      <c r="BO88" s="236"/>
      <c r="BP88" s="236"/>
      <c r="BQ88" s="233">
        <v>82</v>
      </c>
      <c r="BR88" s="238"/>
      <c r="BS88" s="958"/>
      <c r="BT88" s="959"/>
      <c r="BU88" s="959"/>
      <c r="BV88" s="959"/>
      <c r="BW88" s="959"/>
      <c r="BX88" s="959"/>
      <c r="BY88" s="959"/>
      <c r="BZ88" s="959"/>
      <c r="CA88" s="959"/>
      <c r="CB88" s="959"/>
      <c r="CC88" s="959"/>
      <c r="CD88" s="959"/>
      <c r="CE88" s="959"/>
      <c r="CF88" s="959"/>
      <c r="CG88" s="968"/>
      <c r="CH88" s="969"/>
      <c r="CI88" s="970"/>
      <c r="CJ88" s="970"/>
      <c r="CK88" s="970"/>
      <c r="CL88" s="971"/>
      <c r="CM88" s="969"/>
      <c r="CN88" s="970"/>
      <c r="CO88" s="970"/>
      <c r="CP88" s="970"/>
      <c r="CQ88" s="971"/>
      <c r="CR88" s="969"/>
      <c r="CS88" s="970"/>
      <c r="CT88" s="970"/>
      <c r="CU88" s="970"/>
      <c r="CV88" s="971"/>
      <c r="CW88" s="969"/>
      <c r="CX88" s="970"/>
      <c r="CY88" s="970"/>
      <c r="CZ88" s="970"/>
      <c r="DA88" s="971"/>
      <c r="DB88" s="969"/>
      <c r="DC88" s="970"/>
      <c r="DD88" s="970"/>
      <c r="DE88" s="970"/>
      <c r="DF88" s="971"/>
      <c r="DG88" s="969"/>
      <c r="DH88" s="970"/>
      <c r="DI88" s="970"/>
      <c r="DJ88" s="970"/>
      <c r="DK88" s="971"/>
      <c r="DL88" s="969"/>
      <c r="DM88" s="970"/>
      <c r="DN88" s="970"/>
      <c r="DO88" s="970"/>
      <c r="DP88" s="971"/>
      <c r="DQ88" s="969"/>
      <c r="DR88" s="970"/>
      <c r="DS88" s="970"/>
      <c r="DT88" s="970"/>
      <c r="DU88" s="971"/>
      <c r="DV88" s="958"/>
      <c r="DW88" s="959"/>
      <c r="DX88" s="959"/>
      <c r="DY88" s="959"/>
      <c r="DZ88" s="960"/>
      <c r="EA88" s="224"/>
    </row>
    <row r="89" spans="1:131" ht="26.25" hidden="1" customHeight="1" x14ac:dyDescent="0.15">
      <c r="A89" s="240"/>
      <c r="B89" s="241"/>
      <c r="C89" s="241"/>
      <c r="D89" s="241"/>
      <c r="E89" s="241"/>
      <c r="F89" s="241"/>
      <c r="G89" s="241"/>
      <c r="H89" s="241"/>
      <c r="I89" s="241"/>
      <c r="J89" s="241"/>
      <c r="K89" s="241"/>
      <c r="L89" s="241"/>
      <c r="M89" s="241"/>
      <c r="N89" s="241"/>
      <c r="O89" s="241"/>
      <c r="P89" s="241"/>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2"/>
      <c r="AP89" s="242"/>
      <c r="AQ89" s="242"/>
      <c r="AR89" s="242"/>
      <c r="AS89" s="242"/>
      <c r="AT89" s="242"/>
      <c r="AU89" s="242"/>
      <c r="AV89" s="242"/>
      <c r="AW89" s="242"/>
      <c r="AX89" s="242"/>
      <c r="AY89" s="242"/>
      <c r="AZ89" s="243"/>
      <c r="BA89" s="243"/>
      <c r="BB89" s="243"/>
      <c r="BC89" s="243"/>
      <c r="BD89" s="243"/>
      <c r="BE89" s="236"/>
      <c r="BF89" s="236"/>
      <c r="BG89" s="236"/>
      <c r="BH89" s="236"/>
      <c r="BI89" s="236"/>
      <c r="BJ89" s="236"/>
      <c r="BK89" s="236"/>
      <c r="BL89" s="236"/>
      <c r="BM89" s="236"/>
      <c r="BN89" s="236"/>
      <c r="BO89" s="236"/>
      <c r="BP89" s="236"/>
      <c r="BQ89" s="233">
        <v>83</v>
      </c>
      <c r="BR89" s="238"/>
      <c r="BS89" s="958"/>
      <c r="BT89" s="959"/>
      <c r="BU89" s="959"/>
      <c r="BV89" s="959"/>
      <c r="BW89" s="959"/>
      <c r="BX89" s="959"/>
      <c r="BY89" s="959"/>
      <c r="BZ89" s="959"/>
      <c r="CA89" s="959"/>
      <c r="CB89" s="959"/>
      <c r="CC89" s="959"/>
      <c r="CD89" s="959"/>
      <c r="CE89" s="959"/>
      <c r="CF89" s="959"/>
      <c r="CG89" s="968"/>
      <c r="CH89" s="969"/>
      <c r="CI89" s="970"/>
      <c r="CJ89" s="970"/>
      <c r="CK89" s="970"/>
      <c r="CL89" s="971"/>
      <c r="CM89" s="969"/>
      <c r="CN89" s="970"/>
      <c r="CO89" s="970"/>
      <c r="CP89" s="970"/>
      <c r="CQ89" s="971"/>
      <c r="CR89" s="969"/>
      <c r="CS89" s="970"/>
      <c r="CT89" s="970"/>
      <c r="CU89" s="970"/>
      <c r="CV89" s="971"/>
      <c r="CW89" s="969"/>
      <c r="CX89" s="970"/>
      <c r="CY89" s="970"/>
      <c r="CZ89" s="970"/>
      <c r="DA89" s="971"/>
      <c r="DB89" s="969"/>
      <c r="DC89" s="970"/>
      <c r="DD89" s="970"/>
      <c r="DE89" s="970"/>
      <c r="DF89" s="971"/>
      <c r="DG89" s="969"/>
      <c r="DH89" s="970"/>
      <c r="DI89" s="970"/>
      <c r="DJ89" s="970"/>
      <c r="DK89" s="971"/>
      <c r="DL89" s="969"/>
      <c r="DM89" s="970"/>
      <c r="DN89" s="970"/>
      <c r="DO89" s="970"/>
      <c r="DP89" s="971"/>
      <c r="DQ89" s="969"/>
      <c r="DR89" s="970"/>
      <c r="DS89" s="970"/>
      <c r="DT89" s="970"/>
      <c r="DU89" s="971"/>
      <c r="DV89" s="958"/>
      <c r="DW89" s="959"/>
      <c r="DX89" s="959"/>
      <c r="DY89" s="959"/>
      <c r="DZ89" s="960"/>
      <c r="EA89" s="224"/>
    </row>
    <row r="90" spans="1:131" ht="26.25" hidden="1" customHeight="1" x14ac:dyDescent="0.15">
      <c r="A90" s="240"/>
      <c r="B90" s="241"/>
      <c r="C90" s="241"/>
      <c r="D90" s="241"/>
      <c r="E90" s="241"/>
      <c r="F90" s="241"/>
      <c r="G90" s="241"/>
      <c r="H90" s="241"/>
      <c r="I90" s="241"/>
      <c r="J90" s="241"/>
      <c r="K90" s="241"/>
      <c r="L90" s="241"/>
      <c r="M90" s="241"/>
      <c r="N90" s="241"/>
      <c r="O90" s="241"/>
      <c r="P90" s="241"/>
      <c r="Q90" s="242"/>
      <c r="R90" s="242"/>
      <c r="S90" s="242"/>
      <c r="T90" s="242"/>
      <c r="U90" s="242"/>
      <c r="V90" s="242"/>
      <c r="W90" s="242"/>
      <c r="X90" s="242"/>
      <c r="Y90" s="242"/>
      <c r="Z90" s="242"/>
      <c r="AA90" s="242"/>
      <c r="AB90" s="242"/>
      <c r="AC90" s="242"/>
      <c r="AD90" s="242"/>
      <c r="AE90" s="242"/>
      <c r="AF90" s="242"/>
      <c r="AG90" s="242"/>
      <c r="AH90" s="242"/>
      <c r="AI90" s="242"/>
      <c r="AJ90" s="242"/>
      <c r="AK90" s="242"/>
      <c r="AL90" s="242"/>
      <c r="AM90" s="242"/>
      <c r="AN90" s="242"/>
      <c r="AO90" s="242"/>
      <c r="AP90" s="242"/>
      <c r="AQ90" s="242"/>
      <c r="AR90" s="242"/>
      <c r="AS90" s="242"/>
      <c r="AT90" s="242"/>
      <c r="AU90" s="242"/>
      <c r="AV90" s="242"/>
      <c r="AW90" s="242"/>
      <c r="AX90" s="242"/>
      <c r="AY90" s="242"/>
      <c r="AZ90" s="243"/>
      <c r="BA90" s="243"/>
      <c r="BB90" s="243"/>
      <c r="BC90" s="243"/>
      <c r="BD90" s="243"/>
      <c r="BE90" s="236"/>
      <c r="BF90" s="236"/>
      <c r="BG90" s="236"/>
      <c r="BH90" s="236"/>
      <c r="BI90" s="236"/>
      <c r="BJ90" s="236"/>
      <c r="BK90" s="236"/>
      <c r="BL90" s="236"/>
      <c r="BM90" s="236"/>
      <c r="BN90" s="236"/>
      <c r="BO90" s="236"/>
      <c r="BP90" s="236"/>
      <c r="BQ90" s="233">
        <v>84</v>
      </c>
      <c r="BR90" s="238"/>
      <c r="BS90" s="958"/>
      <c r="BT90" s="959"/>
      <c r="BU90" s="959"/>
      <c r="BV90" s="959"/>
      <c r="BW90" s="959"/>
      <c r="BX90" s="959"/>
      <c r="BY90" s="959"/>
      <c r="BZ90" s="959"/>
      <c r="CA90" s="959"/>
      <c r="CB90" s="959"/>
      <c r="CC90" s="959"/>
      <c r="CD90" s="959"/>
      <c r="CE90" s="959"/>
      <c r="CF90" s="959"/>
      <c r="CG90" s="968"/>
      <c r="CH90" s="969"/>
      <c r="CI90" s="970"/>
      <c r="CJ90" s="970"/>
      <c r="CK90" s="970"/>
      <c r="CL90" s="971"/>
      <c r="CM90" s="969"/>
      <c r="CN90" s="970"/>
      <c r="CO90" s="970"/>
      <c r="CP90" s="970"/>
      <c r="CQ90" s="971"/>
      <c r="CR90" s="969"/>
      <c r="CS90" s="970"/>
      <c r="CT90" s="970"/>
      <c r="CU90" s="970"/>
      <c r="CV90" s="971"/>
      <c r="CW90" s="969"/>
      <c r="CX90" s="970"/>
      <c r="CY90" s="970"/>
      <c r="CZ90" s="970"/>
      <c r="DA90" s="971"/>
      <c r="DB90" s="969"/>
      <c r="DC90" s="970"/>
      <c r="DD90" s="970"/>
      <c r="DE90" s="970"/>
      <c r="DF90" s="971"/>
      <c r="DG90" s="969"/>
      <c r="DH90" s="970"/>
      <c r="DI90" s="970"/>
      <c r="DJ90" s="970"/>
      <c r="DK90" s="971"/>
      <c r="DL90" s="969"/>
      <c r="DM90" s="970"/>
      <c r="DN90" s="970"/>
      <c r="DO90" s="970"/>
      <c r="DP90" s="971"/>
      <c r="DQ90" s="969"/>
      <c r="DR90" s="970"/>
      <c r="DS90" s="970"/>
      <c r="DT90" s="970"/>
      <c r="DU90" s="971"/>
      <c r="DV90" s="958"/>
      <c r="DW90" s="959"/>
      <c r="DX90" s="959"/>
      <c r="DY90" s="959"/>
      <c r="DZ90" s="960"/>
      <c r="EA90" s="224"/>
    </row>
    <row r="91" spans="1:131" ht="26.25" hidden="1" customHeight="1" x14ac:dyDescent="0.15">
      <c r="A91" s="240"/>
      <c r="B91" s="241"/>
      <c r="C91" s="241"/>
      <c r="D91" s="241"/>
      <c r="E91" s="241"/>
      <c r="F91" s="241"/>
      <c r="G91" s="241"/>
      <c r="H91" s="241"/>
      <c r="I91" s="241"/>
      <c r="J91" s="241"/>
      <c r="K91" s="241"/>
      <c r="L91" s="241"/>
      <c r="M91" s="241"/>
      <c r="N91" s="241"/>
      <c r="O91" s="241"/>
      <c r="P91" s="241"/>
      <c r="Q91" s="242"/>
      <c r="R91" s="242"/>
      <c r="S91" s="242"/>
      <c r="T91" s="242"/>
      <c r="U91" s="242"/>
      <c r="V91" s="242"/>
      <c r="W91" s="242"/>
      <c r="X91" s="242"/>
      <c r="Y91" s="242"/>
      <c r="Z91" s="242"/>
      <c r="AA91" s="242"/>
      <c r="AB91" s="242"/>
      <c r="AC91" s="242"/>
      <c r="AD91" s="242"/>
      <c r="AE91" s="242"/>
      <c r="AF91" s="242"/>
      <c r="AG91" s="242"/>
      <c r="AH91" s="242"/>
      <c r="AI91" s="242"/>
      <c r="AJ91" s="242"/>
      <c r="AK91" s="242"/>
      <c r="AL91" s="242"/>
      <c r="AM91" s="242"/>
      <c r="AN91" s="242"/>
      <c r="AO91" s="242"/>
      <c r="AP91" s="242"/>
      <c r="AQ91" s="242"/>
      <c r="AR91" s="242"/>
      <c r="AS91" s="242"/>
      <c r="AT91" s="242"/>
      <c r="AU91" s="242"/>
      <c r="AV91" s="242"/>
      <c r="AW91" s="242"/>
      <c r="AX91" s="242"/>
      <c r="AY91" s="242"/>
      <c r="AZ91" s="243"/>
      <c r="BA91" s="243"/>
      <c r="BB91" s="243"/>
      <c r="BC91" s="243"/>
      <c r="BD91" s="243"/>
      <c r="BE91" s="236"/>
      <c r="BF91" s="236"/>
      <c r="BG91" s="236"/>
      <c r="BH91" s="236"/>
      <c r="BI91" s="236"/>
      <c r="BJ91" s="236"/>
      <c r="BK91" s="236"/>
      <c r="BL91" s="236"/>
      <c r="BM91" s="236"/>
      <c r="BN91" s="236"/>
      <c r="BO91" s="236"/>
      <c r="BP91" s="236"/>
      <c r="BQ91" s="233">
        <v>85</v>
      </c>
      <c r="BR91" s="238"/>
      <c r="BS91" s="958"/>
      <c r="BT91" s="959"/>
      <c r="BU91" s="959"/>
      <c r="BV91" s="959"/>
      <c r="BW91" s="959"/>
      <c r="BX91" s="959"/>
      <c r="BY91" s="959"/>
      <c r="BZ91" s="959"/>
      <c r="CA91" s="959"/>
      <c r="CB91" s="959"/>
      <c r="CC91" s="959"/>
      <c r="CD91" s="959"/>
      <c r="CE91" s="959"/>
      <c r="CF91" s="959"/>
      <c r="CG91" s="968"/>
      <c r="CH91" s="969"/>
      <c r="CI91" s="970"/>
      <c r="CJ91" s="970"/>
      <c r="CK91" s="970"/>
      <c r="CL91" s="971"/>
      <c r="CM91" s="969"/>
      <c r="CN91" s="970"/>
      <c r="CO91" s="970"/>
      <c r="CP91" s="970"/>
      <c r="CQ91" s="971"/>
      <c r="CR91" s="969"/>
      <c r="CS91" s="970"/>
      <c r="CT91" s="970"/>
      <c r="CU91" s="970"/>
      <c r="CV91" s="971"/>
      <c r="CW91" s="969"/>
      <c r="CX91" s="970"/>
      <c r="CY91" s="970"/>
      <c r="CZ91" s="970"/>
      <c r="DA91" s="971"/>
      <c r="DB91" s="969"/>
      <c r="DC91" s="970"/>
      <c r="DD91" s="970"/>
      <c r="DE91" s="970"/>
      <c r="DF91" s="971"/>
      <c r="DG91" s="969"/>
      <c r="DH91" s="970"/>
      <c r="DI91" s="970"/>
      <c r="DJ91" s="970"/>
      <c r="DK91" s="971"/>
      <c r="DL91" s="969"/>
      <c r="DM91" s="970"/>
      <c r="DN91" s="970"/>
      <c r="DO91" s="970"/>
      <c r="DP91" s="971"/>
      <c r="DQ91" s="969"/>
      <c r="DR91" s="970"/>
      <c r="DS91" s="970"/>
      <c r="DT91" s="970"/>
      <c r="DU91" s="971"/>
      <c r="DV91" s="958"/>
      <c r="DW91" s="959"/>
      <c r="DX91" s="959"/>
      <c r="DY91" s="959"/>
      <c r="DZ91" s="960"/>
      <c r="EA91" s="224"/>
    </row>
    <row r="92" spans="1:131" ht="26.25" hidden="1" customHeight="1" x14ac:dyDescent="0.15">
      <c r="A92" s="240"/>
      <c r="B92" s="241"/>
      <c r="C92" s="241"/>
      <c r="D92" s="241"/>
      <c r="E92" s="241"/>
      <c r="F92" s="241"/>
      <c r="G92" s="241"/>
      <c r="H92" s="241"/>
      <c r="I92" s="241"/>
      <c r="J92" s="241"/>
      <c r="K92" s="241"/>
      <c r="L92" s="241"/>
      <c r="M92" s="241"/>
      <c r="N92" s="241"/>
      <c r="O92" s="241"/>
      <c r="P92" s="241"/>
      <c r="Q92" s="242"/>
      <c r="R92" s="242"/>
      <c r="S92" s="242"/>
      <c r="T92" s="242"/>
      <c r="U92" s="242"/>
      <c r="V92" s="242"/>
      <c r="W92" s="242"/>
      <c r="X92" s="242"/>
      <c r="Y92" s="242"/>
      <c r="Z92" s="242"/>
      <c r="AA92" s="242"/>
      <c r="AB92" s="242"/>
      <c r="AC92" s="242"/>
      <c r="AD92" s="242"/>
      <c r="AE92" s="242"/>
      <c r="AF92" s="242"/>
      <c r="AG92" s="242"/>
      <c r="AH92" s="242"/>
      <c r="AI92" s="242"/>
      <c r="AJ92" s="242"/>
      <c r="AK92" s="242"/>
      <c r="AL92" s="242"/>
      <c r="AM92" s="242"/>
      <c r="AN92" s="242"/>
      <c r="AO92" s="242"/>
      <c r="AP92" s="242"/>
      <c r="AQ92" s="242"/>
      <c r="AR92" s="242"/>
      <c r="AS92" s="242"/>
      <c r="AT92" s="242"/>
      <c r="AU92" s="242"/>
      <c r="AV92" s="242"/>
      <c r="AW92" s="242"/>
      <c r="AX92" s="242"/>
      <c r="AY92" s="242"/>
      <c r="AZ92" s="243"/>
      <c r="BA92" s="243"/>
      <c r="BB92" s="243"/>
      <c r="BC92" s="243"/>
      <c r="BD92" s="243"/>
      <c r="BE92" s="236"/>
      <c r="BF92" s="236"/>
      <c r="BG92" s="236"/>
      <c r="BH92" s="236"/>
      <c r="BI92" s="236"/>
      <c r="BJ92" s="236"/>
      <c r="BK92" s="236"/>
      <c r="BL92" s="236"/>
      <c r="BM92" s="236"/>
      <c r="BN92" s="236"/>
      <c r="BO92" s="236"/>
      <c r="BP92" s="236"/>
      <c r="BQ92" s="233">
        <v>86</v>
      </c>
      <c r="BR92" s="238"/>
      <c r="BS92" s="958"/>
      <c r="BT92" s="959"/>
      <c r="BU92" s="959"/>
      <c r="BV92" s="959"/>
      <c r="BW92" s="959"/>
      <c r="BX92" s="959"/>
      <c r="BY92" s="959"/>
      <c r="BZ92" s="959"/>
      <c r="CA92" s="959"/>
      <c r="CB92" s="959"/>
      <c r="CC92" s="959"/>
      <c r="CD92" s="959"/>
      <c r="CE92" s="959"/>
      <c r="CF92" s="959"/>
      <c r="CG92" s="968"/>
      <c r="CH92" s="969"/>
      <c r="CI92" s="970"/>
      <c r="CJ92" s="970"/>
      <c r="CK92" s="970"/>
      <c r="CL92" s="971"/>
      <c r="CM92" s="969"/>
      <c r="CN92" s="970"/>
      <c r="CO92" s="970"/>
      <c r="CP92" s="970"/>
      <c r="CQ92" s="971"/>
      <c r="CR92" s="969"/>
      <c r="CS92" s="970"/>
      <c r="CT92" s="970"/>
      <c r="CU92" s="970"/>
      <c r="CV92" s="971"/>
      <c r="CW92" s="969"/>
      <c r="CX92" s="970"/>
      <c r="CY92" s="970"/>
      <c r="CZ92" s="970"/>
      <c r="DA92" s="971"/>
      <c r="DB92" s="969"/>
      <c r="DC92" s="970"/>
      <c r="DD92" s="970"/>
      <c r="DE92" s="970"/>
      <c r="DF92" s="971"/>
      <c r="DG92" s="969"/>
      <c r="DH92" s="970"/>
      <c r="DI92" s="970"/>
      <c r="DJ92" s="970"/>
      <c r="DK92" s="971"/>
      <c r="DL92" s="969"/>
      <c r="DM92" s="970"/>
      <c r="DN92" s="970"/>
      <c r="DO92" s="970"/>
      <c r="DP92" s="971"/>
      <c r="DQ92" s="969"/>
      <c r="DR92" s="970"/>
      <c r="DS92" s="970"/>
      <c r="DT92" s="970"/>
      <c r="DU92" s="971"/>
      <c r="DV92" s="958"/>
      <c r="DW92" s="959"/>
      <c r="DX92" s="959"/>
      <c r="DY92" s="959"/>
      <c r="DZ92" s="960"/>
      <c r="EA92" s="224"/>
    </row>
    <row r="93" spans="1:131" ht="26.25" hidden="1" customHeight="1" x14ac:dyDescent="0.15">
      <c r="A93" s="240"/>
      <c r="B93" s="241"/>
      <c r="C93" s="241"/>
      <c r="D93" s="241"/>
      <c r="E93" s="241"/>
      <c r="F93" s="241"/>
      <c r="G93" s="241"/>
      <c r="H93" s="241"/>
      <c r="I93" s="241"/>
      <c r="J93" s="241"/>
      <c r="K93" s="241"/>
      <c r="L93" s="241"/>
      <c r="M93" s="241"/>
      <c r="N93" s="241"/>
      <c r="O93" s="241"/>
      <c r="P93" s="241"/>
      <c r="Q93" s="242"/>
      <c r="R93" s="242"/>
      <c r="S93" s="242"/>
      <c r="T93" s="242"/>
      <c r="U93" s="242"/>
      <c r="V93" s="242"/>
      <c r="W93" s="242"/>
      <c r="X93" s="242"/>
      <c r="Y93" s="242"/>
      <c r="Z93" s="242"/>
      <c r="AA93" s="242"/>
      <c r="AB93" s="242"/>
      <c r="AC93" s="242"/>
      <c r="AD93" s="242"/>
      <c r="AE93" s="242"/>
      <c r="AF93" s="242"/>
      <c r="AG93" s="242"/>
      <c r="AH93" s="242"/>
      <c r="AI93" s="242"/>
      <c r="AJ93" s="242"/>
      <c r="AK93" s="242"/>
      <c r="AL93" s="242"/>
      <c r="AM93" s="242"/>
      <c r="AN93" s="242"/>
      <c r="AO93" s="242"/>
      <c r="AP93" s="242"/>
      <c r="AQ93" s="242"/>
      <c r="AR93" s="242"/>
      <c r="AS93" s="242"/>
      <c r="AT93" s="242"/>
      <c r="AU93" s="242"/>
      <c r="AV93" s="242"/>
      <c r="AW93" s="242"/>
      <c r="AX93" s="242"/>
      <c r="AY93" s="242"/>
      <c r="AZ93" s="243"/>
      <c r="BA93" s="243"/>
      <c r="BB93" s="243"/>
      <c r="BC93" s="243"/>
      <c r="BD93" s="243"/>
      <c r="BE93" s="236"/>
      <c r="BF93" s="236"/>
      <c r="BG93" s="236"/>
      <c r="BH93" s="236"/>
      <c r="BI93" s="236"/>
      <c r="BJ93" s="236"/>
      <c r="BK93" s="236"/>
      <c r="BL93" s="236"/>
      <c r="BM93" s="236"/>
      <c r="BN93" s="236"/>
      <c r="BO93" s="236"/>
      <c r="BP93" s="236"/>
      <c r="BQ93" s="233">
        <v>87</v>
      </c>
      <c r="BR93" s="238"/>
      <c r="BS93" s="958"/>
      <c r="BT93" s="959"/>
      <c r="BU93" s="959"/>
      <c r="BV93" s="959"/>
      <c r="BW93" s="959"/>
      <c r="BX93" s="959"/>
      <c r="BY93" s="959"/>
      <c r="BZ93" s="959"/>
      <c r="CA93" s="959"/>
      <c r="CB93" s="959"/>
      <c r="CC93" s="959"/>
      <c r="CD93" s="959"/>
      <c r="CE93" s="959"/>
      <c r="CF93" s="959"/>
      <c r="CG93" s="968"/>
      <c r="CH93" s="969"/>
      <c r="CI93" s="970"/>
      <c r="CJ93" s="970"/>
      <c r="CK93" s="970"/>
      <c r="CL93" s="971"/>
      <c r="CM93" s="969"/>
      <c r="CN93" s="970"/>
      <c r="CO93" s="970"/>
      <c r="CP93" s="970"/>
      <c r="CQ93" s="971"/>
      <c r="CR93" s="969"/>
      <c r="CS93" s="970"/>
      <c r="CT93" s="970"/>
      <c r="CU93" s="970"/>
      <c r="CV93" s="971"/>
      <c r="CW93" s="969"/>
      <c r="CX93" s="970"/>
      <c r="CY93" s="970"/>
      <c r="CZ93" s="970"/>
      <c r="DA93" s="971"/>
      <c r="DB93" s="969"/>
      <c r="DC93" s="970"/>
      <c r="DD93" s="970"/>
      <c r="DE93" s="970"/>
      <c r="DF93" s="971"/>
      <c r="DG93" s="969"/>
      <c r="DH93" s="970"/>
      <c r="DI93" s="970"/>
      <c r="DJ93" s="970"/>
      <c r="DK93" s="971"/>
      <c r="DL93" s="969"/>
      <c r="DM93" s="970"/>
      <c r="DN93" s="970"/>
      <c r="DO93" s="970"/>
      <c r="DP93" s="971"/>
      <c r="DQ93" s="969"/>
      <c r="DR93" s="970"/>
      <c r="DS93" s="970"/>
      <c r="DT93" s="970"/>
      <c r="DU93" s="971"/>
      <c r="DV93" s="958"/>
      <c r="DW93" s="959"/>
      <c r="DX93" s="959"/>
      <c r="DY93" s="959"/>
      <c r="DZ93" s="960"/>
      <c r="EA93" s="224"/>
    </row>
    <row r="94" spans="1:131" ht="26.25" hidden="1" customHeight="1" x14ac:dyDescent="0.15">
      <c r="A94" s="240"/>
      <c r="B94" s="241"/>
      <c r="C94" s="241"/>
      <c r="D94" s="241"/>
      <c r="E94" s="241"/>
      <c r="F94" s="241"/>
      <c r="G94" s="241"/>
      <c r="H94" s="241"/>
      <c r="I94" s="241"/>
      <c r="J94" s="241"/>
      <c r="K94" s="241"/>
      <c r="L94" s="241"/>
      <c r="M94" s="241"/>
      <c r="N94" s="241"/>
      <c r="O94" s="241"/>
      <c r="P94" s="241"/>
      <c r="Q94" s="242"/>
      <c r="R94" s="242"/>
      <c r="S94" s="242"/>
      <c r="T94" s="242"/>
      <c r="U94" s="242"/>
      <c r="V94" s="242"/>
      <c r="W94" s="242"/>
      <c r="X94" s="242"/>
      <c r="Y94" s="242"/>
      <c r="Z94" s="242"/>
      <c r="AA94" s="242"/>
      <c r="AB94" s="242"/>
      <c r="AC94" s="242"/>
      <c r="AD94" s="242"/>
      <c r="AE94" s="242"/>
      <c r="AF94" s="242"/>
      <c r="AG94" s="242"/>
      <c r="AH94" s="242"/>
      <c r="AI94" s="242"/>
      <c r="AJ94" s="242"/>
      <c r="AK94" s="242"/>
      <c r="AL94" s="242"/>
      <c r="AM94" s="242"/>
      <c r="AN94" s="242"/>
      <c r="AO94" s="242"/>
      <c r="AP94" s="242"/>
      <c r="AQ94" s="242"/>
      <c r="AR94" s="242"/>
      <c r="AS94" s="242"/>
      <c r="AT94" s="242"/>
      <c r="AU94" s="242"/>
      <c r="AV94" s="242"/>
      <c r="AW94" s="242"/>
      <c r="AX94" s="242"/>
      <c r="AY94" s="242"/>
      <c r="AZ94" s="243"/>
      <c r="BA94" s="243"/>
      <c r="BB94" s="243"/>
      <c r="BC94" s="243"/>
      <c r="BD94" s="243"/>
      <c r="BE94" s="236"/>
      <c r="BF94" s="236"/>
      <c r="BG94" s="236"/>
      <c r="BH94" s="236"/>
      <c r="BI94" s="236"/>
      <c r="BJ94" s="236"/>
      <c r="BK94" s="236"/>
      <c r="BL94" s="236"/>
      <c r="BM94" s="236"/>
      <c r="BN94" s="236"/>
      <c r="BO94" s="236"/>
      <c r="BP94" s="236"/>
      <c r="BQ94" s="233">
        <v>88</v>
      </c>
      <c r="BR94" s="238"/>
      <c r="BS94" s="958"/>
      <c r="BT94" s="959"/>
      <c r="BU94" s="959"/>
      <c r="BV94" s="959"/>
      <c r="BW94" s="959"/>
      <c r="BX94" s="959"/>
      <c r="BY94" s="959"/>
      <c r="BZ94" s="959"/>
      <c r="CA94" s="959"/>
      <c r="CB94" s="959"/>
      <c r="CC94" s="959"/>
      <c r="CD94" s="959"/>
      <c r="CE94" s="959"/>
      <c r="CF94" s="959"/>
      <c r="CG94" s="968"/>
      <c r="CH94" s="969"/>
      <c r="CI94" s="970"/>
      <c r="CJ94" s="970"/>
      <c r="CK94" s="970"/>
      <c r="CL94" s="971"/>
      <c r="CM94" s="969"/>
      <c r="CN94" s="970"/>
      <c r="CO94" s="970"/>
      <c r="CP94" s="970"/>
      <c r="CQ94" s="971"/>
      <c r="CR94" s="969"/>
      <c r="CS94" s="970"/>
      <c r="CT94" s="970"/>
      <c r="CU94" s="970"/>
      <c r="CV94" s="971"/>
      <c r="CW94" s="969"/>
      <c r="CX94" s="970"/>
      <c r="CY94" s="970"/>
      <c r="CZ94" s="970"/>
      <c r="DA94" s="971"/>
      <c r="DB94" s="969"/>
      <c r="DC94" s="970"/>
      <c r="DD94" s="970"/>
      <c r="DE94" s="970"/>
      <c r="DF94" s="971"/>
      <c r="DG94" s="969"/>
      <c r="DH94" s="970"/>
      <c r="DI94" s="970"/>
      <c r="DJ94" s="970"/>
      <c r="DK94" s="971"/>
      <c r="DL94" s="969"/>
      <c r="DM94" s="970"/>
      <c r="DN94" s="970"/>
      <c r="DO94" s="970"/>
      <c r="DP94" s="971"/>
      <c r="DQ94" s="969"/>
      <c r="DR94" s="970"/>
      <c r="DS94" s="970"/>
      <c r="DT94" s="970"/>
      <c r="DU94" s="971"/>
      <c r="DV94" s="958"/>
      <c r="DW94" s="959"/>
      <c r="DX94" s="959"/>
      <c r="DY94" s="959"/>
      <c r="DZ94" s="960"/>
      <c r="EA94" s="224"/>
    </row>
    <row r="95" spans="1:131" ht="26.25" hidden="1" customHeight="1" x14ac:dyDescent="0.15">
      <c r="A95" s="240"/>
      <c r="B95" s="241"/>
      <c r="C95" s="241"/>
      <c r="D95" s="241"/>
      <c r="E95" s="241"/>
      <c r="F95" s="241"/>
      <c r="G95" s="241"/>
      <c r="H95" s="241"/>
      <c r="I95" s="241"/>
      <c r="J95" s="241"/>
      <c r="K95" s="241"/>
      <c r="L95" s="241"/>
      <c r="M95" s="241"/>
      <c r="N95" s="241"/>
      <c r="O95" s="241"/>
      <c r="P95" s="241"/>
      <c r="Q95" s="242"/>
      <c r="R95" s="242"/>
      <c r="S95" s="242"/>
      <c r="T95" s="242"/>
      <c r="U95" s="242"/>
      <c r="V95" s="242"/>
      <c r="W95" s="242"/>
      <c r="X95" s="242"/>
      <c r="Y95" s="242"/>
      <c r="Z95" s="242"/>
      <c r="AA95" s="242"/>
      <c r="AB95" s="242"/>
      <c r="AC95" s="242"/>
      <c r="AD95" s="242"/>
      <c r="AE95" s="242"/>
      <c r="AF95" s="242"/>
      <c r="AG95" s="242"/>
      <c r="AH95" s="242"/>
      <c r="AI95" s="242"/>
      <c r="AJ95" s="242"/>
      <c r="AK95" s="242"/>
      <c r="AL95" s="242"/>
      <c r="AM95" s="242"/>
      <c r="AN95" s="242"/>
      <c r="AO95" s="242"/>
      <c r="AP95" s="242"/>
      <c r="AQ95" s="242"/>
      <c r="AR95" s="242"/>
      <c r="AS95" s="242"/>
      <c r="AT95" s="242"/>
      <c r="AU95" s="242"/>
      <c r="AV95" s="242"/>
      <c r="AW95" s="242"/>
      <c r="AX95" s="242"/>
      <c r="AY95" s="242"/>
      <c r="AZ95" s="243"/>
      <c r="BA95" s="243"/>
      <c r="BB95" s="243"/>
      <c r="BC95" s="243"/>
      <c r="BD95" s="243"/>
      <c r="BE95" s="236"/>
      <c r="BF95" s="236"/>
      <c r="BG95" s="236"/>
      <c r="BH95" s="236"/>
      <c r="BI95" s="236"/>
      <c r="BJ95" s="236"/>
      <c r="BK95" s="236"/>
      <c r="BL95" s="236"/>
      <c r="BM95" s="236"/>
      <c r="BN95" s="236"/>
      <c r="BO95" s="236"/>
      <c r="BP95" s="236"/>
      <c r="BQ95" s="233">
        <v>89</v>
      </c>
      <c r="BR95" s="238"/>
      <c r="BS95" s="958"/>
      <c r="BT95" s="959"/>
      <c r="BU95" s="959"/>
      <c r="BV95" s="959"/>
      <c r="BW95" s="959"/>
      <c r="BX95" s="959"/>
      <c r="BY95" s="959"/>
      <c r="BZ95" s="959"/>
      <c r="CA95" s="959"/>
      <c r="CB95" s="959"/>
      <c r="CC95" s="959"/>
      <c r="CD95" s="959"/>
      <c r="CE95" s="959"/>
      <c r="CF95" s="959"/>
      <c r="CG95" s="968"/>
      <c r="CH95" s="969"/>
      <c r="CI95" s="970"/>
      <c r="CJ95" s="970"/>
      <c r="CK95" s="970"/>
      <c r="CL95" s="971"/>
      <c r="CM95" s="969"/>
      <c r="CN95" s="970"/>
      <c r="CO95" s="970"/>
      <c r="CP95" s="970"/>
      <c r="CQ95" s="971"/>
      <c r="CR95" s="969"/>
      <c r="CS95" s="970"/>
      <c r="CT95" s="970"/>
      <c r="CU95" s="970"/>
      <c r="CV95" s="971"/>
      <c r="CW95" s="969"/>
      <c r="CX95" s="970"/>
      <c r="CY95" s="970"/>
      <c r="CZ95" s="970"/>
      <c r="DA95" s="971"/>
      <c r="DB95" s="969"/>
      <c r="DC95" s="970"/>
      <c r="DD95" s="970"/>
      <c r="DE95" s="970"/>
      <c r="DF95" s="971"/>
      <c r="DG95" s="969"/>
      <c r="DH95" s="970"/>
      <c r="DI95" s="970"/>
      <c r="DJ95" s="970"/>
      <c r="DK95" s="971"/>
      <c r="DL95" s="969"/>
      <c r="DM95" s="970"/>
      <c r="DN95" s="970"/>
      <c r="DO95" s="970"/>
      <c r="DP95" s="971"/>
      <c r="DQ95" s="969"/>
      <c r="DR95" s="970"/>
      <c r="DS95" s="970"/>
      <c r="DT95" s="970"/>
      <c r="DU95" s="971"/>
      <c r="DV95" s="958"/>
      <c r="DW95" s="959"/>
      <c r="DX95" s="959"/>
      <c r="DY95" s="959"/>
      <c r="DZ95" s="960"/>
      <c r="EA95" s="224"/>
    </row>
    <row r="96" spans="1:131" ht="26.25" hidden="1" customHeight="1" x14ac:dyDescent="0.15">
      <c r="A96" s="240"/>
      <c r="B96" s="241"/>
      <c r="C96" s="241"/>
      <c r="D96" s="241"/>
      <c r="E96" s="241"/>
      <c r="F96" s="241"/>
      <c r="G96" s="241"/>
      <c r="H96" s="241"/>
      <c r="I96" s="241"/>
      <c r="J96" s="241"/>
      <c r="K96" s="241"/>
      <c r="L96" s="241"/>
      <c r="M96" s="241"/>
      <c r="N96" s="241"/>
      <c r="O96" s="241"/>
      <c r="P96" s="241"/>
      <c r="Q96" s="242"/>
      <c r="R96" s="242"/>
      <c r="S96" s="242"/>
      <c r="T96" s="242"/>
      <c r="U96" s="242"/>
      <c r="V96" s="242"/>
      <c r="W96" s="242"/>
      <c r="X96" s="242"/>
      <c r="Y96" s="242"/>
      <c r="Z96" s="242"/>
      <c r="AA96" s="242"/>
      <c r="AB96" s="242"/>
      <c r="AC96" s="242"/>
      <c r="AD96" s="242"/>
      <c r="AE96" s="242"/>
      <c r="AF96" s="242"/>
      <c r="AG96" s="242"/>
      <c r="AH96" s="242"/>
      <c r="AI96" s="242"/>
      <c r="AJ96" s="242"/>
      <c r="AK96" s="242"/>
      <c r="AL96" s="242"/>
      <c r="AM96" s="242"/>
      <c r="AN96" s="242"/>
      <c r="AO96" s="242"/>
      <c r="AP96" s="242"/>
      <c r="AQ96" s="242"/>
      <c r="AR96" s="242"/>
      <c r="AS96" s="242"/>
      <c r="AT96" s="242"/>
      <c r="AU96" s="242"/>
      <c r="AV96" s="242"/>
      <c r="AW96" s="242"/>
      <c r="AX96" s="242"/>
      <c r="AY96" s="242"/>
      <c r="AZ96" s="243"/>
      <c r="BA96" s="243"/>
      <c r="BB96" s="243"/>
      <c r="BC96" s="243"/>
      <c r="BD96" s="243"/>
      <c r="BE96" s="236"/>
      <c r="BF96" s="236"/>
      <c r="BG96" s="236"/>
      <c r="BH96" s="236"/>
      <c r="BI96" s="236"/>
      <c r="BJ96" s="236"/>
      <c r="BK96" s="236"/>
      <c r="BL96" s="236"/>
      <c r="BM96" s="236"/>
      <c r="BN96" s="236"/>
      <c r="BO96" s="236"/>
      <c r="BP96" s="236"/>
      <c r="BQ96" s="233">
        <v>90</v>
      </c>
      <c r="BR96" s="238"/>
      <c r="BS96" s="958"/>
      <c r="BT96" s="959"/>
      <c r="BU96" s="959"/>
      <c r="BV96" s="959"/>
      <c r="BW96" s="959"/>
      <c r="BX96" s="959"/>
      <c r="BY96" s="959"/>
      <c r="BZ96" s="959"/>
      <c r="CA96" s="959"/>
      <c r="CB96" s="959"/>
      <c r="CC96" s="959"/>
      <c r="CD96" s="959"/>
      <c r="CE96" s="959"/>
      <c r="CF96" s="959"/>
      <c r="CG96" s="968"/>
      <c r="CH96" s="969"/>
      <c r="CI96" s="970"/>
      <c r="CJ96" s="970"/>
      <c r="CK96" s="970"/>
      <c r="CL96" s="971"/>
      <c r="CM96" s="969"/>
      <c r="CN96" s="970"/>
      <c r="CO96" s="970"/>
      <c r="CP96" s="970"/>
      <c r="CQ96" s="971"/>
      <c r="CR96" s="969"/>
      <c r="CS96" s="970"/>
      <c r="CT96" s="970"/>
      <c r="CU96" s="970"/>
      <c r="CV96" s="971"/>
      <c r="CW96" s="969"/>
      <c r="CX96" s="970"/>
      <c r="CY96" s="970"/>
      <c r="CZ96" s="970"/>
      <c r="DA96" s="971"/>
      <c r="DB96" s="969"/>
      <c r="DC96" s="970"/>
      <c r="DD96" s="970"/>
      <c r="DE96" s="970"/>
      <c r="DF96" s="971"/>
      <c r="DG96" s="969"/>
      <c r="DH96" s="970"/>
      <c r="DI96" s="970"/>
      <c r="DJ96" s="970"/>
      <c r="DK96" s="971"/>
      <c r="DL96" s="969"/>
      <c r="DM96" s="970"/>
      <c r="DN96" s="970"/>
      <c r="DO96" s="970"/>
      <c r="DP96" s="971"/>
      <c r="DQ96" s="969"/>
      <c r="DR96" s="970"/>
      <c r="DS96" s="970"/>
      <c r="DT96" s="970"/>
      <c r="DU96" s="971"/>
      <c r="DV96" s="958"/>
      <c r="DW96" s="959"/>
      <c r="DX96" s="959"/>
      <c r="DY96" s="959"/>
      <c r="DZ96" s="960"/>
      <c r="EA96" s="224"/>
    </row>
    <row r="97" spans="1:131" ht="26.25" hidden="1" customHeight="1" x14ac:dyDescent="0.15">
      <c r="A97" s="240"/>
      <c r="B97" s="241"/>
      <c r="C97" s="241"/>
      <c r="D97" s="241"/>
      <c r="E97" s="241"/>
      <c r="F97" s="241"/>
      <c r="G97" s="241"/>
      <c r="H97" s="241"/>
      <c r="I97" s="241"/>
      <c r="J97" s="241"/>
      <c r="K97" s="241"/>
      <c r="L97" s="241"/>
      <c r="M97" s="241"/>
      <c r="N97" s="241"/>
      <c r="O97" s="241"/>
      <c r="P97" s="241"/>
      <c r="Q97" s="242"/>
      <c r="R97" s="242"/>
      <c r="S97" s="242"/>
      <c r="T97" s="242"/>
      <c r="U97" s="242"/>
      <c r="V97" s="242"/>
      <c r="W97" s="242"/>
      <c r="X97" s="242"/>
      <c r="Y97" s="242"/>
      <c r="Z97" s="242"/>
      <c r="AA97" s="242"/>
      <c r="AB97" s="242"/>
      <c r="AC97" s="242"/>
      <c r="AD97" s="242"/>
      <c r="AE97" s="242"/>
      <c r="AF97" s="242"/>
      <c r="AG97" s="242"/>
      <c r="AH97" s="242"/>
      <c r="AI97" s="242"/>
      <c r="AJ97" s="242"/>
      <c r="AK97" s="242"/>
      <c r="AL97" s="242"/>
      <c r="AM97" s="242"/>
      <c r="AN97" s="242"/>
      <c r="AO97" s="242"/>
      <c r="AP97" s="242"/>
      <c r="AQ97" s="242"/>
      <c r="AR97" s="242"/>
      <c r="AS97" s="242"/>
      <c r="AT97" s="242"/>
      <c r="AU97" s="242"/>
      <c r="AV97" s="242"/>
      <c r="AW97" s="242"/>
      <c r="AX97" s="242"/>
      <c r="AY97" s="242"/>
      <c r="AZ97" s="243"/>
      <c r="BA97" s="243"/>
      <c r="BB97" s="243"/>
      <c r="BC97" s="243"/>
      <c r="BD97" s="243"/>
      <c r="BE97" s="236"/>
      <c r="BF97" s="236"/>
      <c r="BG97" s="236"/>
      <c r="BH97" s="236"/>
      <c r="BI97" s="236"/>
      <c r="BJ97" s="236"/>
      <c r="BK97" s="236"/>
      <c r="BL97" s="236"/>
      <c r="BM97" s="236"/>
      <c r="BN97" s="236"/>
      <c r="BO97" s="236"/>
      <c r="BP97" s="236"/>
      <c r="BQ97" s="233">
        <v>91</v>
      </c>
      <c r="BR97" s="238"/>
      <c r="BS97" s="958"/>
      <c r="BT97" s="959"/>
      <c r="BU97" s="959"/>
      <c r="BV97" s="959"/>
      <c r="BW97" s="959"/>
      <c r="BX97" s="959"/>
      <c r="BY97" s="959"/>
      <c r="BZ97" s="959"/>
      <c r="CA97" s="959"/>
      <c r="CB97" s="959"/>
      <c r="CC97" s="959"/>
      <c r="CD97" s="959"/>
      <c r="CE97" s="959"/>
      <c r="CF97" s="959"/>
      <c r="CG97" s="968"/>
      <c r="CH97" s="969"/>
      <c r="CI97" s="970"/>
      <c r="CJ97" s="970"/>
      <c r="CK97" s="970"/>
      <c r="CL97" s="971"/>
      <c r="CM97" s="969"/>
      <c r="CN97" s="970"/>
      <c r="CO97" s="970"/>
      <c r="CP97" s="970"/>
      <c r="CQ97" s="971"/>
      <c r="CR97" s="969"/>
      <c r="CS97" s="970"/>
      <c r="CT97" s="970"/>
      <c r="CU97" s="970"/>
      <c r="CV97" s="971"/>
      <c r="CW97" s="969"/>
      <c r="CX97" s="970"/>
      <c r="CY97" s="970"/>
      <c r="CZ97" s="970"/>
      <c r="DA97" s="971"/>
      <c r="DB97" s="969"/>
      <c r="DC97" s="970"/>
      <c r="DD97" s="970"/>
      <c r="DE97" s="970"/>
      <c r="DF97" s="971"/>
      <c r="DG97" s="969"/>
      <c r="DH97" s="970"/>
      <c r="DI97" s="970"/>
      <c r="DJ97" s="970"/>
      <c r="DK97" s="971"/>
      <c r="DL97" s="969"/>
      <c r="DM97" s="970"/>
      <c r="DN97" s="970"/>
      <c r="DO97" s="970"/>
      <c r="DP97" s="971"/>
      <c r="DQ97" s="969"/>
      <c r="DR97" s="970"/>
      <c r="DS97" s="970"/>
      <c r="DT97" s="970"/>
      <c r="DU97" s="971"/>
      <c r="DV97" s="958"/>
      <c r="DW97" s="959"/>
      <c r="DX97" s="959"/>
      <c r="DY97" s="959"/>
      <c r="DZ97" s="960"/>
      <c r="EA97" s="224"/>
    </row>
    <row r="98" spans="1:131" ht="26.25" hidden="1" customHeight="1" x14ac:dyDescent="0.15">
      <c r="A98" s="240"/>
      <c r="B98" s="241"/>
      <c r="C98" s="241"/>
      <c r="D98" s="241"/>
      <c r="E98" s="241"/>
      <c r="F98" s="241"/>
      <c r="G98" s="241"/>
      <c r="H98" s="241"/>
      <c r="I98" s="241"/>
      <c r="J98" s="241"/>
      <c r="K98" s="241"/>
      <c r="L98" s="241"/>
      <c r="M98" s="241"/>
      <c r="N98" s="241"/>
      <c r="O98" s="241"/>
      <c r="P98" s="241"/>
      <c r="Q98" s="242"/>
      <c r="R98" s="242"/>
      <c r="S98" s="242"/>
      <c r="T98" s="242"/>
      <c r="U98" s="242"/>
      <c r="V98" s="242"/>
      <c r="W98" s="242"/>
      <c r="X98" s="242"/>
      <c r="Y98" s="242"/>
      <c r="Z98" s="242"/>
      <c r="AA98" s="242"/>
      <c r="AB98" s="242"/>
      <c r="AC98" s="242"/>
      <c r="AD98" s="242"/>
      <c r="AE98" s="242"/>
      <c r="AF98" s="242"/>
      <c r="AG98" s="242"/>
      <c r="AH98" s="242"/>
      <c r="AI98" s="242"/>
      <c r="AJ98" s="242"/>
      <c r="AK98" s="242"/>
      <c r="AL98" s="242"/>
      <c r="AM98" s="242"/>
      <c r="AN98" s="242"/>
      <c r="AO98" s="242"/>
      <c r="AP98" s="242"/>
      <c r="AQ98" s="242"/>
      <c r="AR98" s="242"/>
      <c r="AS98" s="242"/>
      <c r="AT98" s="242"/>
      <c r="AU98" s="242"/>
      <c r="AV98" s="242"/>
      <c r="AW98" s="242"/>
      <c r="AX98" s="242"/>
      <c r="AY98" s="242"/>
      <c r="AZ98" s="243"/>
      <c r="BA98" s="243"/>
      <c r="BB98" s="243"/>
      <c r="BC98" s="243"/>
      <c r="BD98" s="243"/>
      <c r="BE98" s="236"/>
      <c r="BF98" s="236"/>
      <c r="BG98" s="236"/>
      <c r="BH98" s="236"/>
      <c r="BI98" s="236"/>
      <c r="BJ98" s="236"/>
      <c r="BK98" s="236"/>
      <c r="BL98" s="236"/>
      <c r="BM98" s="236"/>
      <c r="BN98" s="236"/>
      <c r="BO98" s="236"/>
      <c r="BP98" s="236"/>
      <c r="BQ98" s="233">
        <v>92</v>
      </c>
      <c r="BR98" s="238"/>
      <c r="BS98" s="958"/>
      <c r="BT98" s="959"/>
      <c r="BU98" s="959"/>
      <c r="BV98" s="959"/>
      <c r="BW98" s="959"/>
      <c r="BX98" s="959"/>
      <c r="BY98" s="959"/>
      <c r="BZ98" s="959"/>
      <c r="CA98" s="959"/>
      <c r="CB98" s="959"/>
      <c r="CC98" s="959"/>
      <c r="CD98" s="959"/>
      <c r="CE98" s="959"/>
      <c r="CF98" s="959"/>
      <c r="CG98" s="968"/>
      <c r="CH98" s="969"/>
      <c r="CI98" s="970"/>
      <c r="CJ98" s="970"/>
      <c r="CK98" s="970"/>
      <c r="CL98" s="971"/>
      <c r="CM98" s="969"/>
      <c r="CN98" s="970"/>
      <c r="CO98" s="970"/>
      <c r="CP98" s="970"/>
      <c r="CQ98" s="971"/>
      <c r="CR98" s="969"/>
      <c r="CS98" s="970"/>
      <c r="CT98" s="970"/>
      <c r="CU98" s="970"/>
      <c r="CV98" s="971"/>
      <c r="CW98" s="969"/>
      <c r="CX98" s="970"/>
      <c r="CY98" s="970"/>
      <c r="CZ98" s="970"/>
      <c r="DA98" s="971"/>
      <c r="DB98" s="969"/>
      <c r="DC98" s="970"/>
      <c r="DD98" s="970"/>
      <c r="DE98" s="970"/>
      <c r="DF98" s="971"/>
      <c r="DG98" s="969"/>
      <c r="DH98" s="970"/>
      <c r="DI98" s="970"/>
      <c r="DJ98" s="970"/>
      <c r="DK98" s="971"/>
      <c r="DL98" s="969"/>
      <c r="DM98" s="970"/>
      <c r="DN98" s="970"/>
      <c r="DO98" s="970"/>
      <c r="DP98" s="971"/>
      <c r="DQ98" s="969"/>
      <c r="DR98" s="970"/>
      <c r="DS98" s="970"/>
      <c r="DT98" s="970"/>
      <c r="DU98" s="971"/>
      <c r="DV98" s="958"/>
      <c r="DW98" s="959"/>
      <c r="DX98" s="959"/>
      <c r="DY98" s="959"/>
      <c r="DZ98" s="960"/>
      <c r="EA98" s="224"/>
    </row>
    <row r="99" spans="1:131" ht="26.25" hidden="1" customHeight="1" x14ac:dyDescent="0.15">
      <c r="A99" s="240"/>
      <c r="B99" s="241"/>
      <c r="C99" s="241"/>
      <c r="D99" s="241"/>
      <c r="E99" s="241"/>
      <c r="F99" s="241"/>
      <c r="G99" s="241"/>
      <c r="H99" s="241"/>
      <c r="I99" s="241"/>
      <c r="J99" s="241"/>
      <c r="K99" s="241"/>
      <c r="L99" s="241"/>
      <c r="M99" s="241"/>
      <c r="N99" s="241"/>
      <c r="O99" s="241"/>
      <c r="P99" s="241"/>
      <c r="Q99" s="242"/>
      <c r="R99" s="242"/>
      <c r="S99" s="242"/>
      <c r="T99" s="242"/>
      <c r="U99" s="242"/>
      <c r="V99" s="242"/>
      <c r="W99" s="242"/>
      <c r="X99" s="242"/>
      <c r="Y99" s="242"/>
      <c r="Z99" s="242"/>
      <c r="AA99" s="242"/>
      <c r="AB99" s="242"/>
      <c r="AC99" s="242"/>
      <c r="AD99" s="242"/>
      <c r="AE99" s="242"/>
      <c r="AF99" s="242"/>
      <c r="AG99" s="242"/>
      <c r="AH99" s="242"/>
      <c r="AI99" s="242"/>
      <c r="AJ99" s="242"/>
      <c r="AK99" s="242"/>
      <c r="AL99" s="242"/>
      <c r="AM99" s="242"/>
      <c r="AN99" s="242"/>
      <c r="AO99" s="242"/>
      <c r="AP99" s="242"/>
      <c r="AQ99" s="242"/>
      <c r="AR99" s="242"/>
      <c r="AS99" s="242"/>
      <c r="AT99" s="242"/>
      <c r="AU99" s="242"/>
      <c r="AV99" s="242"/>
      <c r="AW99" s="242"/>
      <c r="AX99" s="242"/>
      <c r="AY99" s="242"/>
      <c r="AZ99" s="243"/>
      <c r="BA99" s="243"/>
      <c r="BB99" s="243"/>
      <c r="BC99" s="243"/>
      <c r="BD99" s="243"/>
      <c r="BE99" s="236"/>
      <c r="BF99" s="236"/>
      <c r="BG99" s="236"/>
      <c r="BH99" s="236"/>
      <c r="BI99" s="236"/>
      <c r="BJ99" s="236"/>
      <c r="BK99" s="236"/>
      <c r="BL99" s="236"/>
      <c r="BM99" s="236"/>
      <c r="BN99" s="236"/>
      <c r="BO99" s="236"/>
      <c r="BP99" s="236"/>
      <c r="BQ99" s="233">
        <v>93</v>
      </c>
      <c r="BR99" s="238"/>
      <c r="BS99" s="958"/>
      <c r="BT99" s="959"/>
      <c r="BU99" s="959"/>
      <c r="BV99" s="959"/>
      <c r="BW99" s="959"/>
      <c r="BX99" s="959"/>
      <c r="BY99" s="959"/>
      <c r="BZ99" s="959"/>
      <c r="CA99" s="959"/>
      <c r="CB99" s="959"/>
      <c r="CC99" s="959"/>
      <c r="CD99" s="959"/>
      <c r="CE99" s="959"/>
      <c r="CF99" s="959"/>
      <c r="CG99" s="968"/>
      <c r="CH99" s="969"/>
      <c r="CI99" s="970"/>
      <c r="CJ99" s="970"/>
      <c r="CK99" s="970"/>
      <c r="CL99" s="971"/>
      <c r="CM99" s="969"/>
      <c r="CN99" s="970"/>
      <c r="CO99" s="970"/>
      <c r="CP99" s="970"/>
      <c r="CQ99" s="971"/>
      <c r="CR99" s="969"/>
      <c r="CS99" s="970"/>
      <c r="CT99" s="970"/>
      <c r="CU99" s="970"/>
      <c r="CV99" s="971"/>
      <c r="CW99" s="969"/>
      <c r="CX99" s="970"/>
      <c r="CY99" s="970"/>
      <c r="CZ99" s="970"/>
      <c r="DA99" s="971"/>
      <c r="DB99" s="969"/>
      <c r="DC99" s="970"/>
      <c r="DD99" s="970"/>
      <c r="DE99" s="970"/>
      <c r="DF99" s="971"/>
      <c r="DG99" s="969"/>
      <c r="DH99" s="970"/>
      <c r="DI99" s="970"/>
      <c r="DJ99" s="970"/>
      <c r="DK99" s="971"/>
      <c r="DL99" s="969"/>
      <c r="DM99" s="970"/>
      <c r="DN99" s="970"/>
      <c r="DO99" s="970"/>
      <c r="DP99" s="971"/>
      <c r="DQ99" s="969"/>
      <c r="DR99" s="970"/>
      <c r="DS99" s="970"/>
      <c r="DT99" s="970"/>
      <c r="DU99" s="971"/>
      <c r="DV99" s="958"/>
      <c r="DW99" s="959"/>
      <c r="DX99" s="959"/>
      <c r="DY99" s="959"/>
      <c r="DZ99" s="960"/>
      <c r="EA99" s="224"/>
    </row>
    <row r="100" spans="1:131" ht="26.25" hidden="1" customHeight="1" x14ac:dyDescent="0.15">
      <c r="A100" s="240"/>
      <c r="B100" s="241"/>
      <c r="C100" s="241"/>
      <c r="D100" s="241"/>
      <c r="E100" s="241"/>
      <c r="F100" s="241"/>
      <c r="G100" s="241"/>
      <c r="H100" s="241"/>
      <c r="I100" s="241"/>
      <c r="J100" s="241"/>
      <c r="K100" s="241"/>
      <c r="L100" s="241"/>
      <c r="M100" s="241"/>
      <c r="N100" s="241"/>
      <c r="O100" s="241"/>
      <c r="P100" s="241"/>
      <c r="Q100" s="242"/>
      <c r="R100" s="242"/>
      <c r="S100" s="242"/>
      <c r="T100" s="242"/>
      <c r="U100" s="242"/>
      <c r="V100" s="242"/>
      <c r="W100" s="242"/>
      <c r="X100" s="242"/>
      <c r="Y100" s="242"/>
      <c r="Z100" s="242"/>
      <c r="AA100" s="242"/>
      <c r="AB100" s="242"/>
      <c r="AC100" s="242"/>
      <c r="AD100" s="242"/>
      <c r="AE100" s="242"/>
      <c r="AF100" s="242"/>
      <c r="AG100" s="242"/>
      <c r="AH100" s="242"/>
      <c r="AI100" s="242"/>
      <c r="AJ100" s="242"/>
      <c r="AK100" s="242"/>
      <c r="AL100" s="242"/>
      <c r="AM100" s="242"/>
      <c r="AN100" s="242"/>
      <c r="AO100" s="242"/>
      <c r="AP100" s="242"/>
      <c r="AQ100" s="242"/>
      <c r="AR100" s="242"/>
      <c r="AS100" s="242"/>
      <c r="AT100" s="242"/>
      <c r="AU100" s="242"/>
      <c r="AV100" s="242"/>
      <c r="AW100" s="242"/>
      <c r="AX100" s="242"/>
      <c r="AY100" s="242"/>
      <c r="AZ100" s="243"/>
      <c r="BA100" s="243"/>
      <c r="BB100" s="243"/>
      <c r="BC100" s="243"/>
      <c r="BD100" s="243"/>
      <c r="BE100" s="236"/>
      <c r="BF100" s="236"/>
      <c r="BG100" s="236"/>
      <c r="BH100" s="236"/>
      <c r="BI100" s="236"/>
      <c r="BJ100" s="236"/>
      <c r="BK100" s="236"/>
      <c r="BL100" s="236"/>
      <c r="BM100" s="236"/>
      <c r="BN100" s="236"/>
      <c r="BO100" s="236"/>
      <c r="BP100" s="236"/>
      <c r="BQ100" s="233">
        <v>94</v>
      </c>
      <c r="BR100" s="238"/>
      <c r="BS100" s="958"/>
      <c r="BT100" s="959"/>
      <c r="BU100" s="959"/>
      <c r="BV100" s="959"/>
      <c r="BW100" s="959"/>
      <c r="BX100" s="959"/>
      <c r="BY100" s="959"/>
      <c r="BZ100" s="959"/>
      <c r="CA100" s="959"/>
      <c r="CB100" s="959"/>
      <c r="CC100" s="959"/>
      <c r="CD100" s="959"/>
      <c r="CE100" s="959"/>
      <c r="CF100" s="959"/>
      <c r="CG100" s="968"/>
      <c r="CH100" s="969"/>
      <c r="CI100" s="970"/>
      <c r="CJ100" s="970"/>
      <c r="CK100" s="970"/>
      <c r="CL100" s="971"/>
      <c r="CM100" s="969"/>
      <c r="CN100" s="970"/>
      <c r="CO100" s="970"/>
      <c r="CP100" s="970"/>
      <c r="CQ100" s="971"/>
      <c r="CR100" s="969"/>
      <c r="CS100" s="970"/>
      <c r="CT100" s="970"/>
      <c r="CU100" s="970"/>
      <c r="CV100" s="971"/>
      <c r="CW100" s="969"/>
      <c r="CX100" s="970"/>
      <c r="CY100" s="970"/>
      <c r="CZ100" s="970"/>
      <c r="DA100" s="971"/>
      <c r="DB100" s="969"/>
      <c r="DC100" s="970"/>
      <c r="DD100" s="970"/>
      <c r="DE100" s="970"/>
      <c r="DF100" s="971"/>
      <c r="DG100" s="969"/>
      <c r="DH100" s="970"/>
      <c r="DI100" s="970"/>
      <c r="DJ100" s="970"/>
      <c r="DK100" s="971"/>
      <c r="DL100" s="969"/>
      <c r="DM100" s="970"/>
      <c r="DN100" s="970"/>
      <c r="DO100" s="970"/>
      <c r="DP100" s="971"/>
      <c r="DQ100" s="969"/>
      <c r="DR100" s="970"/>
      <c r="DS100" s="970"/>
      <c r="DT100" s="970"/>
      <c r="DU100" s="971"/>
      <c r="DV100" s="958"/>
      <c r="DW100" s="959"/>
      <c r="DX100" s="959"/>
      <c r="DY100" s="959"/>
      <c r="DZ100" s="960"/>
      <c r="EA100" s="224"/>
    </row>
    <row r="101" spans="1:131" ht="26.25" hidden="1" customHeight="1" x14ac:dyDescent="0.15">
      <c r="A101" s="240"/>
      <c r="B101" s="241"/>
      <c r="C101" s="241"/>
      <c r="D101" s="241"/>
      <c r="E101" s="241"/>
      <c r="F101" s="241"/>
      <c r="G101" s="241"/>
      <c r="H101" s="241"/>
      <c r="I101" s="241"/>
      <c r="J101" s="241"/>
      <c r="K101" s="241"/>
      <c r="L101" s="241"/>
      <c r="M101" s="241"/>
      <c r="N101" s="241"/>
      <c r="O101" s="241"/>
      <c r="P101" s="241"/>
      <c r="Q101" s="242"/>
      <c r="R101" s="242"/>
      <c r="S101" s="242"/>
      <c r="T101" s="242"/>
      <c r="U101" s="242"/>
      <c r="V101" s="242"/>
      <c r="W101" s="242"/>
      <c r="X101" s="242"/>
      <c r="Y101" s="242"/>
      <c r="Z101" s="242"/>
      <c r="AA101" s="242"/>
      <c r="AB101" s="242"/>
      <c r="AC101" s="242"/>
      <c r="AD101" s="242"/>
      <c r="AE101" s="242"/>
      <c r="AF101" s="242"/>
      <c r="AG101" s="242"/>
      <c r="AH101" s="242"/>
      <c r="AI101" s="242"/>
      <c r="AJ101" s="242"/>
      <c r="AK101" s="242"/>
      <c r="AL101" s="242"/>
      <c r="AM101" s="242"/>
      <c r="AN101" s="242"/>
      <c r="AO101" s="242"/>
      <c r="AP101" s="242"/>
      <c r="AQ101" s="242"/>
      <c r="AR101" s="242"/>
      <c r="AS101" s="242"/>
      <c r="AT101" s="242"/>
      <c r="AU101" s="242"/>
      <c r="AV101" s="242"/>
      <c r="AW101" s="242"/>
      <c r="AX101" s="242"/>
      <c r="AY101" s="242"/>
      <c r="AZ101" s="243"/>
      <c r="BA101" s="243"/>
      <c r="BB101" s="243"/>
      <c r="BC101" s="243"/>
      <c r="BD101" s="243"/>
      <c r="BE101" s="236"/>
      <c r="BF101" s="236"/>
      <c r="BG101" s="236"/>
      <c r="BH101" s="236"/>
      <c r="BI101" s="236"/>
      <c r="BJ101" s="236"/>
      <c r="BK101" s="236"/>
      <c r="BL101" s="236"/>
      <c r="BM101" s="236"/>
      <c r="BN101" s="236"/>
      <c r="BO101" s="236"/>
      <c r="BP101" s="236"/>
      <c r="BQ101" s="233">
        <v>95</v>
      </c>
      <c r="BR101" s="238"/>
      <c r="BS101" s="958"/>
      <c r="BT101" s="959"/>
      <c r="BU101" s="959"/>
      <c r="BV101" s="959"/>
      <c r="BW101" s="959"/>
      <c r="BX101" s="959"/>
      <c r="BY101" s="959"/>
      <c r="BZ101" s="959"/>
      <c r="CA101" s="959"/>
      <c r="CB101" s="959"/>
      <c r="CC101" s="959"/>
      <c r="CD101" s="959"/>
      <c r="CE101" s="959"/>
      <c r="CF101" s="959"/>
      <c r="CG101" s="968"/>
      <c r="CH101" s="969"/>
      <c r="CI101" s="970"/>
      <c r="CJ101" s="970"/>
      <c r="CK101" s="970"/>
      <c r="CL101" s="971"/>
      <c r="CM101" s="969"/>
      <c r="CN101" s="970"/>
      <c r="CO101" s="970"/>
      <c r="CP101" s="970"/>
      <c r="CQ101" s="971"/>
      <c r="CR101" s="969"/>
      <c r="CS101" s="970"/>
      <c r="CT101" s="970"/>
      <c r="CU101" s="970"/>
      <c r="CV101" s="971"/>
      <c r="CW101" s="969"/>
      <c r="CX101" s="970"/>
      <c r="CY101" s="970"/>
      <c r="CZ101" s="970"/>
      <c r="DA101" s="971"/>
      <c r="DB101" s="969"/>
      <c r="DC101" s="970"/>
      <c r="DD101" s="970"/>
      <c r="DE101" s="970"/>
      <c r="DF101" s="971"/>
      <c r="DG101" s="969"/>
      <c r="DH101" s="970"/>
      <c r="DI101" s="970"/>
      <c r="DJ101" s="970"/>
      <c r="DK101" s="971"/>
      <c r="DL101" s="969"/>
      <c r="DM101" s="970"/>
      <c r="DN101" s="970"/>
      <c r="DO101" s="970"/>
      <c r="DP101" s="971"/>
      <c r="DQ101" s="969"/>
      <c r="DR101" s="970"/>
      <c r="DS101" s="970"/>
      <c r="DT101" s="970"/>
      <c r="DU101" s="971"/>
      <c r="DV101" s="958"/>
      <c r="DW101" s="959"/>
      <c r="DX101" s="959"/>
      <c r="DY101" s="959"/>
      <c r="DZ101" s="960"/>
      <c r="EA101" s="224"/>
    </row>
    <row r="102" spans="1:131" ht="26.25" customHeight="1" thickBot="1" x14ac:dyDescent="0.2">
      <c r="A102" s="240"/>
      <c r="B102" s="241"/>
      <c r="C102" s="241"/>
      <c r="D102" s="241"/>
      <c r="E102" s="241"/>
      <c r="F102" s="241"/>
      <c r="G102" s="241"/>
      <c r="H102" s="241"/>
      <c r="I102" s="241"/>
      <c r="J102" s="241"/>
      <c r="K102" s="241"/>
      <c r="L102" s="241"/>
      <c r="M102" s="241"/>
      <c r="N102" s="241"/>
      <c r="O102" s="241"/>
      <c r="P102" s="241"/>
      <c r="Q102" s="242"/>
      <c r="R102" s="242"/>
      <c r="S102" s="242"/>
      <c r="T102" s="242"/>
      <c r="U102" s="242"/>
      <c r="V102" s="242"/>
      <c r="W102" s="242"/>
      <c r="X102" s="242"/>
      <c r="Y102" s="242"/>
      <c r="Z102" s="242"/>
      <c r="AA102" s="242"/>
      <c r="AB102" s="242"/>
      <c r="AC102" s="242"/>
      <c r="AD102" s="242"/>
      <c r="AE102" s="242"/>
      <c r="AF102" s="242"/>
      <c r="AG102" s="242"/>
      <c r="AH102" s="242"/>
      <c r="AI102" s="242"/>
      <c r="AJ102" s="242"/>
      <c r="AK102" s="242"/>
      <c r="AL102" s="242"/>
      <c r="AM102" s="242"/>
      <c r="AN102" s="242"/>
      <c r="AO102" s="242"/>
      <c r="AP102" s="242"/>
      <c r="AQ102" s="242"/>
      <c r="AR102" s="242"/>
      <c r="AS102" s="242"/>
      <c r="AT102" s="242"/>
      <c r="AU102" s="242"/>
      <c r="AV102" s="242"/>
      <c r="AW102" s="242"/>
      <c r="AX102" s="242"/>
      <c r="AY102" s="242"/>
      <c r="AZ102" s="243"/>
      <c r="BA102" s="243"/>
      <c r="BB102" s="243"/>
      <c r="BC102" s="243"/>
      <c r="BD102" s="243"/>
      <c r="BE102" s="236"/>
      <c r="BF102" s="236"/>
      <c r="BG102" s="236"/>
      <c r="BH102" s="236"/>
      <c r="BI102" s="236"/>
      <c r="BJ102" s="236"/>
      <c r="BK102" s="236"/>
      <c r="BL102" s="236"/>
      <c r="BM102" s="236"/>
      <c r="BN102" s="236"/>
      <c r="BO102" s="236"/>
      <c r="BP102" s="236"/>
      <c r="BQ102" s="235" t="s">
        <v>376</v>
      </c>
      <c r="BR102" s="950" t="s">
        <v>407</v>
      </c>
      <c r="BS102" s="951"/>
      <c r="BT102" s="951"/>
      <c r="BU102" s="951"/>
      <c r="BV102" s="951"/>
      <c r="BW102" s="951"/>
      <c r="BX102" s="951"/>
      <c r="BY102" s="951"/>
      <c r="BZ102" s="951"/>
      <c r="CA102" s="951"/>
      <c r="CB102" s="951"/>
      <c r="CC102" s="951"/>
      <c r="CD102" s="951"/>
      <c r="CE102" s="951"/>
      <c r="CF102" s="951"/>
      <c r="CG102" s="961"/>
      <c r="CH102" s="962"/>
      <c r="CI102" s="963"/>
      <c r="CJ102" s="963"/>
      <c r="CK102" s="963"/>
      <c r="CL102" s="964"/>
      <c r="CM102" s="962"/>
      <c r="CN102" s="963"/>
      <c r="CO102" s="963"/>
      <c r="CP102" s="963"/>
      <c r="CQ102" s="964"/>
      <c r="CR102" s="965">
        <v>148</v>
      </c>
      <c r="CS102" s="966"/>
      <c r="CT102" s="966"/>
      <c r="CU102" s="966"/>
      <c r="CV102" s="967"/>
      <c r="CW102" s="965">
        <v>46</v>
      </c>
      <c r="CX102" s="966"/>
      <c r="CY102" s="966"/>
      <c r="CZ102" s="966"/>
      <c r="DA102" s="967"/>
      <c r="DB102" s="965"/>
      <c r="DC102" s="966"/>
      <c r="DD102" s="966"/>
      <c r="DE102" s="966"/>
      <c r="DF102" s="967"/>
      <c r="DG102" s="965"/>
      <c r="DH102" s="966"/>
      <c r="DI102" s="966"/>
      <c r="DJ102" s="966"/>
      <c r="DK102" s="967"/>
      <c r="DL102" s="965"/>
      <c r="DM102" s="966"/>
      <c r="DN102" s="966"/>
      <c r="DO102" s="966"/>
      <c r="DP102" s="967"/>
      <c r="DQ102" s="965"/>
      <c r="DR102" s="966"/>
      <c r="DS102" s="966"/>
      <c r="DT102" s="966"/>
      <c r="DU102" s="967"/>
      <c r="DV102" s="950"/>
      <c r="DW102" s="951"/>
      <c r="DX102" s="951"/>
      <c r="DY102" s="951"/>
      <c r="DZ102" s="952"/>
      <c r="EA102" s="224"/>
    </row>
    <row r="103" spans="1:131" ht="26.25" customHeight="1" x14ac:dyDescent="0.15">
      <c r="A103" s="240"/>
      <c r="B103" s="241"/>
      <c r="C103" s="241"/>
      <c r="D103" s="241"/>
      <c r="E103" s="241"/>
      <c r="F103" s="241"/>
      <c r="G103" s="241"/>
      <c r="H103" s="241"/>
      <c r="I103" s="241"/>
      <c r="J103" s="241"/>
      <c r="K103" s="241"/>
      <c r="L103" s="241"/>
      <c r="M103" s="241"/>
      <c r="N103" s="241"/>
      <c r="O103" s="241"/>
      <c r="P103" s="241"/>
      <c r="Q103" s="242"/>
      <c r="R103" s="242"/>
      <c r="S103" s="242"/>
      <c r="T103" s="242"/>
      <c r="U103" s="242"/>
      <c r="V103" s="242"/>
      <c r="W103" s="242"/>
      <c r="X103" s="242"/>
      <c r="Y103" s="242"/>
      <c r="Z103" s="242"/>
      <c r="AA103" s="242"/>
      <c r="AB103" s="242"/>
      <c r="AC103" s="242"/>
      <c r="AD103" s="242"/>
      <c r="AE103" s="242"/>
      <c r="AF103" s="242"/>
      <c r="AG103" s="242"/>
      <c r="AH103" s="242"/>
      <c r="AI103" s="242"/>
      <c r="AJ103" s="242"/>
      <c r="AK103" s="242"/>
      <c r="AL103" s="242"/>
      <c r="AM103" s="242"/>
      <c r="AN103" s="242"/>
      <c r="AO103" s="242"/>
      <c r="AP103" s="242"/>
      <c r="AQ103" s="242"/>
      <c r="AR103" s="242"/>
      <c r="AS103" s="242"/>
      <c r="AT103" s="242"/>
      <c r="AU103" s="242"/>
      <c r="AV103" s="242"/>
      <c r="AW103" s="242"/>
      <c r="AX103" s="242"/>
      <c r="AY103" s="242"/>
      <c r="AZ103" s="243"/>
      <c r="BA103" s="243"/>
      <c r="BB103" s="243"/>
      <c r="BC103" s="243"/>
      <c r="BD103" s="243"/>
      <c r="BE103" s="236"/>
      <c r="BF103" s="236"/>
      <c r="BG103" s="236"/>
      <c r="BH103" s="236"/>
      <c r="BI103" s="236"/>
      <c r="BJ103" s="236"/>
      <c r="BK103" s="236"/>
      <c r="BL103" s="236"/>
      <c r="BM103" s="236"/>
      <c r="BN103" s="236"/>
      <c r="BO103" s="236"/>
      <c r="BP103" s="236"/>
      <c r="BQ103" s="953" t="s">
        <v>408</v>
      </c>
      <c r="BR103" s="953"/>
      <c r="BS103" s="953"/>
      <c r="BT103" s="953"/>
      <c r="BU103" s="953"/>
      <c r="BV103" s="953"/>
      <c r="BW103" s="953"/>
      <c r="BX103" s="953"/>
      <c r="BY103" s="953"/>
      <c r="BZ103" s="953"/>
      <c r="CA103" s="953"/>
      <c r="CB103" s="953"/>
      <c r="CC103" s="953"/>
      <c r="CD103" s="953"/>
      <c r="CE103" s="953"/>
      <c r="CF103" s="953"/>
      <c r="CG103" s="953"/>
      <c r="CH103" s="953"/>
      <c r="CI103" s="953"/>
      <c r="CJ103" s="953"/>
      <c r="CK103" s="953"/>
      <c r="CL103" s="953"/>
      <c r="CM103" s="953"/>
      <c r="CN103" s="953"/>
      <c r="CO103" s="953"/>
      <c r="CP103" s="953"/>
      <c r="CQ103" s="953"/>
      <c r="CR103" s="953"/>
      <c r="CS103" s="953"/>
      <c r="CT103" s="953"/>
      <c r="CU103" s="953"/>
      <c r="CV103" s="953"/>
      <c r="CW103" s="953"/>
      <c r="CX103" s="953"/>
      <c r="CY103" s="953"/>
      <c r="CZ103" s="953"/>
      <c r="DA103" s="953"/>
      <c r="DB103" s="953"/>
      <c r="DC103" s="953"/>
      <c r="DD103" s="953"/>
      <c r="DE103" s="953"/>
      <c r="DF103" s="953"/>
      <c r="DG103" s="953"/>
      <c r="DH103" s="953"/>
      <c r="DI103" s="953"/>
      <c r="DJ103" s="953"/>
      <c r="DK103" s="953"/>
      <c r="DL103" s="953"/>
      <c r="DM103" s="953"/>
      <c r="DN103" s="953"/>
      <c r="DO103" s="953"/>
      <c r="DP103" s="953"/>
      <c r="DQ103" s="953"/>
      <c r="DR103" s="953"/>
      <c r="DS103" s="953"/>
      <c r="DT103" s="953"/>
      <c r="DU103" s="953"/>
      <c r="DV103" s="953"/>
      <c r="DW103" s="953"/>
      <c r="DX103" s="953"/>
      <c r="DY103" s="953"/>
      <c r="DZ103" s="953"/>
      <c r="EA103" s="224"/>
    </row>
    <row r="104" spans="1:131" ht="26.25" customHeight="1" x14ac:dyDescent="0.15">
      <c r="A104" s="240"/>
      <c r="B104" s="241"/>
      <c r="C104" s="241"/>
      <c r="D104" s="241"/>
      <c r="E104" s="241"/>
      <c r="F104" s="241"/>
      <c r="G104" s="241"/>
      <c r="H104" s="241"/>
      <c r="I104" s="241"/>
      <c r="J104" s="241"/>
      <c r="K104" s="241"/>
      <c r="L104" s="241"/>
      <c r="M104" s="241"/>
      <c r="N104" s="241"/>
      <c r="O104" s="241"/>
      <c r="P104" s="241"/>
      <c r="Q104" s="242"/>
      <c r="R104" s="242"/>
      <c r="S104" s="242"/>
      <c r="T104" s="242"/>
      <c r="U104" s="242"/>
      <c r="V104" s="242"/>
      <c r="W104" s="242"/>
      <c r="X104" s="242"/>
      <c r="Y104" s="242"/>
      <c r="Z104" s="242"/>
      <c r="AA104" s="242"/>
      <c r="AB104" s="242"/>
      <c r="AC104" s="242"/>
      <c r="AD104" s="242"/>
      <c r="AE104" s="242"/>
      <c r="AF104" s="242"/>
      <c r="AG104" s="242"/>
      <c r="AH104" s="242"/>
      <c r="AI104" s="242"/>
      <c r="AJ104" s="242"/>
      <c r="AK104" s="242"/>
      <c r="AL104" s="242"/>
      <c r="AM104" s="242"/>
      <c r="AN104" s="242"/>
      <c r="AO104" s="242"/>
      <c r="AP104" s="242"/>
      <c r="AQ104" s="242"/>
      <c r="AR104" s="242"/>
      <c r="AS104" s="242"/>
      <c r="AT104" s="242"/>
      <c r="AU104" s="242"/>
      <c r="AV104" s="242"/>
      <c r="AW104" s="242"/>
      <c r="AX104" s="242"/>
      <c r="AY104" s="242"/>
      <c r="AZ104" s="243"/>
      <c r="BA104" s="243"/>
      <c r="BB104" s="243"/>
      <c r="BC104" s="243"/>
      <c r="BD104" s="243"/>
      <c r="BE104" s="236"/>
      <c r="BF104" s="236"/>
      <c r="BG104" s="236"/>
      <c r="BH104" s="236"/>
      <c r="BI104" s="236"/>
      <c r="BJ104" s="236"/>
      <c r="BK104" s="236"/>
      <c r="BL104" s="236"/>
      <c r="BM104" s="236"/>
      <c r="BN104" s="236"/>
      <c r="BO104" s="236"/>
      <c r="BP104" s="236"/>
      <c r="BQ104" s="954" t="s">
        <v>409</v>
      </c>
      <c r="BR104" s="954"/>
      <c r="BS104" s="954"/>
      <c r="BT104" s="954"/>
      <c r="BU104" s="954"/>
      <c r="BV104" s="954"/>
      <c r="BW104" s="954"/>
      <c r="BX104" s="954"/>
      <c r="BY104" s="954"/>
      <c r="BZ104" s="954"/>
      <c r="CA104" s="954"/>
      <c r="CB104" s="954"/>
      <c r="CC104" s="954"/>
      <c r="CD104" s="954"/>
      <c r="CE104" s="954"/>
      <c r="CF104" s="954"/>
      <c r="CG104" s="954"/>
      <c r="CH104" s="954"/>
      <c r="CI104" s="954"/>
      <c r="CJ104" s="954"/>
      <c r="CK104" s="954"/>
      <c r="CL104" s="954"/>
      <c r="CM104" s="954"/>
      <c r="CN104" s="954"/>
      <c r="CO104" s="954"/>
      <c r="CP104" s="954"/>
      <c r="CQ104" s="954"/>
      <c r="CR104" s="954"/>
      <c r="CS104" s="954"/>
      <c r="CT104" s="954"/>
      <c r="CU104" s="954"/>
      <c r="CV104" s="954"/>
      <c r="CW104" s="954"/>
      <c r="CX104" s="954"/>
      <c r="CY104" s="954"/>
      <c r="CZ104" s="954"/>
      <c r="DA104" s="954"/>
      <c r="DB104" s="954"/>
      <c r="DC104" s="954"/>
      <c r="DD104" s="954"/>
      <c r="DE104" s="954"/>
      <c r="DF104" s="954"/>
      <c r="DG104" s="954"/>
      <c r="DH104" s="954"/>
      <c r="DI104" s="954"/>
      <c r="DJ104" s="954"/>
      <c r="DK104" s="954"/>
      <c r="DL104" s="954"/>
      <c r="DM104" s="954"/>
      <c r="DN104" s="954"/>
      <c r="DO104" s="954"/>
      <c r="DP104" s="954"/>
      <c r="DQ104" s="954"/>
      <c r="DR104" s="954"/>
      <c r="DS104" s="954"/>
      <c r="DT104" s="954"/>
      <c r="DU104" s="954"/>
      <c r="DV104" s="954"/>
      <c r="DW104" s="954"/>
      <c r="DX104" s="954"/>
      <c r="DY104" s="954"/>
      <c r="DZ104" s="954"/>
      <c r="EA104" s="224"/>
    </row>
    <row r="105" spans="1:131" ht="11.25" customHeight="1" x14ac:dyDescent="0.15">
      <c r="A105" s="236"/>
      <c r="B105" s="236"/>
      <c r="C105" s="236"/>
      <c r="D105" s="236"/>
      <c r="E105" s="236"/>
      <c r="F105" s="236"/>
      <c r="G105" s="236"/>
      <c r="H105" s="236"/>
      <c r="I105" s="236"/>
      <c r="J105" s="236"/>
      <c r="K105" s="236"/>
      <c r="L105" s="236"/>
      <c r="M105" s="236"/>
      <c r="N105" s="236"/>
      <c r="O105" s="236"/>
      <c r="P105" s="236"/>
      <c r="Q105" s="236"/>
      <c r="R105" s="236"/>
      <c r="S105" s="236"/>
      <c r="T105" s="236"/>
      <c r="U105" s="236"/>
      <c r="V105" s="236"/>
      <c r="W105" s="236"/>
      <c r="X105" s="236"/>
      <c r="Y105" s="236"/>
      <c r="Z105" s="236"/>
      <c r="AA105" s="236"/>
      <c r="AB105" s="236"/>
      <c r="AC105" s="236"/>
      <c r="AD105" s="236"/>
      <c r="AE105" s="236"/>
      <c r="AF105" s="236"/>
      <c r="AG105" s="236"/>
      <c r="AH105" s="236"/>
      <c r="AI105" s="236"/>
      <c r="AJ105" s="236"/>
      <c r="AK105" s="236"/>
      <c r="AL105" s="236"/>
      <c r="AM105" s="236"/>
      <c r="AN105" s="236"/>
      <c r="AO105" s="236"/>
      <c r="AP105" s="236"/>
      <c r="AQ105" s="236"/>
      <c r="AR105" s="236"/>
      <c r="AS105" s="236"/>
      <c r="AT105" s="236"/>
      <c r="AU105" s="236"/>
      <c r="AV105" s="236"/>
      <c r="AW105" s="236"/>
      <c r="AX105" s="236"/>
      <c r="AY105" s="236"/>
      <c r="AZ105" s="236"/>
      <c r="BA105" s="236"/>
      <c r="BB105" s="236"/>
      <c r="BC105" s="236"/>
      <c r="BD105" s="236"/>
      <c r="BE105" s="236"/>
      <c r="BF105" s="236"/>
      <c r="BG105" s="236"/>
      <c r="BH105" s="236"/>
      <c r="BI105" s="236"/>
      <c r="BJ105" s="236"/>
      <c r="BK105" s="236"/>
      <c r="BL105" s="236"/>
      <c r="BM105" s="236"/>
      <c r="BN105" s="236"/>
      <c r="BO105" s="236"/>
      <c r="BP105" s="236"/>
      <c r="BQ105" s="224"/>
      <c r="BR105" s="224"/>
      <c r="BS105" s="224"/>
      <c r="BT105" s="224"/>
      <c r="BU105" s="224"/>
      <c r="BV105" s="224"/>
      <c r="BW105" s="224"/>
      <c r="BX105" s="224"/>
      <c r="BY105" s="224"/>
      <c r="BZ105" s="224"/>
      <c r="CA105" s="224"/>
      <c r="CB105" s="224"/>
      <c r="CC105" s="224"/>
      <c r="CD105" s="224"/>
      <c r="CE105" s="224"/>
      <c r="CF105" s="224"/>
      <c r="CG105" s="224"/>
      <c r="CH105" s="224"/>
      <c r="CI105" s="224"/>
      <c r="CJ105" s="224"/>
      <c r="CK105" s="224"/>
      <c r="CL105" s="224"/>
      <c r="CM105" s="224"/>
      <c r="CN105" s="224"/>
      <c r="CO105" s="224"/>
      <c r="CP105" s="224"/>
      <c r="CQ105" s="224"/>
      <c r="CR105" s="224"/>
      <c r="CS105" s="224"/>
      <c r="CT105" s="224"/>
      <c r="CU105" s="224"/>
      <c r="CV105" s="224"/>
      <c r="CW105" s="224"/>
      <c r="CX105" s="224"/>
      <c r="CY105" s="224"/>
      <c r="CZ105" s="224"/>
      <c r="DA105" s="224"/>
      <c r="DB105" s="224"/>
      <c r="DC105" s="224"/>
      <c r="DD105" s="224"/>
      <c r="DE105" s="224"/>
      <c r="DF105" s="224"/>
      <c r="DG105" s="224"/>
      <c r="DH105" s="224"/>
      <c r="DI105" s="224"/>
      <c r="DJ105" s="224"/>
      <c r="DK105" s="224"/>
      <c r="DL105" s="224"/>
      <c r="DM105" s="224"/>
      <c r="DN105" s="224"/>
      <c r="DO105" s="224"/>
      <c r="DP105" s="224"/>
      <c r="DQ105" s="224"/>
      <c r="DR105" s="224"/>
      <c r="DS105" s="224"/>
      <c r="DT105" s="224"/>
      <c r="DU105" s="224"/>
      <c r="DV105" s="224"/>
      <c r="DW105" s="224"/>
      <c r="DX105" s="224"/>
      <c r="DY105" s="224"/>
      <c r="DZ105" s="224"/>
      <c r="EA105" s="224"/>
    </row>
    <row r="106" spans="1:131" ht="11.25" customHeight="1" x14ac:dyDescent="0.15">
      <c r="A106" s="236"/>
      <c r="B106" s="236"/>
      <c r="C106" s="236"/>
      <c r="D106" s="236"/>
      <c r="E106" s="236"/>
      <c r="F106" s="236"/>
      <c r="G106" s="236"/>
      <c r="H106" s="236"/>
      <c r="I106" s="236"/>
      <c r="J106" s="236"/>
      <c r="K106" s="236"/>
      <c r="L106" s="236"/>
      <c r="M106" s="236"/>
      <c r="N106" s="236"/>
      <c r="O106" s="236"/>
      <c r="P106" s="236"/>
      <c r="Q106" s="236"/>
      <c r="R106" s="236"/>
      <c r="S106" s="236"/>
      <c r="T106" s="236"/>
      <c r="U106" s="236"/>
      <c r="V106" s="236"/>
      <c r="W106" s="236"/>
      <c r="X106" s="236"/>
      <c r="Y106" s="236"/>
      <c r="Z106" s="236"/>
      <c r="AA106" s="236"/>
      <c r="AB106" s="236"/>
      <c r="AC106" s="236"/>
      <c r="AD106" s="236"/>
      <c r="AE106" s="236"/>
      <c r="AF106" s="236"/>
      <c r="AG106" s="236"/>
      <c r="AH106" s="236"/>
      <c r="AI106" s="236"/>
      <c r="AJ106" s="236"/>
      <c r="AK106" s="236"/>
      <c r="AL106" s="236"/>
      <c r="AM106" s="236"/>
      <c r="AN106" s="236"/>
      <c r="AO106" s="236"/>
      <c r="AP106" s="236"/>
      <c r="AQ106" s="236"/>
      <c r="AR106" s="236"/>
      <c r="AS106" s="236"/>
      <c r="AT106" s="236"/>
      <c r="AU106" s="236"/>
      <c r="AV106" s="236"/>
      <c r="AW106" s="236"/>
      <c r="AX106" s="236"/>
      <c r="AY106" s="236"/>
      <c r="AZ106" s="236"/>
      <c r="BA106" s="236"/>
      <c r="BB106" s="236"/>
      <c r="BC106" s="236"/>
      <c r="BD106" s="236"/>
      <c r="BE106" s="236"/>
      <c r="BF106" s="236"/>
      <c r="BG106" s="236"/>
      <c r="BH106" s="236"/>
      <c r="BI106" s="236"/>
      <c r="BJ106" s="236"/>
      <c r="BK106" s="236"/>
      <c r="BL106" s="236"/>
      <c r="BM106" s="236"/>
      <c r="BN106" s="236"/>
      <c r="BO106" s="236"/>
      <c r="BP106" s="236"/>
      <c r="BQ106" s="224"/>
      <c r="BR106" s="224"/>
      <c r="BS106" s="224"/>
      <c r="BT106" s="224"/>
      <c r="BU106" s="224"/>
      <c r="BV106" s="224"/>
      <c r="BW106" s="224"/>
      <c r="BX106" s="224"/>
      <c r="BY106" s="224"/>
      <c r="BZ106" s="224"/>
      <c r="CA106" s="224"/>
      <c r="CB106" s="224"/>
      <c r="CC106" s="224"/>
      <c r="CD106" s="224"/>
      <c r="CE106" s="224"/>
      <c r="CF106" s="224"/>
      <c r="CG106" s="224"/>
      <c r="CH106" s="224"/>
      <c r="CI106" s="224"/>
      <c r="CJ106" s="224"/>
      <c r="CK106" s="224"/>
      <c r="CL106" s="224"/>
      <c r="CM106" s="224"/>
      <c r="CN106" s="224"/>
      <c r="CO106" s="224"/>
      <c r="CP106" s="224"/>
      <c r="CQ106" s="224"/>
      <c r="CR106" s="224"/>
      <c r="CS106" s="224"/>
      <c r="CT106" s="224"/>
      <c r="CU106" s="224"/>
      <c r="CV106" s="224"/>
      <c r="CW106" s="224"/>
      <c r="CX106" s="224"/>
      <c r="CY106" s="224"/>
      <c r="CZ106" s="224"/>
      <c r="DA106" s="224"/>
      <c r="DB106" s="224"/>
      <c r="DC106" s="224"/>
      <c r="DD106" s="224"/>
      <c r="DE106" s="224"/>
      <c r="DF106" s="224"/>
      <c r="DG106" s="224"/>
      <c r="DH106" s="224"/>
      <c r="DI106" s="224"/>
      <c r="DJ106" s="224"/>
      <c r="DK106" s="224"/>
      <c r="DL106" s="224"/>
      <c r="DM106" s="224"/>
      <c r="DN106" s="224"/>
      <c r="DO106" s="224"/>
      <c r="DP106" s="224"/>
      <c r="DQ106" s="224"/>
      <c r="DR106" s="224"/>
      <c r="DS106" s="224"/>
      <c r="DT106" s="224"/>
      <c r="DU106" s="224"/>
      <c r="DV106" s="224"/>
      <c r="DW106" s="224"/>
      <c r="DX106" s="224"/>
      <c r="DY106" s="224"/>
      <c r="DZ106" s="224"/>
      <c r="EA106" s="224"/>
    </row>
    <row r="107" spans="1:131" s="224" customFormat="1" ht="26.25" customHeight="1" thickBot="1" x14ac:dyDescent="0.2">
      <c r="A107" s="228" t="s">
        <v>410</v>
      </c>
      <c r="B107" s="244"/>
      <c r="C107" s="244"/>
      <c r="D107" s="244"/>
      <c r="E107" s="244"/>
      <c r="F107" s="244"/>
      <c r="G107" s="244"/>
      <c r="H107" s="244"/>
      <c r="I107" s="244"/>
      <c r="J107" s="244"/>
      <c r="K107" s="244"/>
      <c r="L107" s="244"/>
      <c r="M107" s="244"/>
      <c r="N107" s="244"/>
      <c r="O107" s="244"/>
      <c r="P107" s="244"/>
      <c r="Q107" s="244"/>
      <c r="R107" s="244"/>
      <c r="S107" s="244"/>
      <c r="T107" s="244"/>
      <c r="U107" s="244"/>
      <c r="V107" s="244"/>
      <c r="W107" s="244"/>
      <c r="X107" s="244"/>
      <c r="Y107" s="244"/>
      <c r="Z107" s="244"/>
      <c r="AA107" s="244"/>
      <c r="AB107" s="244"/>
      <c r="AC107" s="244"/>
      <c r="AD107" s="244"/>
      <c r="AE107" s="244"/>
      <c r="AF107" s="244"/>
      <c r="AG107" s="244"/>
      <c r="AH107" s="244"/>
      <c r="AI107" s="244"/>
      <c r="AJ107" s="244"/>
      <c r="AK107" s="244"/>
      <c r="AL107" s="244"/>
      <c r="AM107" s="244"/>
      <c r="AN107" s="244"/>
      <c r="AO107" s="244"/>
      <c r="AP107" s="244"/>
      <c r="AQ107" s="244"/>
      <c r="AR107" s="244"/>
      <c r="AS107" s="244"/>
      <c r="AT107" s="244"/>
      <c r="AU107" s="228" t="s">
        <v>411</v>
      </c>
      <c r="AV107" s="244"/>
      <c r="AW107" s="244"/>
      <c r="AX107" s="244"/>
      <c r="AY107" s="244"/>
      <c r="AZ107" s="244"/>
      <c r="BA107" s="244"/>
      <c r="BB107" s="244"/>
      <c r="BC107" s="244"/>
      <c r="BD107" s="244"/>
      <c r="BE107" s="244"/>
      <c r="BF107" s="244"/>
      <c r="BG107" s="244"/>
      <c r="BH107" s="244"/>
      <c r="BI107" s="244"/>
      <c r="BJ107" s="244"/>
      <c r="BK107" s="244"/>
      <c r="BL107" s="244"/>
      <c r="BM107" s="244"/>
      <c r="BN107" s="244"/>
      <c r="BO107" s="244"/>
      <c r="BP107" s="244"/>
      <c r="BQ107" s="244"/>
      <c r="BR107" s="244"/>
      <c r="BS107" s="244"/>
      <c r="BT107" s="244"/>
      <c r="BU107" s="244"/>
      <c r="BV107" s="244"/>
      <c r="BW107" s="244"/>
      <c r="BX107" s="244"/>
      <c r="BY107" s="244"/>
      <c r="BZ107" s="244"/>
      <c r="CA107" s="244"/>
      <c r="CB107" s="244"/>
      <c r="CC107" s="244"/>
      <c r="CD107" s="244"/>
      <c r="CE107" s="244"/>
      <c r="CF107" s="244"/>
      <c r="CG107" s="244"/>
      <c r="CH107" s="244"/>
      <c r="CI107" s="244"/>
      <c r="CJ107" s="244"/>
      <c r="CK107" s="244"/>
      <c r="CL107" s="244"/>
      <c r="CM107" s="244"/>
      <c r="CN107" s="244"/>
      <c r="CO107" s="244"/>
      <c r="CP107" s="244"/>
      <c r="CQ107" s="244"/>
      <c r="CR107" s="244"/>
      <c r="CS107" s="244"/>
      <c r="CT107" s="244"/>
      <c r="CU107" s="244"/>
      <c r="CV107" s="244"/>
      <c r="CW107" s="244"/>
      <c r="CX107" s="244"/>
      <c r="CY107" s="244"/>
      <c r="CZ107" s="244"/>
      <c r="DA107" s="244"/>
      <c r="DB107" s="244"/>
      <c r="DC107" s="244"/>
      <c r="DD107" s="244"/>
      <c r="DE107" s="244"/>
      <c r="DF107" s="244"/>
      <c r="DG107" s="244"/>
      <c r="DH107" s="244"/>
      <c r="DI107" s="244"/>
      <c r="DJ107" s="244"/>
      <c r="DK107" s="244"/>
      <c r="DL107" s="244"/>
      <c r="DM107" s="244"/>
      <c r="DN107" s="244"/>
      <c r="DO107" s="244"/>
      <c r="DP107" s="244"/>
      <c r="DQ107" s="244"/>
      <c r="DR107" s="244"/>
      <c r="DS107" s="244"/>
      <c r="DT107" s="244"/>
      <c r="DU107" s="244"/>
      <c r="DV107" s="244"/>
      <c r="DW107" s="244"/>
      <c r="DX107" s="244"/>
      <c r="DY107" s="244"/>
      <c r="DZ107" s="244"/>
    </row>
    <row r="108" spans="1:131" s="224" customFormat="1" ht="26.25" customHeight="1" x14ac:dyDescent="0.15">
      <c r="A108" s="955" t="s">
        <v>412</v>
      </c>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6"/>
      <c r="X108" s="956"/>
      <c r="Y108" s="956"/>
      <c r="Z108" s="956"/>
      <c r="AA108" s="956"/>
      <c r="AB108" s="956"/>
      <c r="AC108" s="956"/>
      <c r="AD108" s="956"/>
      <c r="AE108" s="956"/>
      <c r="AF108" s="956"/>
      <c r="AG108" s="956"/>
      <c r="AH108" s="956"/>
      <c r="AI108" s="956"/>
      <c r="AJ108" s="956"/>
      <c r="AK108" s="956"/>
      <c r="AL108" s="956"/>
      <c r="AM108" s="956"/>
      <c r="AN108" s="956"/>
      <c r="AO108" s="956"/>
      <c r="AP108" s="956"/>
      <c r="AQ108" s="956"/>
      <c r="AR108" s="956"/>
      <c r="AS108" s="956"/>
      <c r="AT108" s="957"/>
      <c r="AU108" s="955" t="s">
        <v>413</v>
      </c>
      <c r="AV108" s="956"/>
      <c r="AW108" s="956"/>
      <c r="AX108" s="956"/>
      <c r="AY108" s="956"/>
      <c r="AZ108" s="956"/>
      <c r="BA108" s="956"/>
      <c r="BB108" s="956"/>
      <c r="BC108" s="956"/>
      <c r="BD108" s="956"/>
      <c r="BE108" s="956"/>
      <c r="BF108" s="956"/>
      <c r="BG108" s="956"/>
      <c r="BH108" s="956"/>
      <c r="BI108" s="956"/>
      <c r="BJ108" s="956"/>
      <c r="BK108" s="956"/>
      <c r="BL108" s="956"/>
      <c r="BM108" s="956"/>
      <c r="BN108" s="956"/>
      <c r="BO108" s="956"/>
      <c r="BP108" s="956"/>
      <c r="BQ108" s="956"/>
      <c r="BR108" s="956"/>
      <c r="BS108" s="956"/>
      <c r="BT108" s="956"/>
      <c r="BU108" s="956"/>
      <c r="BV108" s="956"/>
      <c r="BW108" s="956"/>
      <c r="BX108" s="956"/>
      <c r="BY108" s="956"/>
      <c r="BZ108" s="956"/>
      <c r="CA108" s="956"/>
      <c r="CB108" s="956"/>
      <c r="CC108" s="956"/>
      <c r="CD108" s="956"/>
      <c r="CE108" s="956"/>
      <c r="CF108" s="956"/>
      <c r="CG108" s="956"/>
      <c r="CH108" s="956"/>
      <c r="CI108" s="956"/>
      <c r="CJ108" s="956"/>
      <c r="CK108" s="956"/>
      <c r="CL108" s="956"/>
      <c r="CM108" s="956"/>
      <c r="CN108" s="956"/>
      <c r="CO108" s="956"/>
      <c r="CP108" s="956"/>
      <c r="CQ108" s="956"/>
      <c r="CR108" s="956"/>
      <c r="CS108" s="956"/>
      <c r="CT108" s="956"/>
      <c r="CU108" s="956"/>
      <c r="CV108" s="956"/>
      <c r="CW108" s="956"/>
      <c r="CX108" s="956"/>
      <c r="CY108" s="956"/>
      <c r="CZ108" s="956"/>
      <c r="DA108" s="956"/>
      <c r="DB108" s="956"/>
      <c r="DC108" s="956"/>
      <c r="DD108" s="956"/>
      <c r="DE108" s="956"/>
      <c r="DF108" s="956"/>
      <c r="DG108" s="956"/>
      <c r="DH108" s="956"/>
      <c r="DI108" s="956"/>
      <c r="DJ108" s="956"/>
      <c r="DK108" s="956"/>
      <c r="DL108" s="956"/>
      <c r="DM108" s="956"/>
      <c r="DN108" s="956"/>
      <c r="DO108" s="956"/>
      <c r="DP108" s="956"/>
      <c r="DQ108" s="956"/>
      <c r="DR108" s="956"/>
      <c r="DS108" s="956"/>
      <c r="DT108" s="956"/>
      <c r="DU108" s="956"/>
      <c r="DV108" s="956"/>
      <c r="DW108" s="956"/>
      <c r="DX108" s="956"/>
      <c r="DY108" s="956"/>
      <c r="DZ108" s="957"/>
    </row>
    <row r="109" spans="1:131" s="224" customFormat="1" ht="26.25" customHeight="1" x14ac:dyDescent="0.15">
      <c r="A109" s="908" t="s">
        <v>414</v>
      </c>
      <c r="B109" s="909"/>
      <c r="C109" s="909"/>
      <c r="D109" s="909"/>
      <c r="E109" s="909"/>
      <c r="F109" s="909"/>
      <c r="G109" s="909"/>
      <c r="H109" s="909"/>
      <c r="I109" s="909"/>
      <c r="J109" s="909"/>
      <c r="K109" s="909"/>
      <c r="L109" s="909"/>
      <c r="M109" s="909"/>
      <c r="N109" s="909"/>
      <c r="O109" s="909"/>
      <c r="P109" s="909"/>
      <c r="Q109" s="909"/>
      <c r="R109" s="909"/>
      <c r="S109" s="909"/>
      <c r="T109" s="909"/>
      <c r="U109" s="909"/>
      <c r="V109" s="909"/>
      <c r="W109" s="909"/>
      <c r="X109" s="909"/>
      <c r="Y109" s="909"/>
      <c r="Z109" s="910"/>
      <c r="AA109" s="911" t="s">
        <v>415</v>
      </c>
      <c r="AB109" s="909"/>
      <c r="AC109" s="909"/>
      <c r="AD109" s="909"/>
      <c r="AE109" s="910"/>
      <c r="AF109" s="911" t="s">
        <v>416</v>
      </c>
      <c r="AG109" s="909"/>
      <c r="AH109" s="909"/>
      <c r="AI109" s="909"/>
      <c r="AJ109" s="910"/>
      <c r="AK109" s="911" t="s">
        <v>294</v>
      </c>
      <c r="AL109" s="909"/>
      <c r="AM109" s="909"/>
      <c r="AN109" s="909"/>
      <c r="AO109" s="910"/>
      <c r="AP109" s="911" t="s">
        <v>417</v>
      </c>
      <c r="AQ109" s="909"/>
      <c r="AR109" s="909"/>
      <c r="AS109" s="909"/>
      <c r="AT109" s="942"/>
      <c r="AU109" s="908" t="s">
        <v>414</v>
      </c>
      <c r="AV109" s="909"/>
      <c r="AW109" s="909"/>
      <c r="AX109" s="909"/>
      <c r="AY109" s="909"/>
      <c r="AZ109" s="909"/>
      <c r="BA109" s="909"/>
      <c r="BB109" s="909"/>
      <c r="BC109" s="909"/>
      <c r="BD109" s="909"/>
      <c r="BE109" s="909"/>
      <c r="BF109" s="909"/>
      <c r="BG109" s="909"/>
      <c r="BH109" s="909"/>
      <c r="BI109" s="909"/>
      <c r="BJ109" s="909"/>
      <c r="BK109" s="909"/>
      <c r="BL109" s="909"/>
      <c r="BM109" s="909"/>
      <c r="BN109" s="909"/>
      <c r="BO109" s="909"/>
      <c r="BP109" s="910"/>
      <c r="BQ109" s="911" t="s">
        <v>415</v>
      </c>
      <c r="BR109" s="909"/>
      <c r="BS109" s="909"/>
      <c r="BT109" s="909"/>
      <c r="BU109" s="910"/>
      <c r="BV109" s="911" t="s">
        <v>416</v>
      </c>
      <c r="BW109" s="909"/>
      <c r="BX109" s="909"/>
      <c r="BY109" s="909"/>
      <c r="BZ109" s="910"/>
      <c r="CA109" s="911" t="s">
        <v>294</v>
      </c>
      <c r="CB109" s="909"/>
      <c r="CC109" s="909"/>
      <c r="CD109" s="909"/>
      <c r="CE109" s="910"/>
      <c r="CF109" s="949" t="s">
        <v>417</v>
      </c>
      <c r="CG109" s="949"/>
      <c r="CH109" s="949"/>
      <c r="CI109" s="949"/>
      <c r="CJ109" s="949"/>
      <c r="CK109" s="911" t="s">
        <v>418</v>
      </c>
      <c r="CL109" s="909"/>
      <c r="CM109" s="909"/>
      <c r="CN109" s="909"/>
      <c r="CO109" s="909"/>
      <c r="CP109" s="909"/>
      <c r="CQ109" s="909"/>
      <c r="CR109" s="909"/>
      <c r="CS109" s="909"/>
      <c r="CT109" s="909"/>
      <c r="CU109" s="909"/>
      <c r="CV109" s="909"/>
      <c r="CW109" s="909"/>
      <c r="CX109" s="909"/>
      <c r="CY109" s="909"/>
      <c r="CZ109" s="909"/>
      <c r="DA109" s="909"/>
      <c r="DB109" s="909"/>
      <c r="DC109" s="909"/>
      <c r="DD109" s="909"/>
      <c r="DE109" s="909"/>
      <c r="DF109" s="910"/>
      <c r="DG109" s="911" t="s">
        <v>415</v>
      </c>
      <c r="DH109" s="909"/>
      <c r="DI109" s="909"/>
      <c r="DJ109" s="909"/>
      <c r="DK109" s="910"/>
      <c r="DL109" s="911" t="s">
        <v>416</v>
      </c>
      <c r="DM109" s="909"/>
      <c r="DN109" s="909"/>
      <c r="DO109" s="909"/>
      <c r="DP109" s="910"/>
      <c r="DQ109" s="911" t="s">
        <v>294</v>
      </c>
      <c r="DR109" s="909"/>
      <c r="DS109" s="909"/>
      <c r="DT109" s="909"/>
      <c r="DU109" s="910"/>
      <c r="DV109" s="911" t="s">
        <v>417</v>
      </c>
      <c r="DW109" s="909"/>
      <c r="DX109" s="909"/>
      <c r="DY109" s="909"/>
      <c r="DZ109" s="942"/>
    </row>
    <row r="110" spans="1:131" s="224" customFormat="1" ht="26.25" customHeight="1" x14ac:dyDescent="0.15">
      <c r="A110" s="820" t="s">
        <v>419</v>
      </c>
      <c r="B110" s="821"/>
      <c r="C110" s="821"/>
      <c r="D110" s="821"/>
      <c r="E110" s="821"/>
      <c r="F110" s="821"/>
      <c r="G110" s="821"/>
      <c r="H110" s="821"/>
      <c r="I110" s="821"/>
      <c r="J110" s="821"/>
      <c r="K110" s="821"/>
      <c r="L110" s="821"/>
      <c r="M110" s="821"/>
      <c r="N110" s="821"/>
      <c r="O110" s="821"/>
      <c r="P110" s="821"/>
      <c r="Q110" s="821"/>
      <c r="R110" s="821"/>
      <c r="S110" s="821"/>
      <c r="T110" s="821"/>
      <c r="U110" s="821"/>
      <c r="V110" s="821"/>
      <c r="W110" s="821"/>
      <c r="X110" s="821"/>
      <c r="Y110" s="821"/>
      <c r="Z110" s="822"/>
      <c r="AA110" s="901">
        <v>2007434</v>
      </c>
      <c r="AB110" s="902"/>
      <c r="AC110" s="902"/>
      <c r="AD110" s="902"/>
      <c r="AE110" s="903"/>
      <c r="AF110" s="904">
        <v>1844789</v>
      </c>
      <c r="AG110" s="902"/>
      <c r="AH110" s="902"/>
      <c r="AI110" s="902"/>
      <c r="AJ110" s="903"/>
      <c r="AK110" s="904">
        <v>1927236</v>
      </c>
      <c r="AL110" s="902"/>
      <c r="AM110" s="902"/>
      <c r="AN110" s="902"/>
      <c r="AO110" s="903"/>
      <c r="AP110" s="905">
        <v>26.9</v>
      </c>
      <c r="AQ110" s="906"/>
      <c r="AR110" s="906"/>
      <c r="AS110" s="906"/>
      <c r="AT110" s="907"/>
      <c r="AU110" s="943" t="s">
        <v>69</v>
      </c>
      <c r="AV110" s="944"/>
      <c r="AW110" s="944"/>
      <c r="AX110" s="944"/>
      <c r="AY110" s="944"/>
      <c r="AZ110" s="873" t="s">
        <v>420</v>
      </c>
      <c r="BA110" s="821"/>
      <c r="BB110" s="821"/>
      <c r="BC110" s="821"/>
      <c r="BD110" s="821"/>
      <c r="BE110" s="821"/>
      <c r="BF110" s="821"/>
      <c r="BG110" s="821"/>
      <c r="BH110" s="821"/>
      <c r="BI110" s="821"/>
      <c r="BJ110" s="821"/>
      <c r="BK110" s="821"/>
      <c r="BL110" s="821"/>
      <c r="BM110" s="821"/>
      <c r="BN110" s="821"/>
      <c r="BO110" s="821"/>
      <c r="BP110" s="822"/>
      <c r="BQ110" s="874">
        <v>17864265</v>
      </c>
      <c r="BR110" s="855"/>
      <c r="BS110" s="855"/>
      <c r="BT110" s="855"/>
      <c r="BU110" s="855"/>
      <c r="BV110" s="855">
        <v>17942175</v>
      </c>
      <c r="BW110" s="855"/>
      <c r="BX110" s="855"/>
      <c r="BY110" s="855"/>
      <c r="BZ110" s="855"/>
      <c r="CA110" s="855">
        <v>18357548</v>
      </c>
      <c r="CB110" s="855"/>
      <c r="CC110" s="855"/>
      <c r="CD110" s="855"/>
      <c r="CE110" s="855"/>
      <c r="CF110" s="879">
        <v>256</v>
      </c>
      <c r="CG110" s="880"/>
      <c r="CH110" s="880"/>
      <c r="CI110" s="880"/>
      <c r="CJ110" s="880"/>
      <c r="CK110" s="939" t="s">
        <v>421</v>
      </c>
      <c r="CL110" s="832"/>
      <c r="CM110" s="873" t="s">
        <v>422</v>
      </c>
      <c r="CN110" s="821"/>
      <c r="CO110" s="821"/>
      <c r="CP110" s="821"/>
      <c r="CQ110" s="821"/>
      <c r="CR110" s="821"/>
      <c r="CS110" s="821"/>
      <c r="CT110" s="821"/>
      <c r="CU110" s="821"/>
      <c r="CV110" s="821"/>
      <c r="CW110" s="821"/>
      <c r="CX110" s="821"/>
      <c r="CY110" s="821"/>
      <c r="CZ110" s="821"/>
      <c r="DA110" s="821"/>
      <c r="DB110" s="821"/>
      <c r="DC110" s="821"/>
      <c r="DD110" s="821"/>
      <c r="DE110" s="821"/>
      <c r="DF110" s="822"/>
      <c r="DG110" s="874" t="s">
        <v>122</v>
      </c>
      <c r="DH110" s="855"/>
      <c r="DI110" s="855"/>
      <c r="DJ110" s="855"/>
      <c r="DK110" s="855"/>
      <c r="DL110" s="855" t="s">
        <v>122</v>
      </c>
      <c r="DM110" s="855"/>
      <c r="DN110" s="855"/>
      <c r="DO110" s="855"/>
      <c r="DP110" s="855"/>
      <c r="DQ110" s="855" t="s">
        <v>122</v>
      </c>
      <c r="DR110" s="855"/>
      <c r="DS110" s="855"/>
      <c r="DT110" s="855"/>
      <c r="DU110" s="855"/>
      <c r="DV110" s="856" t="s">
        <v>122</v>
      </c>
      <c r="DW110" s="856"/>
      <c r="DX110" s="856"/>
      <c r="DY110" s="856"/>
      <c r="DZ110" s="857"/>
    </row>
    <row r="111" spans="1:131" s="224" customFormat="1" ht="26.25" customHeight="1" x14ac:dyDescent="0.15">
      <c r="A111" s="787" t="s">
        <v>423</v>
      </c>
      <c r="B111" s="788"/>
      <c r="C111" s="788"/>
      <c r="D111" s="788"/>
      <c r="E111" s="788"/>
      <c r="F111" s="788"/>
      <c r="G111" s="788"/>
      <c r="H111" s="788"/>
      <c r="I111" s="788"/>
      <c r="J111" s="788"/>
      <c r="K111" s="788"/>
      <c r="L111" s="788"/>
      <c r="M111" s="788"/>
      <c r="N111" s="788"/>
      <c r="O111" s="788"/>
      <c r="P111" s="788"/>
      <c r="Q111" s="788"/>
      <c r="R111" s="788"/>
      <c r="S111" s="788"/>
      <c r="T111" s="788"/>
      <c r="U111" s="788"/>
      <c r="V111" s="788"/>
      <c r="W111" s="788"/>
      <c r="X111" s="788"/>
      <c r="Y111" s="788"/>
      <c r="Z111" s="938"/>
      <c r="AA111" s="931" t="s">
        <v>122</v>
      </c>
      <c r="AB111" s="932"/>
      <c r="AC111" s="932"/>
      <c r="AD111" s="932"/>
      <c r="AE111" s="933"/>
      <c r="AF111" s="934" t="s">
        <v>122</v>
      </c>
      <c r="AG111" s="932"/>
      <c r="AH111" s="932"/>
      <c r="AI111" s="932"/>
      <c r="AJ111" s="933"/>
      <c r="AK111" s="934" t="s">
        <v>122</v>
      </c>
      <c r="AL111" s="932"/>
      <c r="AM111" s="932"/>
      <c r="AN111" s="932"/>
      <c r="AO111" s="933"/>
      <c r="AP111" s="935" t="s">
        <v>122</v>
      </c>
      <c r="AQ111" s="936"/>
      <c r="AR111" s="936"/>
      <c r="AS111" s="936"/>
      <c r="AT111" s="937"/>
      <c r="AU111" s="945"/>
      <c r="AV111" s="946"/>
      <c r="AW111" s="946"/>
      <c r="AX111" s="946"/>
      <c r="AY111" s="946"/>
      <c r="AZ111" s="828" t="s">
        <v>424</v>
      </c>
      <c r="BA111" s="765"/>
      <c r="BB111" s="765"/>
      <c r="BC111" s="765"/>
      <c r="BD111" s="765"/>
      <c r="BE111" s="765"/>
      <c r="BF111" s="765"/>
      <c r="BG111" s="765"/>
      <c r="BH111" s="765"/>
      <c r="BI111" s="765"/>
      <c r="BJ111" s="765"/>
      <c r="BK111" s="765"/>
      <c r="BL111" s="765"/>
      <c r="BM111" s="765"/>
      <c r="BN111" s="765"/>
      <c r="BO111" s="765"/>
      <c r="BP111" s="766"/>
      <c r="BQ111" s="829" t="s">
        <v>122</v>
      </c>
      <c r="BR111" s="830"/>
      <c r="BS111" s="830"/>
      <c r="BT111" s="830"/>
      <c r="BU111" s="830"/>
      <c r="BV111" s="830" t="s">
        <v>122</v>
      </c>
      <c r="BW111" s="830"/>
      <c r="BX111" s="830"/>
      <c r="BY111" s="830"/>
      <c r="BZ111" s="830"/>
      <c r="CA111" s="830" t="s">
        <v>122</v>
      </c>
      <c r="CB111" s="830"/>
      <c r="CC111" s="830"/>
      <c r="CD111" s="830"/>
      <c r="CE111" s="830"/>
      <c r="CF111" s="888" t="s">
        <v>122</v>
      </c>
      <c r="CG111" s="889"/>
      <c r="CH111" s="889"/>
      <c r="CI111" s="889"/>
      <c r="CJ111" s="889"/>
      <c r="CK111" s="940"/>
      <c r="CL111" s="834"/>
      <c r="CM111" s="828" t="s">
        <v>425</v>
      </c>
      <c r="CN111" s="765"/>
      <c r="CO111" s="765"/>
      <c r="CP111" s="765"/>
      <c r="CQ111" s="765"/>
      <c r="CR111" s="765"/>
      <c r="CS111" s="765"/>
      <c r="CT111" s="765"/>
      <c r="CU111" s="765"/>
      <c r="CV111" s="765"/>
      <c r="CW111" s="765"/>
      <c r="CX111" s="765"/>
      <c r="CY111" s="765"/>
      <c r="CZ111" s="765"/>
      <c r="DA111" s="765"/>
      <c r="DB111" s="765"/>
      <c r="DC111" s="765"/>
      <c r="DD111" s="765"/>
      <c r="DE111" s="765"/>
      <c r="DF111" s="766"/>
      <c r="DG111" s="829" t="s">
        <v>122</v>
      </c>
      <c r="DH111" s="830"/>
      <c r="DI111" s="830"/>
      <c r="DJ111" s="830"/>
      <c r="DK111" s="830"/>
      <c r="DL111" s="830" t="s">
        <v>122</v>
      </c>
      <c r="DM111" s="830"/>
      <c r="DN111" s="830"/>
      <c r="DO111" s="830"/>
      <c r="DP111" s="830"/>
      <c r="DQ111" s="830" t="s">
        <v>122</v>
      </c>
      <c r="DR111" s="830"/>
      <c r="DS111" s="830"/>
      <c r="DT111" s="830"/>
      <c r="DU111" s="830"/>
      <c r="DV111" s="807" t="s">
        <v>122</v>
      </c>
      <c r="DW111" s="807"/>
      <c r="DX111" s="807"/>
      <c r="DY111" s="807"/>
      <c r="DZ111" s="808"/>
    </row>
    <row r="112" spans="1:131" s="224" customFormat="1" ht="26.25" customHeight="1" x14ac:dyDescent="0.15">
      <c r="A112" s="925" t="s">
        <v>426</v>
      </c>
      <c r="B112" s="926"/>
      <c r="C112" s="765" t="s">
        <v>427</v>
      </c>
      <c r="D112" s="765"/>
      <c r="E112" s="765"/>
      <c r="F112" s="765"/>
      <c r="G112" s="765"/>
      <c r="H112" s="765"/>
      <c r="I112" s="765"/>
      <c r="J112" s="765"/>
      <c r="K112" s="765"/>
      <c r="L112" s="765"/>
      <c r="M112" s="765"/>
      <c r="N112" s="765"/>
      <c r="O112" s="765"/>
      <c r="P112" s="765"/>
      <c r="Q112" s="765"/>
      <c r="R112" s="765"/>
      <c r="S112" s="765"/>
      <c r="T112" s="765"/>
      <c r="U112" s="765"/>
      <c r="V112" s="765"/>
      <c r="W112" s="765"/>
      <c r="X112" s="765"/>
      <c r="Y112" s="765"/>
      <c r="Z112" s="766"/>
      <c r="AA112" s="792" t="s">
        <v>122</v>
      </c>
      <c r="AB112" s="793"/>
      <c r="AC112" s="793"/>
      <c r="AD112" s="793"/>
      <c r="AE112" s="794"/>
      <c r="AF112" s="795" t="s">
        <v>122</v>
      </c>
      <c r="AG112" s="793"/>
      <c r="AH112" s="793"/>
      <c r="AI112" s="793"/>
      <c r="AJ112" s="794"/>
      <c r="AK112" s="795" t="s">
        <v>122</v>
      </c>
      <c r="AL112" s="793"/>
      <c r="AM112" s="793"/>
      <c r="AN112" s="793"/>
      <c r="AO112" s="794"/>
      <c r="AP112" s="837" t="s">
        <v>122</v>
      </c>
      <c r="AQ112" s="838"/>
      <c r="AR112" s="838"/>
      <c r="AS112" s="838"/>
      <c r="AT112" s="839"/>
      <c r="AU112" s="945"/>
      <c r="AV112" s="946"/>
      <c r="AW112" s="946"/>
      <c r="AX112" s="946"/>
      <c r="AY112" s="946"/>
      <c r="AZ112" s="828" t="s">
        <v>428</v>
      </c>
      <c r="BA112" s="765"/>
      <c r="BB112" s="765"/>
      <c r="BC112" s="765"/>
      <c r="BD112" s="765"/>
      <c r="BE112" s="765"/>
      <c r="BF112" s="765"/>
      <c r="BG112" s="765"/>
      <c r="BH112" s="765"/>
      <c r="BI112" s="765"/>
      <c r="BJ112" s="765"/>
      <c r="BK112" s="765"/>
      <c r="BL112" s="765"/>
      <c r="BM112" s="765"/>
      <c r="BN112" s="765"/>
      <c r="BO112" s="765"/>
      <c r="BP112" s="766"/>
      <c r="BQ112" s="829">
        <v>1801402</v>
      </c>
      <c r="BR112" s="830"/>
      <c r="BS112" s="830"/>
      <c r="BT112" s="830"/>
      <c r="BU112" s="830"/>
      <c r="BV112" s="830">
        <v>2109787</v>
      </c>
      <c r="BW112" s="830"/>
      <c r="BX112" s="830"/>
      <c r="BY112" s="830"/>
      <c r="BZ112" s="830"/>
      <c r="CA112" s="830">
        <v>1968259</v>
      </c>
      <c r="CB112" s="830"/>
      <c r="CC112" s="830"/>
      <c r="CD112" s="830"/>
      <c r="CE112" s="830"/>
      <c r="CF112" s="888">
        <v>27.4</v>
      </c>
      <c r="CG112" s="889"/>
      <c r="CH112" s="889"/>
      <c r="CI112" s="889"/>
      <c r="CJ112" s="889"/>
      <c r="CK112" s="940"/>
      <c r="CL112" s="834"/>
      <c r="CM112" s="828" t="s">
        <v>429</v>
      </c>
      <c r="CN112" s="765"/>
      <c r="CO112" s="765"/>
      <c r="CP112" s="765"/>
      <c r="CQ112" s="765"/>
      <c r="CR112" s="765"/>
      <c r="CS112" s="765"/>
      <c r="CT112" s="765"/>
      <c r="CU112" s="765"/>
      <c r="CV112" s="765"/>
      <c r="CW112" s="765"/>
      <c r="CX112" s="765"/>
      <c r="CY112" s="765"/>
      <c r="CZ112" s="765"/>
      <c r="DA112" s="765"/>
      <c r="DB112" s="765"/>
      <c r="DC112" s="765"/>
      <c r="DD112" s="765"/>
      <c r="DE112" s="765"/>
      <c r="DF112" s="766"/>
      <c r="DG112" s="829" t="s">
        <v>122</v>
      </c>
      <c r="DH112" s="830"/>
      <c r="DI112" s="830"/>
      <c r="DJ112" s="830"/>
      <c r="DK112" s="830"/>
      <c r="DL112" s="830" t="s">
        <v>122</v>
      </c>
      <c r="DM112" s="830"/>
      <c r="DN112" s="830"/>
      <c r="DO112" s="830"/>
      <c r="DP112" s="830"/>
      <c r="DQ112" s="830" t="s">
        <v>122</v>
      </c>
      <c r="DR112" s="830"/>
      <c r="DS112" s="830"/>
      <c r="DT112" s="830"/>
      <c r="DU112" s="830"/>
      <c r="DV112" s="807" t="s">
        <v>122</v>
      </c>
      <c r="DW112" s="807"/>
      <c r="DX112" s="807"/>
      <c r="DY112" s="807"/>
      <c r="DZ112" s="808"/>
    </row>
    <row r="113" spans="1:130" s="224" customFormat="1" ht="26.25" customHeight="1" x14ac:dyDescent="0.15">
      <c r="A113" s="927"/>
      <c r="B113" s="928"/>
      <c r="C113" s="765" t="s">
        <v>430</v>
      </c>
      <c r="D113" s="765"/>
      <c r="E113" s="765"/>
      <c r="F113" s="765"/>
      <c r="G113" s="765"/>
      <c r="H113" s="765"/>
      <c r="I113" s="765"/>
      <c r="J113" s="765"/>
      <c r="K113" s="765"/>
      <c r="L113" s="765"/>
      <c r="M113" s="765"/>
      <c r="N113" s="765"/>
      <c r="O113" s="765"/>
      <c r="P113" s="765"/>
      <c r="Q113" s="765"/>
      <c r="R113" s="765"/>
      <c r="S113" s="765"/>
      <c r="T113" s="765"/>
      <c r="U113" s="765"/>
      <c r="V113" s="765"/>
      <c r="W113" s="765"/>
      <c r="X113" s="765"/>
      <c r="Y113" s="765"/>
      <c r="Z113" s="766"/>
      <c r="AA113" s="931">
        <v>279851</v>
      </c>
      <c r="AB113" s="932"/>
      <c r="AC113" s="932"/>
      <c r="AD113" s="932"/>
      <c r="AE113" s="933"/>
      <c r="AF113" s="934">
        <v>282021</v>
      </c>
      <c r="AG113" s="932"/>
      <c r="AH113" s="932"/>
      <c r="AI113" s="932"/>
      <c r="AJ113" s="933"/>
      <c r="AK113" s="934">
        <v>258478</v>
      </c>
      <c r="AL113" s="932"/>
      <c r="AM113" s="932"/>
      <c r="AN113" s="932"/>
      <c r="AO113" s="933"/>
      <c r="AP113" s="935">
        <v>3.6</v>
      </c>
      <c r="AQ113" s="936"/>
      <c r="AR113" s="936"/>
      <c r="AS113" s="936"/>
      <c r="AT113" s="937"/>
      <c r="AU113" s="945"/>
      <c r="AV113" s="946"/>
      <c r="AW113" s="946"/>
      <c r="AX113" s="946"/>
      <c r="AY113" s="946"/>
      <c r="AZ113" s="828" t="s">
        <v>431</v>
      </c>
      <c r="BA113" s="765"/>
      <c r="BB113" s="765"/>
      <c r="BC113" s="765"/>
      <c r="BD113" s="765"/>
      <c r="BE113" s="765"/>
      <c r="BF113" s="765"/>
      <c r="BG113" s="765"/>
      <c r="BH113" s="765"/>
      <c r="BI113" s="765"/>
      <c r="BJ113" s="765"/>
      <c r="BK113" s="765"/>
      <c r="BL113" s="765"/>
      <c r="BM113" s="765"/>
      <c r="BN113" s="765"/>
      <c r="BO113" s="765"/>
      <c r="BP113" s="766"/>
      <c r="BQ113" s="829">
        <v>3561</v>
      </c>
      <c r="BR113" s="830"/>
      <c r="BS113" s="830"/>
      <c r="BT113" s="830"/>
      <c r="BU113" s="830"/>
      <c r="BV113" s="830">
        <v>2350</v>
      </c>
      <c r="BW113" s="830"/>
      <c r="BX113" s="830"/>
      <c r="BY113" s="830"/>
      <c r="BZ113" s="830"/>
      <c r="CA113" s="830">
        <v>1131</v>
      </c>
      <c r="CB113" s="830"/>
      <c r="CC113" s="830"/>
      <c r="CD113" s="830"/>
      <c r="CE113" s="830"/>
      <c r="CF113" s="888">
        <v>0</v>
      </c>
      <c r="CG113" s="889"/>
      <c r="CH113" s="889"/>
      <c r="CI113" s="889"/>
      <c r="CJ113" s="889"/>
      <c r="CK113" s="940"/>
      <c r="CL113" s="834"/>
      <c r="CM113" s="828" t="s">
        <v>432</v>
      </c>
      <c r="CN113" s="765"/>
      <c r="CO113" s="765"/>
      <c r="CP113" s="765"/>
      <c r="CQ113" s="765"/>
      <c r="CR113" s="765"/>
      <c r="CS113" s="765"/>
      <c r="CT113" s="765"/>
      <c r="CU113" s="765"/>
      <c r="CV113" s="765"/>
      <c r="CW113" s="765"/>
      <c r="CX113" s="765"/>
      <c r="CY113" s="765"/>
      <c r="CZ113" s="765"/>
      <c r="DA113" s="765"/>
      <c r="DB113" s="765"/>
      <c r="DC113" s="765"/>
      <c r="DD113" s="765"/>
      <c r="DE113" s="765"/>
      <c r="DF113" s="766"/>
      <c r="DG113" s="792" t="s">
        <v>122</v>
      </c>
      <c r="DH113" s="793"/>
      <c r="DI113" s="793"/>
      <c r="DJ113" s="793"/>
      <c r="DK113" s="794"/>
      <c r="DL113" s="795" t="s">
        <v>122</v>
      </c>
      <c r="DM113" s="793"/>
      <c r="DN113" s="793"/>
      <c r="DO113" s="793"/>
      <c r="DP113" s="794"/>
      <c r="DQ113" s="795" t="s">
        <v>122</v>
      </c>
      <c r="DR113" s="793"/>
      <c r="DS113" s="793"/>
      <c r="DT113" s="793"/>
      <c r="DU113" s="794"/>
      <c r="DV113" s="837" t="s">
        <v>122</v>
      </c>
      <c r="DW113" s="838"/>
      <c r="DX113" s="838"/>
      <c r="DY113" s="838"/>
      <c r="DZ113" s="839"/>
    </row>
    <row r="114" spans="1:130" s="224" customFormat="1" ht="26.25" customHeight="1" x14ac:dyDescent="0.15">
      <c r="A114" s="927"/>
      <c r="B114" s="928"/>
      <c r="C114" s="765" t="s">
        <v>433</v>
      </c>
      <c r="D114" s="765"/>
      <c r="E114" s="765"/>
      <c r="F114" s="765"/>
      <c r="G114" s="765"/>
      <c r="H114" s="765"/>
      <c r="I114" s="765"/>
      <c r="J114" s="765"/>
      <c r="K114" s="765"/>
      <c r="L114" s="765"/>
      <c r="M114" s="765"/>
      <c r="N114" s="765"/>
      <c r="O114" s="765"/>
      <c r="P114" s="765"/>
      <c r="Q114" s="765"/>
      <c r="R114" s="765"/>
      <c r="S114" s="765"/>
      <c r="T114" s="765"/>
      <c r="U114" s="765"/>
      <c r="V114" s="765"/>
      <c r="W114" s="765"/>
      <c r="X114" s="765"/>
      <c r="Y114" s="765"/>
      <c r="Z114" s="766"/>
      <c r="AA114" s="792">
        <v>1253</v>
      </c>
      <c r="AB114" s="793"/>
      <c r="AC114" s="793"/>
      <c r="AD114" s="793"/>
      <c r="AE114" s="794"/>
      <c r="AF114" s="795">
        <v>1249</v>
      </c>
      <c r="AG114" s="793"/>
      <c r="AH114" s="793"/>
      <c r="AI114" s="793"/>
      <c r="AJ114" s="794"/>
      <c r="AK114" s="795">
        <v>1251</v>
      </c>
      <c r="AL114" s="793"/>
      <c r="AM114" s="793"/>
      <c r="AN114" s="793"/>
      <c r="AO114" s="794"/>
      <c r="AP114" s="837">
        <v>0</v>
      </c>
      <c r="AQ114" s="838"/>
      <c r="AR114" s="838"/>
      <c r="AS114" s="838"/>
      <c r="AT114" s="839"/>
      <c r="AU114" s="945"/>
      <c r="AV114" s="946"/>
      <c r="AW114" s="946"/>
      <c r="AX114" s="946"/>
      <c r="AY114" s="946"/>
      <c r="AZ114" s="828" t="s">
        <v>434</v>
      </c>
      <c r="BA114" s="765"/>
      <c r="BB114" s="765"/>
      <c r="BC114" s="765"/>
      <c r="BD114" s="765"/>
      <c r="BE114" s="765"/>
      <c r="BF114" s="765"/>
      <c r="BG114" s="765"/>
      <c r="BH114" s="765"/>
      <c r="BI114" s="765"/>
      <c r="BJ114" s="765"/>
      <c r="BK114" s="765"/>
      <c r="BL114" s="765"/>
      <c r="BM114" s="765"/>
      <c r="BN114" s="765"/>
      <c r="BO114" s="765"/>
      <c r="BP114" s="766"/>
      <c r="BQ114" s="829">
        <v>1478140</v>
      </c>
      <c r="BR114" s="830"/>
      <c r="BS114" s="830"/>
      <c r="BT114" s="830"/>
      <c r="BU114" s="830"/>
      <c r="BV114" s="830">
        <v>1522133</v>
      </c>
      <c r="BW114" s="830"/>
      <c r="BX114" s="830"/>
      <c r="BY114" s="830"/>
      <c r="BZ114" s="830"/>
      <c r="CA114" s="830">
        <v>1527890</v>
      </c>
      <c r="CB114" s="830"/>
      <c r="CC114" s="830"/>
      <c r="CD114" s="830"/>
      <c r="CE114" s="830"/>
      <c r="CF114" s="888">
        <v>21.3</v>
      </c>
      <c r="CG114" s="889"/>
      <c r="CH114" s="889"/>
      <c r="CI114" s="889"/>
      <c r="CJ114" s="889"/>
      <c r="CK114" s="940"/>
      <c r="CL114" s="834"/>
      <c r="CM114" s="828" t="s">
        <v>435</v>
      </c>
      <c r="CN114" s="765"/>
      <c r="CO114" s="765"/>
      <c r="CP114" s="765"/>
      <c r="CQ114" s="765"/>
      <c r="CR114" s="765"/>
      <c r="CS114" s="765"/>
      <c r="CT114" s="765"/>
      <c r="CU114" s="765"/>
      <c r="CV114" s="765"/>
      <c r="CW114" s="765"/>
      <c r="CX114" s="765"/>
      <c r="CY114" s="765"/>
      <c r="CZ114" s="765"/>
      <c r="DA114" s="765"/>
      <c r="DB114" s="765"/>
      <c r="DC114" s="765"/>
      <c r="DD114" s="765"/>
      <c r="DE114" s="765"/>
      <c r="DF114" s="766"/>
      <c r="DG114" s="792" t="s">
        <v>122</v>
      </c>
      <c r="DH114" s="793"/>
      <c r="DI114" s="793"/>
      <c r="DJ114" s="793"/>
      <c r="DK114" s="794"/>
      <c r="DL114" s="795" t="s">
        <v>122</v>
      </c>
      <c r="DM114" s="793"/>
      <c r="DN114" s="793"/>
      <c r="DO114" s="793"/>
      <c r="DP114" s="794"/>
      <c r="DQ114" s="795" t="s">
        <v>122</v>
      </c>
      <c r="DR114" s="793"/>
      <c r="DS114" s="793"/>
      <c r="DT114" s="793"/>
      <c r="DU114" s="794"/>
      <c r="DV114" s="837" t="s">
        <v>122</v>
      </c>
      <c r="DW114" s="838"/>
      <c r="DX114" s="838"/>
      <c r="DY114" s="838"/>
      <c r="DZ114" s="839"/>
    </row>
    <row r="115" spans="1:130" s="224" customFormat="1" ht="26.25" customHeight="1" x14ac:dyDescent="0.15">
      <c r="A115" s="927"/>
      <c r="B115" s="928"/>
      <c r="C115" s="765" t="s">
        <v>436</v>
      </c>
      <c r="D115" s="765"/>
      <c r="E115" s="765"/>
      <c r="F115" s="765"/>
      <c r="G115" s="765"/>
      <c r="H115" s="765"/>
      <c r="I115" s="765"/>
      <c r="J115" s="765"/>
      <c r="K115" s="765"/>
      <c r="L115" s="765"/>
      <c r="M115" s="765"/>
      <c r="N115" s="765"/>
      <c r="O115" s="765"/>
      <c r="P115" s="765"/>
      <c r="Q115" s="765"/>
      <c r="R115" s="765"/>
      <c r="S115" s="765"/>
      <c r="T115" s="765"/>
      <c r="U115" s="765"/>
      <c r="V115" s="765"/>
      <c r="W115" s="765"/>
      <c r="X115" s="765"/>
      <c r="Y115" s="765"/>
      <c r="Z115" s="766"/>
      <c r="AA115" s="931">
        <v>27</v>
      </c>
      <c r="AB115" s="932"/>
      <c r="AC115" s="932"/>
      <c r="AD115" s="932"/>
      <c r="AE115" s="933"/>
      <c r="AF115" s="934">
        <v>20</v>
      </c>
      <c r="AG115" s="932"/>
      <c r="AH115" s="932"/>
      <c r="AI115" s="932"/>
      <c r="AJ115" s="933"/>
      <c r="AK115" s="934">
        <v>14</v>
      </c>
      <c r="AL115" s="932"/>
      <c r="AM115" s="932"/>
      <c r="AN115" s="932"/>
      <c r="AO115" s="933"/>
      <c r="AP115" s="935">
        <v>0</v>
      </c>
      <c r="AQ115" s="936"/>
      <c r="AR115" s="936"/>
      <c r="AS115" s="936"/>
      <c r="AT115" s="937"/>
      <c r="AU115" s="945"/>
      <c r="AV115" s="946"/>
      <c r="AW115" s="946"/>
      <c r="AX115" s="946"/>
      <c r="AY115" s="946"/>
      <c r="AZ115" s="828" t="s">
        <v>437</v>
      </c>
      <c r="BA115" s="765"/>
      <c r="BB115" s="765"/>
      <c r="BC115" s="765"/>
      <c r="BD115" s="765"/>
      <c r="BE115" s="765"/>
      <c r="BF115" s="765"/>
      <c r="BG115" s="765"/>
      <c r="BH115" s="765"/>
      <c r="BI115" s="765"/>
      <c r="BJ115" s="765"/>
      <c r="BK115" s="765"/>
      <c r="BL115" s="765"/>
      <c r="BM115" s="765"/>
      <c r="BN115" s="765"/>
      <c r="BO115" s="765"/>
      <c r="BP115" s="766"/>
      <c r="BQ115" s="829" t="s">
        <v>122</v>
      </c>
      <c r="BR115" s="830"/>
      <c r="BS115" s="830"/>
      <c r="BT115" s="830"/>
      <c r="BU115" s="830"/>
      <c r="BV115" s="830" t="s">
        <v>122</v>
      </c>
      <c r="BW115" s="830"/>
      <c r="BX115" s="830"/>
      <c r="BY115" s="830"/>
      <c r="BZ115" s="830"/>
      <c r="CA115" s="830" t="s">
        <v>122</v>
      </c>
      <c r="CB115" s="830"/>
      <c r="CC115" s="830"/>
      <c r="CD115" s="830"/>
      <c r="CE115" s="830"/>
      <c r="CF115" s="888" t="s">
        <v>122</v>
      </c>
      <c r="CG115" s="889"/>
      <c r="CH115" s="889"/>
      <c r="CI115" s="889"/>
      <c r="CJ115" s="889"/>
      <c r="CK115" s="940"/>
      <c r="CL115" s="834"/>
      <c r="CM115" s="828" t="s">
        <v>438</v>
      </c>
      <c r="CN115" s="765"/>
      <c r="CO115" s="765"/>
      <c r="CP115" s="765"/>
      <c r="CQ115" s="765"/>
      <c r="CR115" s="765"/>
      <c r="CS115" s="765"/>
      <c r="CT115" s="765"/>
      <c r="CU115" s="765"/>
      <c r="CV115" s="765"/>
      <c r="CW115" s="765"/>
      <c r="CX115" s="765"/>
      <c r="CY115" s="765"/>
      <c r="CZ115" s="765"/>
      <c r="DA115" s="765"/>
      <c r="DB115" s="765"/>
      <c r="DC115" s="765"/>
      <c r="DD115" s="765"/>
      <c r="DE115" s="765"/>
      <c r="DF115" s="766"/>
      <c r="DG115" s="792" t="s">
        <v>122</v>
      </c>
      <c r="DH115" s="793"/>
      <c r="DI115" s="793"/>
      <c r="DJ115" s="793"/>
      <c r="DK115" s="794"/>
      <c r="DL115" s="795" t="s">
        <v>122</v>
      </c>
      <c r="DM115" s="793"/>
      <c r="DN115" s="793"/>
      <c r="DO115" s="793"/>
      <c r="DP115" s="794"/>
      <c r="DQ115" s="795" t="s">
        <v>122</v>
      </c>
      <c r="DR115" s="793"/>
      <c r="DS115" s="793"/>
      <c r="DT115" s="793"/>
      <c r="DU115" s="794"/>
      <c r="DV115" s="837" t="s">
        <v>122</v>
      </c>
      <c r="DW115" s="838"/>
      <c r="DX115" s="838"/>
      <c r="DY115" s="838"/>
      <c r="DZ115" s="839"/>
    </row>
    <row r="116" spans="1:130" s="224" customFormat="1" ht="26.25" customHeight="1" x14ac:dyDescent="0.15">
      <c r="A116" s="929"/>
      <c r="B116" s="930"/>
      <c r="C116" s="852" t="s">
        <v>439</v>
      </c>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3"/>
      <c r="AA116" s="792">
        <v>278</v>
      </c>
      <c r="AB116" s="793"/>
      <c r="AC116" s="793"/>
      <c r="AD116" s="793"/>
      <c r="AE116" s="794"/>
      <c r="AF116" s="795">
        <v>240</v>
      </c>
      <c r="AG116" s="793"/>
      <c r="AH116" s="793"/>
      <c r="AI116" s="793"/>
      <c r="AJ116" s="794"/>
      <c r="AK116" s="795">
        <v>376</v>
      </c>
      <c r="AL116" s="793"/>
      <c r="AM116" s="793"/>
      <c r="AN116" s="793"/>
      <c r="AO116" s="794"/>
      <c r="AP116" s="837">
        <v>0</v>
      </c>
      <c r="AQ116" s="838"/>
      <c r="AR116" s="838"/>
      <c r="AS116" s="838"/>
      <c r="AT116" s="839"/>
      <c r="AU116" s="945"/>
      <c r="AV116" s="946"/>
      <c r="AW116" s="946"/>
      <c r="AX116" s="946"/>
      <c r="AY116" s="946"/>
      <c r="AZ116" s="922" t="s">
        <v>440</v>
      </c>
      <c r="BA116" s="923"/>
      <c r="BB116" s="923"/>
      <c r="BC116" s="923"/>
      <c r="BD116" s="923"/>
      <c r="BE116" s="923"/>
      <c r="BF116" s="923"/>
      <c r="BG116" s="923"/>
      <c r="BH116" s="923"/>
      <c r="BI116" s="923"/>
      <c r="BJ116" s="923"/>
      <c r="BK116" s="923"/>
      <c r="BL116" s="923"/>
      <c r="BM116" s="923"/>
      <c r="BN116" s="923"/>
      <c r="BO116" s="923"/>
      <c r="BP116" s="924"/>
      <c r="BQ116" s="829" t="s">
        <v>122</v>
      </c>
      <c r="BR116" s="830"/>
      <c r="BS116" s="830"/>
      <c r="BT116" s="830"/>
      <c r="BU116" s="830"/>
      <c r="BV116" s="830" t="s">
        <v>122</v>
      </c>
      <c r="BW116" s="830"/>
      <c r="BX116" s="830"/>
      <c r="BY116" s="830"/>
      <c r="BZ116" s="830"/>
      <c r="CA116" s="830" t="s">
        <v>122</v>
      </c>
      <c r="CB116" s="830"/>
      <c r="CC116" s="830"/>
      <c r="CD116" s="830"/>
      <c r="CE116" s="830"/>
      <c r="CF116" s="888" t="s">
        <v>122</v>
      </c>
      <c r="CG116" s="889"/>
      <c r="CH116" s="889"/>
      <c r="CI116" s="889"/>
      <c r="CJ116" s="889"/>
      <c r="CK116" s="940"/>
      <c r="CL116" s="834"/>
      <c r="CM116" s="828" t="s">
        <v>441</v>
      </c>
      <c r="CN116" s="765"/>
      <c r="CO116" s="765"/>
      <c r="CP116" s="765"/>
      <c r="CQ116" s="765"/>
      <c r="CR116" s="765"/>
      <c r="CS116" s="765"/>
      <c r="CT116" s="765"/>
      <c r="CU116" s="765"/>
      <c r="CV116" s="765"/>
      <c r="CW116" s="765"/>
      <c r="CX116" s="765"/>
      <c r="CY116" s="765"/>
      <c r="CZ116" s="765"/>
      <c r="DA116" s="765"/>
      <c r="DB116" s="765"/>
      <c r="DC116" s="765"/>
      <c r="DD116" s="765"/>
      <c r="DE116" s="765"/>
      <c r="DF116" s="766"/>
      <c r="DG116" s="792" t="s">
        <v>122</v>
      </c>
      <c r="DH116" s="793"/>
      <c r="DI116" s="793"/>
      <c r="DJ116" s="793"/>
      <c r="DK116" s="794"/>
      <c r="DL116" s="795" t="s">
        <v>122</v>
      </c>
      <c r="DM116" s="793"/>
      <c r="DN116" s="793"/>
      <c r="DO116" s="793"/>
      <c r="DP116" s="794"/>
      <c r="DQ116" s="795" t="s">
        <v>122</v>
      </c>
      <c r="DR116" s="793"/>
      <c r="DS116" s="793"/>
      <c r="DT116" s="793"/>
      <c r="DU116" s="794"/>
      <c r="DV116" s="837" t="s">
        <v>122</v>
      </c>
      <c r="DW116" s="838"/>
      <c r="DX116" s="838"/>
      <c r="DY116" s="838"/>
      <c r="DZ116" s="839"/>
    </row>
    <row r="117" spans="1:130" s="224" customFormat="1" ht="26.25" customHeight="1" x14ac:dyDescent="0.15">
      <c r="A117" s="908" t="s">
        <v>177</v>
      </c>
      <c r="B117" s="909"/>
      <c r="C117" s="909"/>
      <c r="D117" s="909"/>
      <c r="E117" s="909"/>
      <c r="F117" s="909"/>
      <c r="G117" s="909"/>
      <c r="H117" s="909"/>
      <c r="I117" s="909"/>
      <c r="J117" s="909"/>
      <c r="K117" s="909"/>
      <c r="L117" s="909"/>
      <c r="M117" s="909"/>
      <c r="N117" s="909"/>
      <c r="O117" s="909"/>
      <c r="P117" s="909"/>
      <c r="Q117" s="909"/>
      <c r="R117" s="909"/>
      <c r="S117" s="909"/>
      <c r="T117" s="909"/>
      <c r="U117" s="909"/>
      <c r="V117" s="909"/>
      <c r="W117" s="909"/>
      <c r="X117" s="909"/>
      <c r="Y117" s="890" t="s">
        <v>442</v>
      </c>
      <c r="Z117" s="910"/>
      <c r="AA117" s="915">
        <v>2288843</v>
      </c>
      <c r="AB117" s="916"/>
      <c r="AC117" s="916"/>
      <c r="AD117" s="916"/>
      <c r="AE117" s="917"/>
      <c r="AF117" s="918">
        <v>2128319</v>
      </c>
      <c r="AG117" s="916"/>
      <c r="AH117" s="916"/>
      <c r="AI117" s="916"/>
      <c r="AJ117" s="917"/>
      <c r="AK117" s="918">
        <v>2187355</v>
      </c>
      <c r="AL117" s="916"/>
      <c r="AM117" s="916"/>
      <c r="AN117" s="916"/>
      <c r="AO117" s="917"/>
      <c r="AP117" s="919"/>
      <c r="AQ117" s="920"/>
      <c r="AR117" s="920"/>
      <c r="AS117" s="920"/>
      <c r="AT117" s="921"/>
      <c r="AU117" s="945"/>
      <c r="AV117" s="946"/>
      <c r="AW117" s="946"/>
      <c r="AX117" s="946"/>
      <c r="AY117" s="946"/>
      <c r="AZ117" s="876" t="s">
        <v>443</v>
      </c>
      <c r="BA117" s="877"/>
      <c r="BB117" s="877"/>
      <c r="BC117" s="877"/>
      <c r="BD117" s="877"/>
      <c r="BE117" s="877"/>
      <c r="BF117" s="877"/>
      <c r="BG117" s="877"/>
      <c r="BH117" s="877"/>
      <c r="BI117" s="877"/>
      <c r="BJ117" s="877"/>
      <c r="BK117" s="877"/>
      <c r="BL117" s="877"/>
      <c r="BM117" s="877"/>
      <c r="BN117" s="877"/>
      <c r="BO117" s="877"/>
      <c r="BP117" s="878"/>
      <c r="BQ117" s="829" t="s">
        <v>122</v>
      </c>
      <c r="BR117" s="830"/>
      <c r="BS117" s="830"/>
      <c r="BT117" s="830"/>
      <c r="BU117" s="830"/>
      <c r="BV117" s="830" t="s">
        <v>122</v>
      </c>
      <c r="BW117" s="830"/>
      <c r="BX117" s="830"/>
      <c r="BY117" s="830"/>
      <c r="BZ117" s="830"/>
      <c r="CA117" s="830" t="s">
        <v>122</v>
      </c>
      <c r="CB117" s="830"/>
      <c r="CC117" s="830"/>
      <c r="CD117" s="830"/>
      <c r="CE117" s="830"/>
      <c r="CF117" s="888" t="s">
        <v>122</v>
      </c>
      <c r="CG117" s="889"/>
      <c r="CH117" s="889"/>
      <c r="CI117" s="889"/>
      <c r="CJ117" s="889"/>
      <c r="CK117" s="940"/>
      <c r="CL117" s="834"/>
      <c r="CM117" s="828" t="s">
        <v>444</v>
      </c>
      <c r="CN117" s="765"/>
      <c r="CO117" s="765"/>
      <c r="CP117" s="765"/>
      <c r="CQ117" s="765"/>
      <c r="CR117" s="765"/>
      <c r="CS117" s="765"/>
      <c r="CT117" s="765"/>
      <c r="CU117" s="765"/>
      <c r="CV117" s="765"/>
      <c r="CW117" s="765"/>
      <c r="CX117" s="765"/>
      <c r="CY117" s="765"/>
      <c r="CZ117" s="765"/>
      <c r="DA117" s="765"/>
      <c r="DB117" s="765"/>
      <c r="DC117" s="765"/>
      <c r="DD117" s="765"/>
      <c r="DE117" s="765"/>
      <c r="DF117" s="766"/>
      <c r="DG117" s="792" t="s">
        <v>122</v>
      </c>
      <c r="DH117" s="793"/>
      <c r="DI117" s="793"/>
      <c r="DJ117" s="793"/>
      <c r="DK117" s="794"/>
      <c r="DL117" s="795" t="s">
        <v>122</v>
      </c>
      <c r="DM117" s="793"/>
      <c r="DN117" s="793"/>
      <c r="DO117" s="793"/>
      <c r="DP117" s="794"/>
      <c r="DQ117" s="795" t="s">
        <v>122</v>
      </c>
      <c r="DR117" s="793"/>
      <c r="DS117" s="793"/>
      <c r="DT117" s="793"/>
      <c r="DU117" s="794"/>
      <c r="DV117" s="837" t="s">
        <v>122</v>
      </c>
      <c r="DW117" s="838"/>
      <c r="DX117" s="838"/>
      <c r="DY117" s="838"/>
      <c r="DZ117" s="839"/>
    </row>
    <row r="118" spans="1:130" s="224" customFormat="1" ht="26.25" customHeight="1" x14ac:dyDescent="0.15">
      <c r="A118" s="908" t="s">
        <v>418</v>
      </c>
      <c r="B118" s="909"/>
      <c r="C118" s="909"/>
      <c r="D118" s="909"/>
      <c r="E118" s="909"/>
      <c r="F118" s="909"/>
      <c r="G118" s="909"/>
      <c r="H118" s="909"/>
      <c r="I118" s="909"/>
      <c r="J118" s="909"/>
      <c r="K118" s="909"/>
      <c r="L118" s="909"/>
      <c r="M118" s="909"/>
      <c r="N118" s="909"/>
      <c r="O118" s="909"/>
      <c r="P118" s="909"/>
      <c r="Q118" s="909"/>
      <c r="R118" s="909"/>
      <c r="S118" s="909"/>
      <c r="T118" s="909"/>
      <c r="U118" s="909"/>
      <c r="V118" s="909"/>
      <c r="W118" s="909"/>
      <c r="X118" s="909"/>
      <c r="Y118" s="909"/>
      <c r="Z118" s="910"/>
      <c r="AA118" s="911" t="s">
        <v>415</v>
      </c>
      <c r="AB118" s="909"/>
      <c r="AC118" s="909"/>
      <c r="AD118" s="909"/>
      <c r="AE118" s="910"/>
      <c r="AF118" s="911" t="s">
        <v>416</v>
      </c>
      <c r="AG118" s="909"/>
      <c r="AH118" s="909"/>
      <c r="AI118" s="909"/>
      <c r="AJ118" s="910"/>
      <c r="AK118" s="911" t="s">
        <v>294</v>
      </c>
      <c r="AL118" s="909"/>
      <c r="AM118" s="909"/>
      <c r="AN118" s="909"/>
      <c r="AO118" s="910"/>
      <c r="AP118" s="912" t="s">
        <v>417</v>
      </c>
      <c r="AQ118" s="913"/>
      <c r="AR118" s="913"/>
      <c r="AS118" s="913"/>
      <c r="AT118" s="914"/>
      <c r="AU118" s="945"/>
      <c r="AV118" s="946"/>
      <c r="AW118" s="946"/>
      <c r="AX118" s="946"/>
      <c r="AY118" s="946"/>
      <c r="AZ118" s="851" t="s">
        <v>445</v>
      </c>
      <c r="BA118" s="852"/>
      <c r="BB118" s="852"/>
      <c r="BC118" s="852"/>
      <c r="BD118" s="852"/>
      <c r="BE118" s="852"/>
      <c r="BF118" s="852"/>
      <c r="BG118" s="852"/>
      <c r="BH118" s="852"/>
      <c r="BI118" s="852"/>
      <c r="BJ118" s="852"/>
      <c r="BK118" s="852"/>
      <c r="BL118" s="852"/>
      <c r="BM118" s="852"/>
      <c r="BN118" s="852"/>
      <c r="BO118" s="852"/>
      <c r="BP118" s="853"/>
      <c r="BQ118" s="892" t="s">
        <v>122</v>
      </c>
      <c r="BR118" s="858"/>
      <c r="BS118" s="858"/>
      <c r="BT118" s="858"/>
      <c r="BU118" s="858"/>
      <c r="BV118" s="858" t="s">
        <v>122</v>
      </c>
      <c r="BW118" s="858"/>
      <c r="BX118" s="858"/>
      <c r="BY118" s="858"/>
      <c r="BZ118" s="858"/>
      <c r="CA118" s="858" t="s">
        <v>122</v>
      </c>
      <c r="CB118" s="858"/>
      <c r="CC118" s="858"/>
      <c r="CD118" s="858"/>
      <c r="CE118" s="858"/>
      <c r="CF118" s="888" t="s">
        <v>122</v>
      </c>
      <c r="CG118" s="889"/>
      <c r="CH118" s="889"/>
      <c r="CI118" s="889"/>
      <c r="CJ118" s="889"/>
      <c r="CK118" s="940"/>
      <c r="CL118" s="834"/>
      <c r="CM118" s="828" t="s">
        <v>446</v>
      </c>
      <c r="CN118" s="765"/>
      <c r="CO118" s="765"/>
      <c r="CP118" s="765"/>
      <c r="CQ118" s="765"/>
      <c r="CR118" s="765"/>
      <c r="CS118" s="765"/>
      <c r="CT118" s="765"/>
      <c r="CU118" s="765"/>
      <c r="CV118" s="765"/>
      <c r="CW118" s="765"/>
      <c r="CX118" s="765"/>
      <c r="CY118" s="765"/>
      <c r="CZ118" s="765"/>
      <c r="DA118" s="765"/>
      <c r="DB118" s="765"/>
      <c r="DC118" s="765"/>
      <c r="DD118" s="765"/>
      <c r="DE118" s="765"/>
      <c r="DF118" s="766"/>
      <c r="DG118" s="792" t="s">
        <v>122</v>
      </c>
      <c r="DH118" s="793"/>
      <c r="DI118" s="793"/>
      <c r="DJ118" s="793"/>
      <c r="DK118" s="794"/>
      <c r="DL118" s="795" t="s">
        <v>122</v>
      </c>
      <c r="DM118" s="793"/>
      <c r="DN118" s="793"/>
      <c r="DO118" s="793"/>
      <c r="DP118" s="794"/>
      <c r="DQ118" s="795" t="s">
        <v>122</v>
      </c>
      <c r="DR118" s="793"/>
      <c r="DS118" s="793"/>
      <c r="DT118" s="793"/>
      <c r="DU118" s="794"/>
      <c r="DV118" s="837" t="s">
        <v>122</v>
      </c>
      <c r="DW118" s="838"/>
      <c r="DX118" s="838"/>
      <c r="DY118" s="838"/>
      <c r="DZ118" s="839"/>
    </row>
    <row r="119" spans="1:130" s="224" customFormat="1" ht="26.25" customHeight="1" x14ac:dyDescent="0.15">
      <c r="A119" s="831" t="s">
        <v>421</v>
      </c>
      <c r="B119" s="832"/>
      <c r="C119" s="873" t="s">
        <v>422</v>
      </c>
      <c r="D119" s="821"/>
      <c r="E119" s="821"/>
      <c r="F119" s="821"/>
      <c r="G119" s="821"/>
      <c r="H119" s="821"/>
      <c r="I119" s="821"/>
      <c r="J119" s="821"/>
      <c r="K119" s="821"/>
      <c r="L119" s="821"/>
      <c r="M119" s="821"/>
      <c r="N119" s="821"/>
      <c r="O119" s="821"/>
      <c r="P119" s="821"/>
      <c r="Q119" s="821"/>
      <c r="R119" s="821"/>
      <c r="S119" s="821"/>
      <c r="T119" s="821"/>
      <c r="U119" s="821"/>
      <c r="V119" s="821"/>
      <c r="W119" s="821"/>
      <c r="X119" s="821"/>
      <c r="Y119" s="821"/>
      <c r="Z119" s="822"/>
      <c r="AA119" s="901" t="s">
        <v>122</v>
      </c>
      <c r="AB119" s="902"/>
      <c r="AC119" s="902"/>
      <c r="AD119" s="902"/>
      <c r="AE119" s="903"/>
      <c r="AF119" s="904" t="s">
        <v>122</v>
      </c>
      <c r="AG119" s="902"/>
      <c r="AH119" s="902"/>
      <c r="AI119" s="902"/>
      <c r="AJ119" s="903"/>
      <c r="AK119" s="904" t="s">
        <v>122</v>
      </c>
      <c r="AL119" s="902"/>
      <c r="AM119" s="902"/>
      <c r="AN119" s="902"/>
      <c r="AO119" s="903"/>
      <c r="AP119" s="905" t="s">
        <v>122</v>
      </c>
      <c r="AQ119" s="906"/>
      <c r="AR119" s="906"/>
      <c r="AS119" s="906"/>
      <c r="AT119" s="907"/>
      <c r="AU119" s="947"/>
      <c r="AV119" s="948"/>
      <c r="AW119" s="948"/>
      <c r="AX119" s="948"/>
      <c r="AY119" s="948"/>
      <c r="AZ119" s="247" t="s">
        <v>177</v>
      </c>
      <c r="BA119" s="247"/>
      <c r="BB119" s="247"/>
      <c r="BC119" s="247"/>
      <c r="BD119" s="247"/>
      <c r="BE119" s="247"/>
      <c r="BF119" s="247"/>
      <c r="BG119" s="247"/>
      <c r="BH119" s="247"/>
      <c r="BI119" s="247"/>
      <c r="BJ119" s="247"/>
      <c r="BK119" s="247"/>
      <c r="BL119" s="247"/>
      <c r="BM119" s="247"/>
      <c r="BN119" s="247"/>
      <c r="BO119" s="890" t="s">
        <v>447</v>
      </c>
      <c r="BP119" s="891"/>
      <c r="BQ119" s="892">
        <v>21147368</v>
      </c>
      <c r="BR119" s="858"/>
      <c r="BS119" s="858"/>
      <c r="BT119" s="858"/>
      <c r="BU119" s="858"/>
      <c r="BV119" s="858">
        <v>21576445</v>
      </c>
      <c r="BW119" s="858"/>
      <c r="BX119" s="858"/>
      <c r="BY119" s="858"/>
      <c r="BZ119" s="858"/>
      <c r="CA119" s="858">
        <v>21854828</v>
      </c>
      <c r="CB119" s="858"/>
      <c r="CC119" s="858"/>
      <c r="CD119" s="858"/>
      <c r="CE119" s="858"/>
      <c r="CF119" s="761"/>
      <c r="CG119" s="762"/>
      <c r="CH119" s="762"/>
      <c r="CI119" s="762"/>
      <c r="CJ119" s="847"/>
      <c r="CK119" s="941"/>
      <c r="CL119" s="836"/>
      <c r="CM119" s="851" t="s">
        <v>448</v>
      </c>
      <c r="CN119" s="852"/>
      <c r="CO119" s="852"/>
      <c r="CP119" s="852"/>
      <c r="CQ119" s="852"/>
      <c r="CR119" s="852"/>
      <c r="CS119" s="852"/>
      <c r="CT119" s="852"/>
      <c r="CU119" s="852"/>
      <c r="CV119" s="852"/>
      <c r="CW119" s="852"/>
      <c r="CX119" s="852"/>
      <c r="CY119" s="852"/>
      <c r="CZ119" s="852"/>
      <c r="DA119" s="852"/>
      <c r="DB119" s="852"/>
      <c r="DC119" s="852"/>
      <c r="DD119" s="852"/>
      <c r="DE119" s="852"/>
      <c r="DF119" s="853"/>
      <c r="DG119" s="776" t="s">
        <v>122</v>
      </c>
      <c r="DH119" s="777"/>
      <c r="DI119" s="777"/>
      <c r="DJ119" s="777"/>
      <c r="DK119" s="778"/>
      <c r="DL119" s="779" t="s">
        <v>122</v>
      </c>
      <c r="DM119" s="777"/>
      <c r="DN119" s="777"/>
      <c r="DO119" s="777"/>
      <c r="DP119" s="778"/>
      <c r="DQ119" s="779" t="s">
        <v>122</v>
      </c>
      <c r="DR119" s="777"/>
      <c r="DS119" s="777"/>
      <c r="DT119" s="777"/>
      <c r="DU119" s="778"/>
      <c r="DV119" s="861" t="s">
        <v>122</v>
      </c>
      <c r="DW119" s="862"/>
      <c r="DX119" s="862"/>
      <c r="DY119" s="862"/>
      <c r="DZ119" s="863"/>
    </row>
    <row r="120" spans="1:130" s="224" customFormat="1" ht="26.25" customHeight="1" x14ac:dyDescent="0.15">
      <c r="A120" s="833"/>
      <c r="B120" s="834"/>
      <c r="C120" s="828" t="s">
        <v>425</v>
      </c>
      <c r="D120" s="765"/>
      <c r="E120" s="765"/>
      <c r="F120" s="765"/>
      <c r="G120" s="765"/>
      <c r="H120" s="765"/>
      <c r="I120" s="765"/>
      <c r="J120" s="765"/>
      <c r="K120" s="765"/>
      <c r="L120" s="765"/>
      <c r="M120" s="765"/>
      <c r="N120" s="765"/>
      <c r="O120" s="765"/>
      <c r="P120" s="765"/>
      <c r="Q120" s="765"/>
      <c r="R120" s="765"/>
      <c r="S120" s="765"/>
      <c r="T120" s="765"/>
      <c r="U120" s="765"/>
      <c r="V120" s="765"/>
      <c r="W120" s="765"/>
      <c r="X120" s="765"/>
      <c r="Y120" s="765"/>
      <c r="Z120" s="766"/>
      <c r="AA120" s="792" t="s">
        <v>122</v>
      </c>
      <c r="AB120" s="793"/>
      <c r="AC120" s="793"/>
      <c r="AD120" s="793"/>
      <c r="AE120" s="794"/>
      <c r="AF120" s="795" t="s">
        <v>122</v>
      </c>
      <c r="AG120" s="793"/>
      <c r="AH120" s="793"/>
      <c r="AI120" s="793"/>
      <c r="AJ120" s="794"/>
      <c r="AK120" s="795" t="s">
        <v>122</v>
      </c>
      <c r="AL120" s="793"/>
      <c r="AM120" s="793"/>
      <c r="AN120" s="793"/>
      <c r="AO120" s="794"/>
      <c r="AP120" s="837" t="s">
        <v>122</v>
      </c>
      <c r="AQ120" s="838"/>
      <c r="AR120" s="838"/>
      <c r="AS120" s="838"/>
      <c r="AT120" s="839"/>
      <c r="AU120" s="893" t="s">
        <v>449</v>
      </c>
      <c r="AV120" s="894"/>
      <c r="AW120" s="894"/>
      <c r="AX120" s="894"/>
      <c r="AY120" s="895"/>
      <c r="AZ120" s="873" t="s">
        <v>450</v>
      </c>
      <c r="BA120" s="821"/>
      <c r="BB120" s="821"/>
      <c r="BC120" s="821"/>
      <c r="BD120" s="821"/>
      <c r="BE120" s="821"/>
      <c r="BF120" s="821"/>
      <c r="BG120" s="821"/>
      <c r="BH120" s="821"/>
      <c r="BI120" s="821"/>
      <c r="BJ120" s="821"/>
      <c r="BK120" s="821"/>
      <c r="BL120" s="821"/>
      <c r="BM120" s="821"/>
      <c r="BN120" s="821"/>
      <c r="BO120" s="821"/>
      <c r="BP120" s="822"/>
      <c r="BQ120" s="874">
        <v>11510358</v>
      </c>
      <c r="BR120" s="855"/>
      <c r="BS120" s="855"/>
      <c r="BT120" s="855"/>
      <c r="BU120" s="855"/>
      <c r="BV120" s="855">
        <v>11709121</v>
      </c>
      <c r="BW120" s="855"/>
      <c r="BX120" s="855"/>
      <c r="BY120" s="855"/>
      <c r="BZ120" s="855"/>
      <c r="CA120" s="855">
        <v>11926841</v>
      </c>
      <c r="CB120" s="855"/>
      <c r="CC120" s="855"/>
      <c r="CD120" s="855"/>
      <c r="CE120" s="855"/>
      <c r="CF120" s="879">
        <v>166.3</v>
      </c>
      <c r="CG120" s="880"/>
      <c r="CH120" s="880"/>
      <c r="CI120" s="880"/>
      <c r="CJ120" s="880"/>
      <c r="CK120" s="881" t="s">
        <v>451</v>
      </c>
      <c r="CL120" s="865"/>
      <c r="CM120" s="865"/>
      <c r="CN120" s="865"/>
      <c r="CO120" s="866"/>
      <c r="CP120" s="885" t="s">
        <v>396</v>
      </c>
      <c r="CQ120" s="886"/>
      <c r="CR120" s="886"/>
      <c r="CS120" s="886"/>
      <c r="CT120" s="886"/>
      <c r="CU120" s="886"/>
      <c r="CV120" s="886"/>
      <c r="CW120" s="886"/>
      <c r="CX120" s="886"/>
      <c r="CY120" s="886"/>
      <c r="CZ120" s="886"/>
      <c r="DA120" s="886"/>
      <c r="DB120" s="886"/>
      <c r="DC120" s="886"/>
      <c r="DD120" s="886"/>
      <c r="DE120" s="886"/>
      <c r="DF120" s="887"/>
      <c r="DG120" s="874">
        <v>1440590</v>
      </c>
      <c r="DH120" s="855"/>
      <c r="DI120" s="855"/>
      <c r="DJ120" s="855"/>
      <c r="DK120" s="855"/>
      <c r="DL120" s="855">
        <v>1748112</v>
      </c>
      <c r="DM120" s="855"/>
      <c r="DN120" s="855"/>
      <c r="DO120" s="855"/>
      <c r="DP120" s="855"/>
      <c r="DQ120" s="855">
        <v>1628386</v>
      </c>
      <c r="DR120" s="855"/>
      <c r="DS120" s="855"/>
      <c r="DT120" s="855"/>
      <c r="DU120" s="855"/>
      <c r="DV120" s="856">
        <v>22.7</v>
      </c>
      <c r="DW120" s="856"/>
      <c r="DX120" s="856"/>
      <c r="DY120" s="856"/>
      <c r="DZ120" s="857"/>
    </row>
    <row r="121" spans="1:130" s="224" customFormat="1" ht="26.25" customHeight="1" x14ac:dyDescent="0.15">
      <c r="A121" s="833"/>
      <c r="B121" s="834"/>
      <c r="C121" s="876" t="s">
        <v>452</v>
      </c>
      <c r="D121" s="877"/>
      <c r="E121" s="877"/>
      <c r="F121" s="877"/>
      <c r="G121" s="877"/>
      <c r="H121" s="877"/>
      <c r="I121" s="877"/>
      <c r="J121" s="877"/>
      <c r="K121" s="877"/>
      <c r="L121" s="877"/>
      <c r="M121" s="877"/>
      <c r="N121" s="877"/>
      <c r="O121" s="877"/>
      <c r="P121" s="877"/>
      <c r="Q121" s="877"/>
      <c r="R121" s="877"/>
      <c r="S121" s="877"/>
      <c r="T121" s="877"/>
      <c r="U121" s="877"/>
      <c r="V121" s="877"/>
      <c r="W121" s="877"/>
      <c r="X121" s="877"/>
      <c r="Y121" s="877"/>
      <c r="Z121" s="878"/>
      <c r="AA121" s="792" t="s">
        <v>122</v>
      </c>
      <c r="AB121" s="793"/>
      <c r="AC121" s="793"/>
      <c r="AD121" s="793"/>
      <c r="AE121" s="794"/>
      <c r="AF121" s="795" t="s">
        <v>122</v>
      </c>
      <c r="AG121" s="793"/>
      <c r="AH121" s="793"/>
      <c r="AI121" s="793"/>
      <c r="AJ121" s="794"/>
      <c r="AK121" s="795" t="s">
        <v>122</v>
      </c>
      <c r="AL121" s="793"/>
      <c r="AM121" s="793"/>
      <c r="AN121" s="793"/>
      <c r="AO121" s="794"/>
      <c r="AP121" s="837" t="s">
        <v>122</v>
      </c>
      <c r="AQ121" s="838"/>
      <c r="AR121" s="838"/>
      <c r="AS121" s="838"/>
      <c r="AT121" s="839"/>
      <c r="AU121" s="896"/>
      <c r="AV121" s="897"/>
      <c r="AW121" s="897"/>
      <c r="AX121" s="897"/>
      <c r="AY121" s="898"/>
      <c r="AZ121" s="828" t="s">
        <v>453</v>
      </c>
      <c r="BA121" s="765"/>
      <c r="BB121" s="765"/>
      <c r="BC121" s="765"/>
      <c r="BD121" s="765"/>
      <c r="BE121" s="765"/>
      <c r="BF121" s="765"/>
      <c r="BG121" s="765"/>
      <c r="BH121" s="765"/>
      <c r="BI121" s="765"/>
      <c r="BJ121" s="765"/>
      <c r="BK121" s="765"/>
      <c r="BL121" s="765"/>
      <c r="BM121" s="765"/>
      <c r="BN121" s="765"/>
      <c r="BO121" s="765"/>
      <c r="BP121" s="766"/>
      <c r="BQ121" s="829">
        <v>615710</v>
      </c>
      <c r="BR121" s="830"/>
      <c r="BS121" s="830"/>
      <c r="BT121" s="830"/>
      <c r="BU121" s="830"/>
      <c r="BV121" s="830">
        <v>575123</v>
      </c>
      <c r="BW121" s="830"/>
      <c r="BX121" s="830"/>
      <c r="BY121" s="830"/>
      <c r="BZ121" s="830"/>
      <c r="CA121" s="830">
        <v>595713</v>
      </c>
      <c r="CB121" s="830"/>
      <c r="CC121" s="830"/>
      <c r="CD121" s="830"/>
      <c r="CE121" s="830"/>
      <c r="CF121" s="888">
        <v>8.3000000000000007</v>
      </c>
      <c r="CG121" s="889"/>
      <c r="CH121" s="889"/>
      <c r="CI121" s="889"/>
      <c r="CJ121" s="889"/>
      <c r="CK121" s="882"/>
      <c r="CL121" s="868"/>
      <c r="CM121" s="868"/>
      <c r="CN121" s="868"/>
      <c r="CO121" s="869"/>
      <c r="CP121" s="848" t="s">
        <v>398</v>
      </c>
      <c r="CQ121" s="849"/>
      <c r="CR121" s="849"/>
      <c r="CS121" s="849"/>
      <c r="CT121" s="849"/>
      <c r="CU121" s="849"/>
      <c r="CV121" s="849"/>
      <c r="CW121" s="849"/>
      <c r="CX121" s="849"/>
      <c r="CY121" s="849"/>
      <c r="CZ121" s="849"/>
      <c r="DA121" s="849"/>
      <c r="DB121" s="849"/>
      <c r="DC121" s="849"/>
      <c r="DD121" s="849"/>
      <c r="DE121" s="849"/>
      <c r="DF121" s="850"/>
      <c r="DG121" s="829">
        <v>186415</v>
      </c>
      <c r="DH121" s="830"/>
      <c r="DI121" s="830"/>
      <c r="DJ121" s="830"/>
      <c r="DK121" s="830"/>
      <c r="DL121" s="830">
        <v>171288</v>
      </c>
      <c r="DM121" s="830"/>
      <c r="DN121" s="830"/>
      <c r="DO121" s="830"/>
      <c r="DP121" s="830"/>
      <c r="DQ121" s="830">
        <v>155840</v>
      </c>
      <c r="DR121" s="830"/>
      <c r="DS121" s="830"/>
      <c r="DT121" s="830"/>
      <c r="DU121" s="830"/>
      <c r="DV121" s="807">
        <v>2.2000000000000002</v>
      </c>
      <c r="DW121" s="807"/>
      <c r="DX121" s="807"/>
      <c r="DY121" s="807"/>
      <c r="DZ121" s="808"/>
    </row>
    <row r="122" spans="1:130" s="224" customFormat="1" ht="26.25" customHeight="1" x14ac:dyDescent="0.15">
      <c r="A122" s="833"/>
      <c r="B122" s="834"/>
      <c r="C122" s="828" t="s">
        <v>435</v>
      </c>
      <c r="D122" s="765"/>
      <c r="E122" s="765"/>
      <c r="F122" s="765"/>
      <c r="G122" s="765"/>
      <c r="H122" s="765"/>
      <c r="I122" s="765"/>
      <c r="J122" s="765"/>
      <c r="K122" s="765"/>
      <c r="L122" s="765"/>
      <c r="M122" s="765"/>
      <c r="N122" s="765"/>
      <c r="O122" s="765"/>
      <c r="P122" s="765"/>
      <c r="Q122" s="765"/>
      <c r="R122" s="765"/>
      <c r="S122" s="765"/>
      <c r="T122" s="765"/>
      <c r="U122" s="765"/>
      <c r="V122" s="765"/>
      <c r="W122" s="765"/>
      <c r="X122" s="765"/>
      <c r="Y122" s="765"/>
      <c r="Z122" s="766"/>
      <c r="AA122" s="792" t="s">
        <v>122</v>
      </c>
      <c r="AB122" s="793"/>
      <c r="AC122" s="793"/>
      <c r="AD122" s="793"/>
      <c r="AE122" s="794"/>
      <c r="AF122" s="795" t="s">
        <v>122</v>
      </c>
      <c r="AG122" s="793"/>
      <c r="AH122" s="793"/>
      <c r="AI122" s="793"/>
      <c r="AJ122" s="794"/>
      <c r="AK122" s="795" t="s">
        <v>122</v>
      </c>
      <c r="AL122" s="793"/>
      <c r="AM122" s="793"/>
      <c r="AN122" s="793"/>
      <c r="AO122" s="794"/>
      <c r="AP122" s="837" t="s">
        <v>122</v>
      </c>
      <c r="AQ122" s="838"/>
      <c r="AR122" s="838"/>
      <c r="AS122" s="838"/>
      <c r="AT122" s="839"/>
      <c r="AU122" s="896"/>
      <c r="AV122" s="897"/>
      <c r="AW122" s="897"/>
      <c r="AX122" s="897"/>
      <c r="AY122" s="898"/>
      <c r="AZ122" s="851" t="s">
        <v>454</v>
      </c>
      <c r="BA122" s="852"/>
      <c r="BB122" s="852"/>
      <c r="BC122" s="852"/>
      <c r="BD122" s="852"/>
      <c r="BE122" s="852"/>
      <c r="BF122" s="852"/>
      <c r="BG122" s="852"/>
      <c r="BH122" s="852"/>
      <c r="BI122" s="852"/>
      <c r="BJ122" s="852"/>
      <c r="BK122" s="852"/>
      <c r="BL122" s="852"/>
      <c r="BM122" s="852"/>
      <c r="BN122" s="852"/>
      <c r="BO122" s="852"/>
      <c r="BP122" s="853"/>
      <c r="BQ122" s="892">
        <v>15203818</v>
      </c>
      <c r="BR122" s="858"/>
      <c r="BS122" s="858"/>
      <c r="BT122" s="858"/>
      <c r="BU122" s="858"/>
      <c r="BV122" s="858">
        <v>14808164</v>
      </c>
      <c r="BW122" s="858"/>
      <c r="BX122" s="858"/>
      <c r="BY122" s="858"/>
      <c r="BZ122" s="858"/>
      <c r="CA122" s="858">
        <v>15061530</v>
      </c>
      <c r="CB122" s="858"/>
      <c r="CC122" s="858"/>
      <c r="CD122" s="858"/>
      <c r="CE122" s="858"/>
      <c r="CF122" s="859">
        <v>210</v>
      </c>
      <c r="CG122" s="860"/>
      <c r="CH122" s="860"/>
      <c r="CI122" s="860"/>
      <c r="CJ122" s="860"/>
      <c r="CK122" s="882"/>
      <c r="CL122" s="868"/>
      <c r="CM122" s="868"/>
      <c r="CN122" s="868"/>
      <c r="CO122" s="869"/>
      <c r="CP122" s="848" t="s">
        <v>389</v>
      </c>
      <c r="CQ122" s="849"/>
      <c r="CR122" s="849"/>
      <c r="CS122" s="849"/>
      <c r="CT122" s="849"/>
      <c r="CU122" s="849"/>
      <c r="CV122" s="849"/>
      <c r="CW122" s="849"/>
      <c r="CX122" s="849"/>
      <c r="CY122" s="849"/>
      <c r="CZ122" s="849"/>
      <c r="DA122" s="849"/>
      <c r="DB122" s="849"/>
      <c r="DC122" s="849"/>
      <c r="DD122" s="849"/>
      <c r="DE122" s="849"/>
      <c r="DF122" s="850"/>
      <c r="DG122" s="829">
        <v>82467</v>
      </c>
      <c r="DH122" s="830"/>
      <c r="DI122" s="830"/>
      <c r="DJ122" s="830"/>
      <c r="DK122" s="830"/>
      <c r="DL122" s="830">
        <v>110636</v>
      </c>
      <c r="DM122" s="830"/>
      <c r="DN122" s="830"/>
      <c r="DO122" s="830"/>
      <c r="DP122" s="830"/>
      <c r="DQ122" s="830">
        <v>114735</v>
      </c>
      <c r="DR122" s="830"/>
      <c r="DS122" s="830"/>
      <c r="DT122" s="830"/>
      <c r="DU122" s="830"/>
      <c r="DV122" s="807">
        <v>1.6</v>
      </c>
      <c r="DW122" s="807"/>
      <c r="DX122" s="807"/>
      <c r="DY122" s="807"/>
      <c r="DZ122" s="808"/>
    </row>
    <row r="123" spans="1:130" s="224" customFormat="1" ht="26.25" customHeight="1" x14ac:dyDescent="0.15">
      <c r="A123" s="833"/>
      <c r="B123" s="834"/>
      <c r="C123" s="828" t="s">
        <v>441</v>
      </c>
      <c r="D123" s="765"/>
      <c r="E123" s="765"/>
      <c r="F123" s="765"/>
      <c r="G123" s="765"/>
      <c r="H123" s="765"/>
      <c r="I123" s="765"/>
      <c r="J123" s="765"/>
      <c r="K123" s="765"/>
      <c r="L123" s="765"/>
      <c r="M123" s="765"/>
      <c r="N123" s="765"/>
      <c r="O123" s="765"/>
      <c r="P123" s="765"/>
      <c r="Q123" s="765"/>
      <c r="R123" s="765"/>
      <c r="S123" s="765"/>
      <c r="T123" s="765"/>
      <c r="U123" s="765"/>
      <c r="V123" s="765"/>
      <c r="W123" s="765"/>
      <c r="X123" s="765"/>
      <c r="Y123" s="765"/>
      <c r="Z123" s="766"/>
      <c r="AA123" s="792" t="s">
        <v>122</v>
      </c>
      <c r="AB123" s="793"/>
      <c r="AC123" s="793"/>
      <c r="AD123" s="793"/>
      <c r="AE123" s="794"/>
      <c r="AF123" s="795" t="s">
        <v>122</v>
      </c>
      <c r="AG123" s="793"/>
      <c r="AH123" s="793"/>
      <c r="AI123" s="793"/>
      <c r="AJ123" s="794"/>
      <c r="AK123" s="795" t="s">
        <v>122</v>
      </c>
      <c r="AL123" s="793"/>
      <c r="AM123" s="793"/>
      <c r="AN123" s="793"/>
      <c r="AO123" s="794"/>
      <c r="AP123" s="837" t="s">
        <v>122</v>
      </c>
      <c r="AQ123" s="838"/>
      <c r="AR123" s="838"/>
      <c r="AS123" s="838"/>
      <c r="AT123" s="839"/>
      <c r="AU123" s="899"/>
      <c r="AV123" s="900"/>
      <c r="AW123" s="900"/>
      <c r="AX123" s="900"/>
      <c r="AY123" s="900"/>
      <c r="AZ123" s="247" t="s">
        <v>177</v>
      </c>
      <c r="BA123" s="247"/>
      <c r="BB123" s="247"/>
      <c r="BC123" s="247"/>
      <c r="BD123" s="247"/>
      <c r="BE123" s="247"/>
      <c r="BF123" s="247"/>
      <c r="BG123" s="247"/>
      <c r="BH123" s="247"/>
      <c r="BI123" s="247"/>
      <c r="BJ123" s="247"/>
      <c r="BK123" s="247"/>
      <c r="BL123" s="247"/>
      <c r="BM123" s="247"/>
      <c r="BN123" s="247"/>
      <c r="BO123" s="890" t="s">
        <v>455</v>
      </c>
      <c r="BP123" s="891"/>
      <c r="BQ123" s="845">
        <v>27329886</v>
      </c>
      <c r="BR123" s="846"/>
      <c r="BS123" s="846"/>
      <c r="BT123" s="846"/>
      <c r="BU123" s="846"/>
      <c r="BV123" s="846">
        <v>27092408</v>
      </c>
      <c r="BW123" s="846"/>
      <c r="BX123" s="846"/>
      <c r="BY123" s="846"/>
      <c r="BZ123" s="846"/>
      <c r="CA123" s="846">
        <v>27584084</v>
      </c>
      <c r="CB123" s="846"/>
      <c r="CC123" s="846"/>
      <c r="CD123" s="846"/>
      <c r="CE123" s="846"/>
      <c r="CF123" s="761"/>
      <c r="CG123" s="762"/>
      <c r="CH123" s="762"/>
      <c r="CI123" s="762"/>
      <c r="CJ123" s="847"/>
      <c r="CK123" s="882"/>
      <c r="CL123" s="868"/>
      <c r="CM123" s="868"/>
      <c r="CN123" s="868"/>
      <c r="CO123" s="869"/>
      <c r="CP123" s="848" t="s">
        <v>400</v>
      </c>
      <c r="CQ123" s="849"/>
      <c r="CR123" s="849"/>
      <c r="CS123" s="849"/>
      <c r="CT123" s="849"/>
      <c r="CU123" s="849"/>
      <c r="CV123" s="849"/>
      <c r="CW123" s="849"/>
      <c r="CX123" s="849"/>
      <c r="CY123" s="849"/>
      <c r="CZ123" s="849"/>
      <c r="DA123" s="849"/>
      <c r="DB123" s="849"/>
      <c r="DC123" s="849"/>
      <c r="DD123" s="849"/>
      <c r="DE123" s="849"/>
      <c r="DF123" s="850"/>
      <c r="DG123" s="792">
        <v>89055</v>
      </c>
      <c r="DH123" s="793"/>
      <c r="DI123" s="793"/>
      <c r="DJ123" s="793"/>
      <c r="DK123" s="794"/>
      <c r="DL123" s="795">
        <v>77019</v>
      </c>
      <c r="DM123" s="793"/>
      <c r="DN123" s="793"/>
      <c r="DO123" s="793"/>
      <c r="DP123" s="794"/>
      <c r="DQ123" s="795">
        <v>66375</v>
      </c>
      <c r="DR123" s="793"/>
      <c r="DS123" s="793"/>
      <c r="DT123" s="793"/>
      <c r="DU123" s="794"/>
      <c r="DV123" s="837">
        <v>0.9</v>
      </c>
      <c r="DW123" s="838"/>
      <c r="DX123" s="838"/>
      <c r="DY123" s="838"/>
      <c r="DZ123" s="839"/>
    </row>
    <row r="124" spans="1:130" s="224" customFormat="1" ht="26.25" customHeight="1" thickBot="1" x14ac:dyDescent="0.2">
      <c r="A124" s="833"/>
      <c r="B124" s="834"/>
      <c r="C124" s="828" t="s">
        <v>444</v>
      </c>
      <c r="D124" s="765"/>
      <c r="E124" s="765"/>
      <c r="F124" s="765"/>
      <c r="G124" s="765"/>
      <c r="H124" s="765"/>
      <c r="I124" s="765"/>
      <c r="J124" s="765"/>
      <c r="K124" s="765"/>
      <c r="L124" s="765"/>
      <c r="M124" s="765"/>
      <c r="N124" s="765"/>
      <c r="O124" s="765"/>
      <c r="P124" s="765"/>
      <c r="Q124" s="765"/>
      <c r="R124" s="765"/>
      <c r="S124" s="765"/>
      <c r="T124" s="765"/>
      <c r="U124" s="765"/>
      <c r="V124" s="765"/>
      <c r="W124" s="765"/>
      <c r="X124" s="765"/>
      <c r="Y124" s="765"/>
      <c r="Z124" s="766"/>
      <c r="AA124" s="792">
        <v>1</v>
      </c>
      <c r="AB124" s="793"/>
      <c r="AC124" s="793"/>
      <c r="AD124" s="793"/>
      <c r="AE124" s="794"/>
      <c r="AF124" s="795" t="s">
        <v>122</v>
      </c>
      <c r="AG124" s="793"/>
      <c r="AH124" s="793"/>
      <c r="AI124" s="793"/>
      <c r="AJ124" s="794"/>
      <c r="AK124" s="795" t="s">
        <v>122</v>
      </c>
      <c r="AL124" s="793"/>
      <c r="AM124" s="793"/>
      <c r="AN124" s="793"/>
      <c r="AO124" s="794"/>
      <c r="AP124" s="837" t="s">
        <v>122</v>
      </c>
      <c r="AQ124" s="838"/>
      <c r="AR124" s="838"/>
      <c r="AS124" s="838"/>
      <c r="AT124" s="839"/>
      <c r="AU124" s="840" t="s">
        <v>456</v>
      </c>
      <c r="AV124" s="841"/>
      <c r="AW124" s="841"/>
      <c r="AX124" s="841"/>
      <c r="AY124" s="841"/>
      <c r="AZ124" s="841"/>
      <c r="BA124" s="841"/>
      <c r="BB124" s="841"/>
      <c r="BC124" s="841"/>
      <c r="BD124" s="841"/>
      <c r="BE124" s="841"/>
      <c r="BF124" s="841"/>
      <c r="BG124" s="841"/>
      <c r="BH124" s="841"/>
      <c r="BI124" s="841"/>
      <c r="BJ124" s="841"/>
      <c r="BK124" s="841"/>
      <c r="BL124" s="841"/>
      <c r="BM124" s="841"/>
      <c r="BN124" s="841"/>
      <c r="BO124" s="841"/>
      <c r="BP124" s="842"/>
      <c r="BQ124" s="843" t="s">
        <v>122</v>
      </c>
      <c r="BR124" s="844"/>
      <c r="BS124" s="844"/>
      <c r="BT124" s="844"/>
      <c r="BU124" s="844"/>
      <c r="BV124" s="844" t="s">
        <v>122</v>
      </c>
      <c r="BW124" s="844"/>
      <c r="BX124" s="844"/>
      <c r="BY124" s="844"/>
      <c r="BZ124" s="844"/>
      <c r="CA124" s="844" t="s">
        <v>122</v>
      </c>
      <c r="CB124" s="844"/>
      <c r="CC124" s="844"/>
      <c r="CD124" s="844"/>
      <c r="CE124" s="844"/>
      <c r="CF124" s="739"/>
      <c r="CG124" s="740"/>
      <c r="CH124" s="740"/>
      <c r="CI124" s="740"/>
      <c r="CJ124" s="875"/>
      <c r="CK124" s="883"/>
      <c r="CL124" s="883"/>
      <c r="CM124" s="883"/>
      <c r="CN124" s="883"/>
      <c r="CO124" s="884"/>
      <c r="CP124" s="848" t="s">
        <v>457</v>
      </c>
      <c r="CQ124" s="849"/>
      <c r="CR124" s="849"/>
      <c r="CS124" s="849"/>
      <c r="CT124" s="849"/>
      <c r="CU124" s="849"/>
      <c r="CV124" s="849"/>
      <c r="CW124" s="849"/>
      <c r="CX124" s="849"/>
      <c r="CY124" s="849"/>
      <c r="CZ124" s="849"/>
      <c r="DA124" s="849"/>
      <c r="DB124" s="849"/>
      <c r="DC124" s="849"/>
      <c r="DD124" s="849"/>
      <c r="DE124" s="849"/>
      <c r="DF124" s="850"/>
      <c r="DG124" s="776">
        <v>2875</v>
      </c>
      <c r="DH124" s="777"/>
      <c r="DI124" s="777"/>
      <c r="DJ124" s="777"/>
      <c r="DK124" s="778"/>
      <c r="DL124" s="779">
        <v>2732</v>
      </c>
      <c r="DM124" s="777"/>
      <c r="DN124" s="777"/>
      <c r="DO124" s="777"/>
      <c r="DP124" s="778"/>
      <c r="DQ124" s="779">
        <v>2923</v>
      </c>
      <c r="DR124" s="777"/>
      <c r="DS124" s="777"/>
      <c r="DT124" s="777"/>
      <c r="DU124" s="778"/>
      <c r="DV124" s="861">
        <v>0</v>
      </c>
      <c r="DW124" s="862"/>
      <c r="DX124" s="862"/>
      <c r="DY124" s="862"/>
      <c r="DZ124" s="863"/>
    </row>
    <row r="125" spans="1:130" s="224" customFormat="1" ht="26.25" customHeight="1" x14ac:dyDescent="0.15">
      <c r="A125" s="833"/>
      <c r="B125" s="834"/>
      <c r="C125" s="828" t="s">
        <v>446</v>
      </c>
      <c r="D125" s="765"/>
      <c r="E125" s="765"/>
      <c r="F125" s="765"/>
      <c r="G125" s="765"/>
      <c r="H125" s="765"/>
      <c r="I125" s="765"/>
      <c r="J125" s="765"/>
      <c r="K125" s="765"/>
      <c r="L125" s="765"/>
      <c r="M125" s="765"/>
      <c r="N125" s="765"/>
      <c r="O125" s="765"/>
      <c r="P125" s="765"/>
      <c r="Q125" s="765"/>
      <c r="R125" s="765"/>
      <c r="S125" s="765"/>
      <c r="T125" s="765"/>
      <c r="U125" s="765"/>
      <c r="V125" s="765"/>
      <c r="W125" s="765"/>
      <c r="X125" s="765"/>
      <c r="Y125" s="765"/>
      <c r="Z125" s="766"/>
      <c r="AA125" s="792" t="s">
        <v>122</v>
      </c>
      <c r="AB125" s="793"/>
      <c r="AC125" s="793"/>
      <c r="AD125" s="793"/>
      <c r="AE125" s="794"/>
      <c r="AF125" s="795" t="s">
        <v>122</v>
      </c>
      <c r="AG125" s="793"/>
      <c r="AH125" s="793"/>
      <c r="AI125" s="793"/>
      <c r="AJ125" s="794"/>
      <c r="AK125" s="795" t="s">
        <v>122</v>
      </c>
      <c r="AL125" s="793"/>
      <c r="AM125" s="793"/>
      <c r="AN125" s="793"/>
      <c r="AO125" s="794"/>
      <c r="AP125" s="837" t="s">
        <v>122</v>
      </c>
      <c r="AQ125" s="838"/>
      <c r="AR125" s="838"/>
      <c r="AS125" s="838"/>
      <c r="AT125" s="839"/>
      <c r="AU125" s="245"/>
      <c r="AV125" s="246"/>
      <c r="AW125" s="246"/>
      <c r="AX125" s="246"/>
      <c r="AY125" s="246"/>
      <c r="AZ125" s="246"/>
      <c r="BA125" s="246"/>
      <c r="BB125" s="246"/>
      <c r="BC125" s="246"/>
      <c r="BD125" s="246"/>
      <c r="BE125" s="246"/>
      <c r="BF125" s="246"/>
      <c r="BG125" s="246"/>
      <c r="BH125" s="246"/>
      <c r="BI125" s="246"/>
      <c r="BJ125" s="246"/>
      <c r="BK125" s="246"/>
      <c r="BL125" s="246"/>
      <c r="BM125" s="246"/>
      <c r="BN125" s="246"/>
      <c r="BO125" s="246"/>
      <c r="BP125" s="246"/>
      <c r="BQ125" s="226"/>
      <c r="BR125" s="226"/>
      <c r="BS125" s="226"/>
      <c r="BT125" s="226"/>
      <c r="BU125" s="226"/>
      <c r="BV125" s="226"/>
      <c r="BW125" s="226"/>
      <c r="BX125" s="226"/>
      <c r="BY125" s="226"/>
      <c r="BZ125" s="226"/>
      <c r="CA125" s="226"/>
      <c r="CB125" s="226"/>
      <c r="CC125" s="226"/>
      <c r="CD125" s="226"/>
      <c r="CE125" s="226"/>
      <c r="CF125" s="226"/>
      <c r="CG125" s="226"/>
      <c r="CH125" s="226"/>
      <c r="CI125" s="226"/>
      <c r="CJ125" s="248"/>
      <c r="CK125" s="864" t="s">
        <v>458</v>
      </c>
      <c r="CL125" s="865"/>
      <c r="CM125" s="865"/>
      <c r="CN125" s="865"/>
      <c r="CO125" s="866"/>
      <c r="CP125" s="873" t="s">
        <v>459</v>
      </c>
      <c r="CQ125" s="821"/>
      <c r="CR125" s="821"/>
      <c r="CS125" s="821"/>
      <c r="CT125" s="821"/>
      <c r="CU125" s="821"/>
      <c r="CV125" s="821"/>
      <c r="CW125" s="821"/>
      <c r="CX125" s="821"/>
      <c r="CY125" s="821"/>
      <c r="CZ125" s="821"/>
      <c r="DA125" s="821"/>
      <c r="DB125" s="821"/>
      <c r="DC125" s="821"/>
      <c r="DD125" s="821"/>
      <c r="DE125" s="821"/>
      <c r="DF125" s="822"/>
      <c r="DG125" s="874" t="s">
        <v>122</v>
      </c>
      <c r="DH125" s="855"/>
      <c r="DI125" s="855"/>
      <c r="DJ125" s="855"/>
      <c r="DK125" s="855"/>
      <c r="DL125" s="855" t="s">
        <v>122</v>
      </c>
      <c r="DM125" s="855"/>
      <c r="DN125" s="855"/>
      <c r="DO125" s="855"/>
      <c r="DP125" s="855"/>
      <c r="DQ125" s="855" t="s">
        <v>122</v>
      </c>
      <c r="DR125" s="855"/>
      <c r="DS125" s="855"/>
      <c r="DT125" s="855"/>
      <c r="DU125" s="855"/>
      <c r="DV125" s="856" t="s">
        <v>122</v>
      </c>
      <c r="DW125" s="856"/>
      <c r="DX125" s="856"/>
      <c r="DY125" s="856"/>
      <c r="DZ125" s="857"/>
    </row>
    <row r="126" spans="1:130" s="224" customFormat="1" ht="26.25" customHeight="1" thickBot="1" x14ac:dyDescent="0.2">
      <c r="A126" s="833"/>
      <c r="B126" s="834"/>
      <c r="C126" s="828" t="s">
        <v>448</v>
      </c>
      <c r="D126" s="765"/>
      <c r="E126" s="765"/>
      <c r="F126" s="765"/>
      <c r="G126" s="765"/>
      <c r="H126" s="765"/>
      <c r="I126" s="765"/>
      <c r="J126" s="765"/>
      <c r="K126" s="765"/>
      <c r="L126" s="765"/>
      <c r="M126" s="765"/>
      <c r="N126" s="765"/>
      <c r="O126" s="765"/>
      <c r="P126" s="765"/>
      <c r="Q126" s="765"/>
      <c r="R126" s="765"/>
      <c r="S126" s="765"/>
      <c r="T126" s="765"/>
      <c r="U126" s="765"/>
      <c r="V126" s="765"/>
      <c r="W126" s="765"/>
      <c r="X126" s="765"/>
      <c r="Y126" s="765"/>
      <c r="Z126" s="766"/>
      <c r="AA126" s="792" t="s">
        <v>122</v>
      </c>
      <c r="AB126" s="793"/>
      <c r="AC126" s="793"/>
      <c r="AD126" s="793"/>
      <c r="AE126" s="794"/>
      <c r="AF126" s="795" t="s">
        <v>122</v>
      </c>
      <c r="AG126" s="793"/>
      <c r="AH126" s="793"/>
      <c r="AI126" s="793"/>
      <c r="AJ126" s="794"/>
      <c r="AK126" s="795" t="s">
        <v>122</v>
      </c>
      <c r="AL126" s="793"/>
      <c r="AM126" s="793"/>
      <c r="AN126" s="793"/>
      <c r="AO126" s="794"/>
      <c r="AP126" s="837" t="s">
        <v>122</v>
      </c>
      <c r="AQ126" s="838"/>
      <c r="AR126" s="838"/>
      <c r="AS126" s="838"/>
      <c r="AT126" s="839"/>
      <c r="AU126" s="226"/>
      <c r="AV126" s="226"/>
      <c r="AW126" s="226"/>
      <c r="AX126" s="226"/>
      <c r="AY126" s="226"/>
      <c r="AZ126" s="226"/>
      <c r="BA126" s="226"/>
      <c r="BB126" s="226"/>
      <c r="BC126" s="226"/>
      <c r="BD126" s="226"/>
      <c r="BE126" s="226"/>
      <c r="BF126" s="226"/>
      <c r="BG126" s="226"/>
      <c r="BH126" s="226"/>
      <c r="BI126" s="226"/>
      <c r="BJ126" s="226"/>
      <c r="BK126" s="226"/>
      <c r="BL126" s="226"/>
      <c r="BM126" s="226"/>
      <c r="BN126" s="226"/>
      <c r="BO126" s="226"/>
      <c r="BP126" s="226"/>
      <c r="BQ126" s="226"/>
      <c r="BR126" s="226"/>
      <c r="BS126" s="226"/>
      <c r="BT126" s="226"/>
      <c r="BU126" s="226"/>
      <c r="BV126" s="226"/>
      <c r="BW126" s="226"/>
      <c r="BX126" s="226"/>
      <c r="BY126" s="226"/>
      <c r="BZ126" s="226"/>
      <c r="CA126" s="226"/>
      <c r="CB126" s="226"/>
      <c r="CC126" s="226"/>
      <c r="CD126" s="249"/>
      <c r="CE126" s="249"/>
      <c r="CF126" s="249"/>
      <c r="CG126" s="226"/>
      <c r="CH126" s="226"/>
      <c r="CI126" s="226"/>
      <c r="CJ126" s="248"/>
      <c r="CK126" s="867"/>
      <c r="CL126" s="868"/>
      <c r="CM126" s="868"/>
      <c r="CN126" s="868"/>
      <c r="CO126" s="869"/>
      <c r="CP126" s="828" t="s">
        <v>460</v>
      </c>
      <c r="CQ126" s="765"/>
      <c r="CR126" s="765"/>
      <c r="CS126" s="765"/>
      <c r="CT126" s="765"/>
      <c r="CU126" s="765"/>
      <c r="CV126" s="765"/>
      <c r="CW126" s="765"/>
      <c r="CX126" s="765"/>
      <c r="CY126" s="765"/>
      <c r="CZ126" s="765"/>
      <c r="DA126" s="765"/>
      <c r="DB126" s="765"/>
      <c r="DC126" s="765"/>
      <c r="DD126" s="765"/>
      <c r="DE126" s="765"/>
      <c r="DF126" s="766"/>
      <c r="DG126" s="829" t="s">
        <v>122</v>
      </c>
      <c r="DH126" s="830"/>
      <c r="DI126" s="830"/>
      <c r="DJ126" s="830"/>
      <c r="DK126" s="830"/>
      <c r="DL126" s="830" t="s">
        <v>122</v>
      </c>
      <c r="DM126" s="830"/>
      <c r="DN126" s="830"/>
      <c r="DO126" s="830"/>
      <c r="DP126" s="830"/>
      <c r="DQ126" s="830" t="s">
        <v>122</v>
      </c>
      <c r="DR126" s="830"/>
      <c r="DS126" s="830"/>
      <c r="DT126" s="830"/>
      <c r="DU126" s="830"/>
      <c r="DV126" s="807" t="s">
        <v>122</v>
      </c>
      <c r="DW126" s="807"/>
      <c r="DX126" s="807"/>
      <c r="DY126" s="807"/>
      <c r="DZ126" s="808"/>
    </row>
    <row r="127" spans="1:130" s="224" customFormat="1" ht="26.25" customHeight="1" x14ac:dyDescent="0.15">
      <c r="A127" s="835"/>
      <c r="B127" s="836"/>
      <c r="C127" s="851" t="s">
        <v>461</v>
      </c>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3"/>
      <c r="AA127" s="792">
        <v>26</v>
      </c>
      <c r="AB127" s="793"/>
      <c r="AC127" s="793"/>
      <c r="AD127" s="793"/>
      <c r="AE127" s="794"/>
      <c r="AF127" s="795">
        <v>20</v>
      </c>
      <c r="AG127" s="793"/>
      <c r="AH127" s="793"/>
      <c r="AI127" s="793"/>
      <c r="AJ127" s="794"/>
      <c r="AK127" s="795">
        <v>14</v>
      </c>
      <c r="AL127" s="793"/>
      <c r="AM127" s="793"/>
      <c r="AN127" s="793"/>
      <c r="AO127" s="794"/>
      <c r="AP127" s="837">
        <v>0</v>
      </c>
      <c r="AQ127" s="838"/>
      <c r="AR127" s="838"/>
      <c r="AS127" s="838"/>
      <c r="AT127" s="839"/>
      <c r="AU127" s="226"/>
      <c r="AV127" s="226"/>
      <c r="AW127" s="226"/>
      <c r="AX127" s="854" t="s">
        <v>462</v>
      </c>
      <c r="AY127" s="825"/>
      <c r="AZ127" s="825"/>
      <c r="BA127" s="825"/>
      <c r="BB127" s="825"/>
      <c r="BC127" s="825"/>
      <c r="BD127" s="825"/>
      <c r="BE127" s="826"/>
      <c r="BF127" s="824" t="s">
        <v>463</v>
      </c>
      <c r="BG127" s="825"/>
      <c r="BH127" s="825"/>
      <c r="BI127" s="825"/>
      <c r="BJ127" s="825"/>
      <c r="BK127" s="825"/>
      <c r="BL127" s="826"/>
      <c r="BM127" s="824" t="s">
        <v>464</v>
      </c>
      <c r="BN127" s="825"/>
      <c r="BO127" s="825"/>
      <c r="BP127" s="825"/>
      <c r="BQ127" s="825"/>
      <c r="BR127" s="825"/>
      <c r="BS127" s="826"/>
      <c r="BT127" s="824" t="s">
        <v>465</v>
      </c>
      <c r="BU127" s="825"/>
      <c r="BV127" s="825"/>
      <c r="BW127" s="825"/>
      <c r="BX127" s="825"/>
      <c r="BY127" s="825"/>
      <c r="BZ127" s="827"/>
      <c r="CA127" s="226"/>
      <c r="CB127" s="226"/>
      <c r="CC127" s="226"/>
      <c r="CD127" s="249"/>
      <c r="CE127" s="249"/>
      <c r="CF127" s="249"/>
      <c r="CG127" s="226"/>
      <c r="CH127" s="226"/>
      <c r="CI127" s="226"/>
      <c r="CJ127" s="248"/>
      <c r="CK127" s="867"/>
      <c r="CL127" s="868"/>
      <c r="CM127" s="868"/>
      <c r="CN127" s="868"/>
      <c r="CO127" s="869"/>
      <c r="CP127" s="828" t="s">
        <v>466</v>
      </c>
      <c r="CQ127" s="765"/>
      <c r="CR127" s="765"/>
      <c r="CS127" s="765"/>
      <c r="CT127" s="765"/>
      <c r="CU127" s="765"/>
      <c r="CV127" s="765"/>
      <c r="CW127" s="765"/>
      <c r="CX127" s="765"/>
      <c r="CY127" s="765"/>
      <c r="CZ127" s="765"/>
      <c r="DA127" s="765"/>
      <c r="DB127" s="765"/>
      <c r="DC127" s="765"/>
      <c r="DD127" s="765"/>
      <c r="DE127" s="765"/>
      <c r="DF127" s="766"/>
      <c r="DG127" s="829" t="s">
        <v>122</v>
      </c>
      <c r="DH127" s="830"/>
      <c r="DI127" s="830"/>
      <c r="DJ127" s="830"/>
      <c r="DK127" s="830"/>
      <c r="DL127" s="830" t="s">
        <v>122</v>
      </c>
      <c r="DM127" s="830"/>
      <c r="DN127" s="830"/>
      <c r="DO127" s="830"/>
      <c r="DP127" s="830"/>
      <c r="DQ127" s="830" t="s">
        <v>122</v>
      </c>
      <c r="DR127" s="830"/>
      <c r="DS127" s="830"/>
      <c r="DT127" s="830"/>
      <c r="DU127" s="830"/>
      <c r="DV127" s="807" t="s">
        <v>122</v>
      </c>
      <c r="DW127" s="807"/>
      <c r="DX127" s="807"/>
      <c r="DY127" s="807"/>
      <c r="DZ127" s="808"/>
    </row>
    <row r="128" spans="1:130" s="224" customFormat="1" ht="26.25" customHeight="1" thickBot="1" x14ac:dyDescent="0.2">
      <c r="A128" s="809" t="s">
        <v>467</v>
      </c>
      <c r="B128" s="810"/>
      <c r="C128" s="810"/>
      <c r="D128" s="810"/>
      <c r="E128" s="810"/>
      <c r="F128" s="810"/>
      <c r="G128" s="810"/>
      <c r="H128" s="810"/>
      <c r="I128" s="810"/>
      <c r="J128" s="810"/>
      <c r="K128" s="810"/>
      <c r="L128" s="810"/>
      <c r="M128" s="810"/>
      <c r="N128" s="810"/>
      <c r="O128" s="810"/>
      <c r="P128" s="810"/>
      <c r="Q128" s="810"/>
      <c r="R128" s="810"/>
      <c r="S128" s="810"/>
      <c r="T128" s="810"/>
      <c r="U128" s="810"/>
      <c r="V128" s="810"/>
      <c r="W128" s="811" t="s">
        <v>468</v>
      </c>
      <c r="X128" s="811"/>
      <c r="Y128" s="811"/>
      <c r="Z128" s="812"/>
      <c r="AA128" s="813">
        <v>52339</v>
      </c>
      <c r="AB128" s="814"/>
      <c r="AC128" s="814"/>
      <c r="AD128" s="814"/>
      <c r="AE128" s="815"/>
      <c r="AF128" s="816">
        <v>51854</v>
      </c>
      <c r="AG128" s="814"/>
      <c r="AH128" s="814"/>
      <c r="AI128" s="814"/>
      <c r="AJ128" s="815"/>
      <c r="AK128" s="816">
        <v>61986</v>
      </c>
      <c r="AL128" s="814"/>
      <c r="AM128" s="814"/>
      <c r="AN128" s="814"/>
      <c r="AO128" s="815"/>
      <c r="AP128" s="817"/>
      <c r="AQ128" s="818"/>
      <c r="AR128" s="818"/>
      <c r="AS128" s="818"/>
      <c r="AT128" s="819"/>
      <c r="AU128" s="226"/>
      <c r="AV128" s="226"/>
      <c r="AW128" s="226"/>
      <c r="AX128" s="820" t="s">
        <v>469</v>
      </c>
      <c r="AY128" s="821"/>
      <c r="AZ128" s="821"/>
      <c r="BA128" s="821"/>
      <c r="BB128" s="821"/>
      <c r="BC128" s="821"/>
      <c r="BD128" s="821"/>
      <c r="BE128" s="822"/>
      <c r="BF128" s="799" t="s">
        <v>122</v>
      </c>
      <c r="BG128" s="800"/>
      <c r="BH128" s="800"/>
      <c r="BI128" s="800"/>
      <c r="BJ128" s="800"/>
      <c r="BK128" s="800"/>
      <c r="BL128" s="823"/>
      <c r="BM128" s="799">
        <v>13.57</v>
      </c>
      <c r="BN128" s="800"/>
      <c r="BO128" s="800"/>
      <c r="BP128" s="800"/>
      <c r="BQ128" s="800"/>
      <c r="BR128" s="800"/>
      <c r="BS128" s="823"/>
      <c r="BT128" s="799">
        <v>20</v>
      </c>
      <c r="BU128" s="800"/>
      <c r="BV128" s="800"/>
      <c r="BW128" s="800"/>
      <c r="BX128" s="800"/>
      <c r="BY128" s="800"/>
      <c r="BZ128" s="801"/>
      <c r="CA128" s="249"/>
      <c r="CB128" s="249"/>
      <c r="CC128" s="249"/>
      <c r="CD128" s="249"/>
      <c r="CE128" s="249"/>
      <c r="CF128" s="249"/>
      <c r="CG128" s="226"/>
      <c r="CH128" s="226"/>
      <c r="CI128" s="226"/>
      <c r="CJ128" s="248"/>
      <c r="CK128" s="870"/>
      <c r="CL128" s="871"/>
      <c r="CM128" s="871"/>
      <c r="CN128" s="871"/>
      <c r="CO128" s="872"/>
      <c r="CP128" s="802" t="s">
        <v>470</v>
      </c>
      <c r="CQ128" s="743"/>
      <c r="CR128" s="743"/>
      <c r="CS128" s="743"/>
      <c r="CT128" s="743"/>
      <c r="CU128" s="743"/>
      <c r="CV128" s="743"/>
      <c r="CW128" s="743"/>
      <c r="CX128" s="743"/>
      <c r="CY128" s="743"/>
      <c r="CZ128" s="743"/>
      <c r="DA128" s="743"/>
      <c r="DB128" s="743"/>
      <c r="DC128" s="743"/>
      <c r="DD128" s="743"/>
      <c r="DE128" s="743"/>
      <c r="DF128" s="744"/>
      <c r="DG128" s="803" t="s">
        <v>122</v>
      </c>
      <c r="DH128" s="804"/>
      <c r="DI128" s="804"/>
      <c r="DJ128" s="804"/>
      <c r="DK128" s="804"/>
      <c r="DL128" s="804" t="s">
        <v>122</v>
      </c>
      <c r="DM128" s="804"/>
      <c r="DN128" s="804"/>
      <c r="DO128" s="804"/>
      <c r="DP128" s="804"/>
      <c r="DQ128" s="804" t="s">
        <v>122</v>
      </c>
      <c r="DR128" s="804"/>
      <c r="DS128" s="804"/>
      <c r="DT128" s="804"/>
      <c r="DU128" s="804"/>
      <c r="DV128" s="805" t="s">
        <v>122</v>
      </c>
      <c r="DW128" s="805"/>
      <c r="DX128" s="805"/>
      <c r="DY128" s="805"/>
      <c r="DZ128" s="806"/>
    </row>
    <row r="129" spans="1:131" s="224" customFormat="1" ht="26.25" customHeight="1" x14ac:dyDescent="0.15">
      <c r="A129" s="787" t="s">
        <v>102</v>
      </c>
      <c r="B129" s="788"/>
      <c r="C129" s="788"/>
      <c r="D129" s="788"/>
      <c r="E129" s="788"/>
      <c r="F129" s="788"/>
      <c r="G129" s="788"/>
      <c r="H129" s="788"/>
      <c r="I129" s="788"/>
      <c r="J129" s="788"/>
      <c r="K129" s="788"/>
      <c r="L129" s="788"/>
      <c r="M129" s="788"/>
      <c r="N129" s="788"/>
      <c r="O129" s="788"/>
      <c r="P129" s="788"/>
      <c r="Q129" s="788"/>
      <c r="R129" s="788"/>
      <c r="S129" s="788"/>
      <c r="T129" s="788"/>
      <c r="U129" s="788"/>
      <c r="V129" s="788"/>
      <c r="W129" s="789" t="s">
        <v>471</v>
      </c>
      <c r="X129" s="790"/>
      <c r="Y129" s="790"/>
      <c r="Z129" s="791"/>
      <c r="AA129" s="792">
        <v>9322908</v>
      </c>
      <c r="AB129" s="793"/>
      <c r="AC129" s="793"/>
      <c r="AD129" s="793"/>
      <c r="AE129" s="794"/>
      <c r="AF129" s="795">
        <v>8878316</v>
      </c>
      <c r="AG129" s="793"/>
      <c r="AH129" s="793"/>
      <c r="AI129" s="793"/>
      <c r="AJ129" s="794"/>
      <c r="AK129" s="795">
        <v>8755027</v>
      </c>
      <c r="AL129" s="793"/>
      <c r="AM129" s="793"/>
      <c r="AN129" s="793"/>
      <c r="AO129" s="794"/>
      <c r="AP129" s="796"/>
      <c r="AQ129" s="797"/>
      <c r="AR129" s="797"/>
      <c r="AS129" s="797"/>
      <c r="AT129" s="798"/>
      <c r="AU129" s="227"/>
      <c r="AV129" s="227"/>
      <c r="AW129" s="227"/>
      <c r="AX129" s="764" t="s">
        <v>472</v>
      </c>
      <c r="AY129" s="765"/>
      <c r="AZ129" s="765"/>
      <c r="BA129" s="765"/>
      <c r="BB129" s="765"/>
      <c r="BC129" s="765"/>
      <c r="BD129" s="765"/>
      <c r="BE129" s="766"/>
      <c r="BF129" s="783" t="s">
        <v>122</v>
      </c>
      <c r="BG129" s="784"/>
      <c r="BH129" s="784"/>
      <c r="BI129" s="784"/>
      <c r="BJ129" s="784"/>
      <c r="BK129" s="784"/>
      <c r="BL129" s="785"/>
      <c r="BM129" s="783">
        <v>18.57</v>
      </c>
      <c r="BN129" s="784"/>
      <c r="BO129" s="784"/>
      <c r="BP129" s="784"/>
      <c r="BQ129" s="784"/>
      <c r="BR129" s="784"/>
      <c r="BS129" s="785"/>
      <c r="BT129" s="783">
        <v>30</v>
      </c>
      <c r="BU129" s="784"/>
      <c r="BV129" s="784"/>
      <c r="BW129" s="784"/>
      <c r="BX129" s="784"/>
      <c r="BY129" s="784"/>
      <c r="BZ129" s="786"/>
      <c r="CA129" s="250"/>
      <c r="CB129" s="250"/>
      <c r="CC129" s="250"/>
      <c r="CD129" s="250"/>
      <c r="CE129" s="250"/>
      <c r="CF129" s="250"/>
      <c r="CG129" s="250"/>
      <c r="CH129" s="250"/>
      <c r="CI129" s="250"/>
      <c r="CJ129" s="250"/>
      <c r="CK129" s="250"/>
      <c r="CL129" s="250"/>
      <c r="CM129" s="250"/>
      <c r="CN129" s="250"/>
      <c r="CO129" s="250"/>
      <c r="CP129" s="250"/>
      <c r="CQ129" s="250"/>
      <c r="CR129" s="250"/>
      <c r="CS129" s="250"/>
      <c r="CT129" s="250"/>
      <c r="CU129" s="250"/>
      <c r="CV129" s="250"/>
      <c r="CW129" s="250"/>
      <c r="CX129" s="250"/>
      <c r="CY129" s="250"/>
      <c r="CZ129" s="250"/>
      <c r="DA129" s="250"/>
      <c r="DB129" s="250"/>
      <c r="DC129" s="250"/>
      <c r="DD129" s="250"/>
      <c r="DE129" s="250"/>
      <c r="DF129" s="250"/>
      <c r="DG129" s="250"/>
      <c r="DH129" s="250"/>
      <c r="DI129" s="250"/>
      <c r="DJ129" s="250"/>
      <c r="DK129" s="250"/>
      <c r="DL129" s="250"/>
      <c r="DM129" s="250"/>
      <c r="DN129" s="250"/>
      <c r="DO129" s="250"/>
      <c r="DP129" s="227"/>
      <c r="DQ129" s="227"/>
      <c r="DR129" s="227"/>
      <c r="DS129" s="227"/>
      <c r="DT129" s="227"/>
      <c r="DU129" s="227"/>
      <c r="DV129" s="227"/>
      <c r="DW129" s="227"/>
      <c r="DX129" s="227"/>
      <c r="DY129" s="227"/>
      <c r="DZ129" s="227"/>
    </row>
    <row r="130" spans="1:131" s="224" customFormat="1" ht="26.25" customHeight="1" x14ac:dyDescent="0.15">
      <c r="A130" s="787" t="s">
        <v>473</v>
      </c>
      <c r="B130" s="788"/>
      <c r="C130" s="788"/>
      <c r="D130" s="788"/>
      <c r="E130" s="788"/>
      <c r="F130" s="788"/>
      <c r="G130" s="788"/>
      <c r="H130" s="788"/>
      <c r="I130" s="788"/>
      <c r="J130" s="788"/>
      <c r="K130" s="788"/>
      <c r="L130" s="788"/>
      <c r="M130" s="788"/>
      <c r="N130" s="788"/>
      <c r="O130" s="788"/>
      <c r="P130" s="788"/>
      <c r="Q130" s="788"/>
      <c r="R130" s="788"/>
      <c r="S130" s="788"/>
      <c r="T130" s="788"/>
      <c r="U130" s="788"/>
      <c r="V130" s="788"/>
      <c r="W130" s="789" t="s">
        <v>474</v>
      </c>
      <c r="X130" s="790"/>
      <c r="Y130" s="790"/>
      <c r="Z130" s="791"/>
      <c r="AA130" s="792">
        <v>1780843</v>
      </c>
      <c r="AB130" s="793"/>
      <c r="AC130" s="793"/>
      <c r="AD130" s="793"/>
      <c r="AE130" s="794"/>
      <c r="AF130" s="795">
        <v>1620007</v>
      </c>
      <c r="AG130" s="793"/>
      <c r="AH130" s="793"/>
      <c r="AI130" s="793"/>
      <c r="AJ130" s="794"/>
      <c r="AK130" s="795">
        <v>1583143</v>
      </c>
      <c r="AL130" s="793"/>
      <c r="AM130" s="793"/>
      <c r="AN130" s="793"/>
      <c r="AO130" s="794"/>
      <c r="AP130" s="796"/>
      <c r="AQ130" s="797"/>
      <c r="AR130" s="797"/>
      <c r="AS130" s="797"/>
      <c r="AT130" s="798"/>
      <c r="AU130" s="227"/>
      <c r="AV130" s="227"/>
      <c r="AW130" s="227"/>
      <c r="AX130" s="764" t="s">
        <v>475</v>
      </c>
      <c r="AY130" s="765"/>
      <c r="AZ130" s="765"/>
      <c r="BA130" s="765"/>
      <c r="BB130" s="765"/>
      <c r="BC130" s="765"/>
      <c r="BD130" s="765"/>
      <c r="BE130" s="766"/>
      <c r="BF130" s="767">
        <v>6.6</v>
      </c>
      <c r="BG130" s="768"/>
      <c r="BH130" s="768"/>
      <c r="BI130" s="768"/>
      <c r="BJ130" s="768"/>
      <c r="BK130" s="768"/>
      <c r="BL130" s="769"/>
      <c r="BM130" s="767">
        <v>25</v>
      </c>
      <c r="BN130" s="768"/>
      <c r="BO130" s="768"/>
      <c r="BP130" s="768"/>
      <c r="BQ130" s="768"/>
      <c r="BR130" s="768"/>
      <c r="BS130" s="769"/>
      <c r="BT130" s="767">
        <v>35</v>
      </c>
      <c r="BU130" s="768"/>
      <c r="BV130" s="768"/>
      <c r="BW130" s="768"/>
      <c r="BX130" s="768"/>
      <c r="BY130" s="768"/>
      <c r="BZ130" s="770"/>
      <c r="CA130" s="250"/>
      <c r="CB130" s="250"/>
      <c r="CC130" s="250"/>
      <c r="CD130" s="250"/>
      <c r="CE130" s="250"/>
      <c r="CF130" s="250"/>
      <c r="CG130" s="250"/>
      <c r="CH130" s="250"/>
      <c r="CI130" s="250"/>
      <c r="CJ130" s="250"/>
      <c r="CK130" s="250"/>
      <c r="CL130" s="250"/>
      <c r="CM130" s="250"/>
      <c r="CN130" s="250"/>
      <c r="CO130" s="250"/>
      <c r="CP130" s="250"/>
      <c r="CQ130" s="250"/>
      <c r="CR130" s="250"/>
      <c r="CS130" s="250"/>
      <c r="CT130" s="250"/>
      <c r="CU130" s="250"/>
      <c r="CV130" s="250"/>
      <c r="CW130" s="250"/>
      <c r="CX130" s="250"/>
      <c r="CY130" s="250"/>
      <c r="CZ130" s="250"/>
      <c r="DA130" s="250"/>
      <c r="DB130" s="250"/>
      <c r="DC130" s="250"/>
      <c r="DD130" s="250"/>
      <c r="DE130" s="250"/>
      <c r="DF130" s="250"/>
      <c r="DG130" s="250"/>
      <c r="DH130" s="250"/>
      <c r="DI130" s="250"/>
      <c r="DJ130" s="250"/>
      <c r="DK130" s="250"/>
      <c r="DL130" s="250"/>
      <c r="DM130" s="250"/>
      <c r="DN130" s="250"/>
      <c r="DO130" s="250"/>
      <c r="DP130" s="227"/>
      <c r="DQ130" s="227"/>
      <c r="DR130" s="227"/>
      <c r="DS130" s="227"/>
      <c r="DT130" s="227"/>
      <c r="DU130" s="227"/>
      <c r="DV130" s="227"/>
      <c r="DW130" s="227"/>
      <c r="DX130" s="227"/>
      <c r="DY130" s="227"/>
      <c r="DZ130" s="227"/>
    </row>
    <row r="131" spans="1:131" s="224" customFormat="1" ht="26.25" customHeight="1" thickBot="1" x14ac:dyDescent="0.2">
      <c r="A131" s="771"/>
      <c r="B131" s="772"/>
      <c r="C131" s="772"/>
      <c r="D131" s="772"/>
      <c r="E131" s="772"/>
      <c r="F131" s="772"/>
      <c r="G131" s="772"/>
      <c r="H131" s="772"/>
      <c r="I131" s="772"/>
      <c r="J131" s="772"/>
      <c r="K131" s="772"/>
      <c r="L131" s="772"/>
      <c r="M131" s="772"/>
      <c r="N131" s="772"/>
      <c r="O131" s="772"/>
      <c r="P131" s="772"/>
      <c r="Q131" s="772"/>
      <c r="R131" s="772"/>
      <c r="S131" s="772"/>
      <c r="T131" s="772"/>
      <c r="U131" s="772"/>
      <c r="V131" s="772"/>
      <c r="W131" s="773" t="s">
        <v>476</v>
      </c>
      <c r="X131" s="774"/>
      <c r="Y131" s="774"/>
      <c r="Z131" s="775"/>
      <c r="AA131" s="776">
        <v>7542065</v>
      </c>
      <c r="AB131" s="777"/>
      <c r="AC131" s="777"/>
      <c r="AD131" s="777"/>
      <c r="AE131" s="778"/>
      <c r="AF131" s="779">
        <v>7258309</v>
      </c>
      <c r="AG131" s="777"/>
      <c r="AH131" s="777"/>
      <c r="AI131" s="777"/>
      <c r="AJ131" s="778"/>
      <c r="AK131" s="779">
        <v>7171884</v>
      </c>
      <c r="AL131" s="777"/>
      <c r="AM131" s="777"/>
      <c r="AN131" s="777"/>
      <c r="AO131" s="778"/>
      <c r="AP131" s="780"/>
      <c r="AQ131" s="781"/>
      <c r="AR131" s="781"/>
      <c r="AS131" s="781"/>
      <c r="AT131" s="782"/>
      <c r="AU131" s="227"/>
      <c r="AV131" s="227"/>
      <c r="AW131" s="227"/>
      <c r="AX131" s="742" t="s">
        <v>477</v>
      </c>
      <c r="AY131" s="743"/>
      <c r="AZ131" s="743"/>
      <c r="BA131" s="743"/>
      <c r="BB131" s="743"/>
      <c r="BC131" s="743"/>
      <c r="BD131" s="743"/>
      <c r="BE131" s="744"/>
      <c r="BF131" s="745" t="s">
        <v>122</v>
      </c>
      <c r="BG131" s="746"/>
      <c r="BH131" s="746"/>
      <c r="BI131" s="746"/>
      <c r="BJ131" s="746"/>
      <c r="BK131" s="746"/>
      <c r="BL131" s="747"/>
      <c r="BM131" s="745">
        <v>350</v>
      </c>
      <c r="BN131" s="746"/>
      <c r="BO131" s="746"/>
      <c r="BP131" s="746"/>
      <c r="BQ131" s="746"/>
      <c r="BR131" s="746"/>
      <c r="BS131" s="747"/>
      <c r="BT131" s="748"/>
      <c r="BU131" s="749"/>
      <c r="BV131" s="749"/>
      <c r="BW131" s="749"/>
      <c r="BX131" s="749"/>
      <c r="BY131" s="749"/>
      <c r="BZ131" s="750"/>
      <c r="CA131" s="250"/>
      <c r="CB131" s="250"/>
      <c r="CC131" s="250"/>
      <c r="CD131" s="250"/>
      <c r="CE131" s="250"/>
      <c r="CF131" s="250"/>
      <c r="CG131" s="250"/>
      <c r="CH131" s="250"/>
      <c r="CI131" s="250"/>
      <c r="CJ131" s="250"/>
      <c r="CK131" s="250"/>
      <c r="CL131" s="250"/>
      <c r="CM131" s="250"/>
      <c r="CN131" s="250"/>
      <c r="CO131" s="250"/>
      <c r="CP131" s="250"/>
      <c r="CQ131" s="250"/>
      <c r="CR131" s="250"/>
      <c r="CS131" s="250"/>
      <c r="CT131" s="250"/>
      <c r="CU131" s="250"/>
      <c r="CV131" s="250"/>
      <c r="CW131" s="250"/>
      <c r="CX131" s="250"/>
      <c r="CY131" s="250"/>
      <c r="CZ131" s="250"/>
      <c r="DA131" s="250"/>
      <c r="DB131" s="250"/>
      <c r="DC131" s="250"/>
      <c r="DD131" s="250"/>
      <c r="DE131" s="250"/>
      <c r="DF131" s="250"/>
      <c r="DG131" s="250"/>
      <c r="DH131" s="250"/>
      <c r="DI131" s="250"/>
      <c r="DJ131" s="250"/>
      <c r="DK131" s="250"/>
      <c r="DL131" s="250"/>
      <c r="DM131" s="250"/>
      <c r="DN131" s="250"/>
      <c r="DO131" s="250"/>
      <c r="DP131" s="227"/>
      <c r="DQ131" s="227"/>
      <c r="DR131" s="227"/>
      <c r="DS131" s="227"/>
      <c r="DT131" s="227"/>
      <c r="DU131" s="227"/>
      <c r="DV131" s="227"/>
      <c r="DW131" s="227"/>
      <c r="DX131" s="227"/>
      <c r="DY131" s="227"/>
      <c r="DZ131" s="227"/>
    </row>
    <row r="132" spans="1:131" s="224" customFormat="1" ht="26.25" customHeight="1" x14ac:dyDescent="0.15">
      <c r="A132" s="751" t="s">
        <v>478</v>
      </c>
      <c r="B132" s="752"/>
      <c r="C132" s="752"/>
      <c r="D132" s="752"/>
      <c r="E132" s="752"/>
      <c r="F132" s="752"/>
      <c r="G132" s="752"/>
      <c r="H132" s="752"/>
      <c r="I132" s="752"/>
      <c r="J132" s="752"/>
      <c r="K132" s="752"/>
      <c r="L132" s="752"/>
      <c r="M132" s="752"/>
      <c r="N132" s="752"/>
      <c r="O132" s="752"/>
      <c r="P132" s="752"/>
      <c r="Q132" s="752"/>
      <c r="R132" s="752"/>
      <c r="S132" s="752"/>
      <c r="T132" s="752"/>
      <c r="U132" s="752"/>
      <c r="V132" s="755" t="s">
        <v>479</v>
      </c>
      <c r="W132" s="755"/>
      <c r="X132" s="755"/>
      <c r="Y132" s="755"/>
      <c r="Z132" s="756"/>
      <c r="AA132" s="757">
        <v>6.041594709</v>
      </c>
      <c r="AB132" s="758"/>
      <c r="AC132" s="758"/>
      <c r="AD132" s="758"/>
      <c r="AE132" s="759"/>
      <c r="AF132" s="760">
        <v>6.2887650549999998</v>
      </c>
      <c r="AG132" s="758"/>
      <c r="AH132" s="758"/>
      <c r="AI132" s="758"/>
      <c r="AJ132" s="759"/>
      <c r="AK132" s="760">
        <v>7.5604401860000001</v>
      </c>
      <c r="AL132" s="758"/>
      <c r="AM132" s="758"/>
      <c r="AN132" s="758"/>
      <c r="AO132" s="759"/>
      <c r="AP132" s="761"/>
      <c r="AQ132" s="762"/>
      <c r="AR132" s="762"/>
      <c r="AS132" s="762"/>
      <c r="AT132" s="763"/>
      <c r="AU132" s="251"/>
      <c r="AV132" s="227"/>
      <c r="AW132" s="227"/>
      <c r="AX132" s="227"/>
      <c r="AY132" s="227"/>
      <c r="AZ132" s="227"/>
      <c r="BA132" s="227"/>
      <c r="BB132" s="227"/>
      <c r="BC132" s="227"/>
      <c r="BD132" s="227"/>
      <c r="BE132" s="227"/>
      <c r="BF132" s="227"/>
      <c r="BG132" s="227"/>
      <c r="BH132" s="227"/>
      <c r="BI132" s="227"/>
      <c r="BJ132" s="227"/>
      <c r="BK132" s="227"/>
      <c r="BL132" s="227"/>
      <c r="BM132" s="227"/>
      <c r="BN132" s="227"/>
      <c r="BO132" s="227"/>
      <c r="BP132" s="227"/>
      <c r="BQ132" s="227"/>
      <c r="BR132" s="227"/>
      <c r="BS132" s="229"/>
      <c r="BT132" s="227"/>
      <c r="BU132" s="227"/>
      <c r="BV132" s="227"/>
      <c r="BW132" s="227"/>
      <c r="BX132" s="227"/>
      <c r="BY132" s="227"/>
      <c r="BZ132" s="227"/>
      <c r="CA132" s="250"/>
      <c r="CB132" s="250"/>
      <c r="CC132" s="250"/>
      <c r="CD132" s="250"/>
      <c r="CE132" s="250"/>
      <c r="CF132" s="250"/>
      <c r="CG132" s="250"/>
      <c r="CH132" s="250"/>
      <c r="CI132" s="250"/>
      <c r="CJ132" s="250"/>
      <c r="CK132" s="250"/>
      <c r="CL132" s="250"/>
      <c r="CM132" s="250"/>
      <c r="CN132" s="250"/>
      <c r="CO132" s="250"/>
      <c r="CP132" s="250"/>
      <c r="CQ132" s="250"/>
      <c r="CR132" s="250"/>
      <c r="CS132" s="250"/>
      <c r="CT132" s="250"/>
      <c r="CU132" s="250"/>
      <c r="CV132" s="250"/>
      <c r="CW132" s="250"/>
      <c r="CX132" s="250"/>
      <c r="CY132" s="250"/>
      <c r="CZ132" s="250"/>
      <c r="DA132" s="250"/>
      <c r="DB132" s="250"/>
      <c r="DC132" s="250"/>
      <c r="DD132" s="250"/>
      <c r="DE132" s="250"/>
      <c r="DF132" s="250"/>
      <c r="DG132" s="250"/>
      <c r="DH132" s="250"/>
      <c r="DI132" s="250"/>
      <c r="DJ132" s="250"/>
      <c r="DK132" s="250"/>
      <c r="DL132" s="250"/>
      <c r="DM132" s="250"/>
      <c r="DN132" s="250"/>
      <c r="DO132" s="250"/>
      <c r="DP132" s="227"/>
      <c r="DQ132" s="227"/>
      <c r="DR132" s="227"/>
      <c r="DS132" s="227"/>
      <c r="DT132" s="227"/>
      <c r="DU132" s="227"/>
      <c r="DV132" s="227"/>
      <c r="DW132" s="227"/>
      <c r="DX132" s="227"/>
      <c r="DY132" s="227"/>
      <c r="DZ132" s="227"/>
    </row>
    <row r="133" spans="1:131" s="224" customFormat="1" ht="26.25" customHeight="1" thickBot="1" x14ac:dyDescent="0.2">
      <c r="A133" s="753"/>
      <c r="B133" s="754"/>
      <c r="C133" s="754"/>
      <c r="D133" s="754"/>
      <c r="E133" s="754"/>
      <c r="F133" s="754"/>
      <c r="G133" s="754"/>
      <c r="H133" s="754"/>
      <c r="I133" s="754"/>
      <c r="J133" s="754"/>
      <c r="K133" s="754"/>
      <c r="L133" s="754"/>
      <c r="M133" s="754"/>
      <c r="N133" s="754"/>
      <c r="O133" s="754"/>
      <c r="P133" s="754"/>
      <c r="Q133" s="754"/>
      <c r="R133" s="754"/>
      <c r="S133" s="754"/>
      <c r="T133" s="754"/>
      <c r="U133" s="754"/>
      <c r="V133" s="734" t="s">
        <v>480</v>
      </c>
      <c r="W133" s="734"/>
      <c r="X133" s="734"/>
      <c r="Y133" s="734"/>
      <c r="Z133" s="735"/>
      <c r="AA133" s="736">
        <v>6.1</v>
      </c>
      <c r="AB133" s="737"/>
      <c r="AC133" s="737"/>
      <c r="AD133" s="737"/>
      <c r="AE133" s="738"/>
      <c r="AF133" s="736">
        <v>6</v>
      </c>
      <c r="AG133" s="737"/>
      <c r="AH133" s="737"/>
      <c r="AI133" s="737"/>
      <c r="AJ133" s="738"/>
      <c r="AK133" s="736">
        <v>6.6</v>
      </c>
      <c r="AL133" s="737"/>
      <c r="AM133" s="737"/>
      <c r="AN133" s="737"/>
      <c r="AO133" s="738"/>
      <c r="AP133" s="739"/>
      <c r="AQ133" s="740"/>
      <c r="AR133" s="740"/>
      <c r="AS133" s="740"/>
      <c r="AT133" s="741"/>
      <c r="AU133" s="227"/>
      <c r="AV133" s="227"/>
      <c r="AW133" s="227"/>
      <c r="AX133" s="227"/>
      <c r="AY133" s="227"/>
      <c r="AZ133" s="227"/>
      <c r="BA133" s="227"/>
      <c r="BB133" s="227"/>
      <c r="BC133" s="227"/>
      <c r="BD133" s="227"/>
      <c r="BE133" s="227"/>
      <c r="BF133" s="227"/>
      <c r="BG133" s="227"/>
      <c r="BH133" s="227"/>
      <c r="BI133" s="227"/>
      <c r="BJ133" s="227"/>
      <c r="BK133" s="227"/>
      <c r="BL133" s="227"/>
      <c r="BM133" s="227"/>
      <c r="BN133" s="250"/>
      <c r="BO133" s="250"/>
      <c r="BP133" s="250"/>
      <c r="BQ133" s="250"/>
      <c r="BR133" s="250"/>
      <c r="BS133" s="250"/>
      <c r="BT133" s="250"/>
      <c r="BU133" s="250"/>
      <c r="BV133" s="250"/>
      <c r="BW133" s="250"/>
      <c r="BX133" s="250"/>
      <c r="BY133" s="250"/>
      <c r="BZ133" s="250"/>
      <c r="CA133" s="250"/>
      <c r="CB133" s="250"/>
      <c r="CC133" s="250"/>
      <c r="CD133" s="250"/>
      <c r="CE133" s="250"/>
      <c r="CF133" s="250"/>
      <c r="CG133" s="250"/>
      <c r="CH133" s="250"/>
      <c r="CI133" s="250"/>
      <c r="CJ133" s="250"/>
      <c r="CK133" s="250"/>
      <c r="CL133" s="250"/>
      <c r="CM133" s="250"/>
      <c r="CN133" s="250"/>
      <c r="CO133" s="250"/>
      <c r="CP133" s="250"/>
      <c r="CQ133" s="250"/>
      <c r="CR133" s="250"/>
      <c r="CS133" s="250"/>
      <c r="CT133" s="250"/>
      <c r="CU133" s="250"/>
      <c r="CV133" s="250"/>
      <c r="CW133" s="250"/>
      <c r="CX133" s="250"/>
      <c r="CY133" s="250"/>
      <c r="CZ133" s="250"/>
      <c r="DA133" s="250"/>
      <c r="DB133" s="250"/>
      <c r="DC133" s="250"/>
      <c r="DD133" s="250"/>
      <c r="DE133" s="250"/>
      <c r="DF133" s="250"/>
      <c r="DG133" s="250"/>
      <c r="DH133" s="250"/>
      <c r="DI133" s="250"/>
      <c r="DJ133" s="250"/>
      <c r="DK133" s="250"/>
      <c r="DL133" s="250"/>
      <c r="DM133" s="250"/>
      <c r="DN133" s="250"/>
      <c r="DO133" s="250"/>
      <c r="DP133" s="227"/>
      <c r="DQ133" s="227"/>
      <c r="DR133" s="227"/>
      <c r="DS133" s="227"/>
      <c r="DT133" s="227"/>
      <c r="DU133" s="227"/>
      <c r="DV133" s="227"/>
      <c r="DW133" s="227"/>
      <c r="DX133" s="227"/>
      <c r="DY133" s="227"/>
      <c r="DZ133" s="227"/>
    </row>
    <row r="134" spans="1:131" ht="11.25" customHeight="1" x14ac:dyDescent="0.15">
      <c r="A134" s="252"/>
      <c r="B134" s="252"/>
      <c r="C134" s="252"/>
      <c r="D134" s="252"/>
      <c r="E134" s="252"/>
      <c r="F134" s="252"/>
      <c r="G134" s="252"/>
      <c r="H134" s="252"/>
      <c r="I134" s="252"/>
      <c r="J134" s="252"/>
      <c r="K134" s="252"/>
      <c r="L134" s="252"/>
      <c r="M134" s="252"/>
      <c r="N134" s="252"/>
      <c r="O134" s="252"/>
      <c r="P134" s="252"/>
      <c r="Q134" s="252"/>
      <c r="R134" s="252"/>
      <c r="S134" s="252"/>
      <c r="T134" s="252"/>
      <c r="U134" s="252"/>
      <c r="V134" s="252"/>
      <c r="W134" s="252"/>
      <c r="X134" s="252"/>
      <c r="Y134" s="252"/>
      <c r="Z134" s="252"/>
      <c r="AA134" s="252"/>
      <c r="AB134" s="252"/>
      <c r="AC134" s="252"/>
      <c r="AD134" s="252"/>
      <c r="AE134" s="252"/>
      <c r="AF134" s="252"/>
      <c r="AG134" s="252"/>
      <c r="AH134" s="252"/>
      <c r="AI134" s="252"/>
      <c r="AJ134" s="252"/>
      <c r="AK134" s="252"/>
      <c r="AL134" s="252"/>
      <c r="AM134" s="252"/>
      <c r="AN134" s="252"/>
      <c r="AO134" s="252"/>
      <c r="AP134" s="252"/>
      <c r="AQ134" s="252"/>
      <c r="AR134" s="252"/>
      <c r="AS134" s="252"/>
      <c r="AT134" s="252"/>
      <c r="AU134" s="227"/>
      <c r="AV134" s="227"/>
      <c r="AW134" s="227"/>
      <c r="AX134" s="227"/>
      <c r="AY134" s="227"/>
      <c r="AZ134" s="227"/>
      <c r="BA134" s="227"/>
      <c r="BB134" s="227"/>
      <c r="BC134" s="227"/>
      <c r="BD134" s="227"/>
      <c r="BE134" s="227"/>
      <c r="BF134" s="227"/>
      <c r="BG134" s="227"/>
      <c r="BH134" s="227"/>
      <c r="BI134" s="227"/>
      <c r="BJ134" s="227"/>
      <c r="BK134" s="227"/>
      <c r="BL134" s="227"/>
      <c r="BM134" s="227"/>
      <c r="BN134" s="250"/>
      <c r="BO134" s="250"/>
      <c r="BP134" s="250"/>
      <c r="BQ134" s="250"/>
      <c r="BR134" s="250"/>
      <c r="BS134" s="250"/>
      <c r="BT134" s="250"/>
      <c r="BU134" s="250"/>
      <c r="BV134" s="250"/>
      <c r="BW134" s="250"/>
      <c r="BX134" s="250"/>
      <c r="BY134" s="250"/>
      <c r="BZ134" s="250"/>
      <c r="CA134" s="250"/>
      <c r="CB134" s="250"/>
      <c r="CC134" s="250"/>
      <c r="CD134" s="250"/>
      <c r="CE134" s="250"/>
      <c r="CF134" s="250"/>
      <c r="CG134" s="250"/>
      <c r="CH134" s="250"/>
      <c r="CI134" s="250"/>
      <c r="CJ134" s="250"/>
      <c r="CK134" s="250"/>
      <c r="CL134" s="250"/>
      <c r="CM134" s="250"/>
      <c r="CN134" s="250"/>
      <c r="CO134" s="250"/>
      <c r="CP134" s="250"/>
      <c r="CQ134" s="250"/>
      <c r="CR134" s="250"/>
      <c r="CS134" s="250"/>
      <c r="CT134" s="250"/>
      <c r="CU134" s="250"/>
      <c r="CV134" s="250"/>
      <c r="CW134" s="250"/>
      <c r="CX134" s="250"/>
      <c r="CY134" s="250"/>
      <c r="CZ134" s="250"/>
      <c r="DA134" s="250"/>
      <c r="DB134" s="250"/>
      <c r="DC134" s="250"/>
      <c r="DD134" s="250"/>
      <c r="DE134" s="250"/>
      <c r="DF134" s="250"/>
      <c r="DG134" s="250"/>
      <c r="DH134" s="250"/>
      <c r="DI134" s="250"/>
      <c r="DJ134" s="250"/>
      <c r="DK134" s="250"/>
      <c r="DL134" s="250"/>
      <c r="DM134" s="250"/>
      <c r="DN134" s="250"/>
      <c r="DO134" s="250"/>
      <c r="DP134" s="227"/>
      <c r="DQ134" s="227"/>
      <c r="DR134" s="227"/>
      <c r="DS134" s="227"/>
      <c r="DT134" s="227"/>
      <c r="DU134" s="227"/>
      <c r="DV134" s="227"/>
      <c r="DW134" s="227"/>
      <c r="DX134" s="227"/>
      <c r="DY134" s="227"/>
      <c r="DZ134" s="227"/>
      <c r="EA134" s="224"/>
    </row>
    <row r="135" spans="1:131" ht="14.25" hidden="1" x14ac:dyDescent="0.15">
      <c r="AU135" s="252"/>
      <c r="AV135" s="252"/>
      <c r="AW135" s="252"/>
      <c r="AX135" s="252"/>
      <c r="AY135" s="252"/>
      <c r="AZ135" s="252"/>
      <c r="BA135" s="252"/>
      <c r="BB135" s="252"/>
      <c r="BC135" s="252"/>
      <c r="BD135" s="252"/>
      <c r="BE135" s="252"/>
      <c r="BF135" s="252"/>
      <c r="BG135" s="252"/>
      <c r="BH135" s="252"/>
      <c r="BI135" s="252"/>
      <c r="BJ135" s="252"/>
      <c r="BK135" s="252"/>
      <c r="BL135" s="252"/>
      <c r="BM135" s="252"/>
      <c r="BN135" s="252"/>
      <c r="BO135" s="252"/>
      <c r="BP135" s="252"/>
      <c r="BQ135" s="252"/>
      <c r="BR135" s="252"/>
      <c r="BS135" s="252"/>
      <c r="BT135" s="252"/>
      <c r="BU135" s="252"/>
      <c r="BV135" s="252"/>
      <c r="BW135" s="252"/>
      <c r="BX135" s="252"/>
      <c r="BY135" s="252"/>
      <c r="BZ135" s="252"/>
      <c r="CA135" s="252"/>
      <c r="CB135" s="252"/>
      <c r="CC135" s="252"/>
      <c r="CD135" s="252"/>
      <c r="CE135" s="252"/>
      <c r="CF135" s="252"/>
      <c r="CG135" s="252"/>
      <c r="CH135" s="252"/>
      <c r="CI135" s="252"/>
      <c r="CJ135" s="252"/>
      <c r="CK135" s="252"/>
      <c r="CL135" s="252"/>
      <c r="CM135" s="252"/>
      <c r="CN135" s="252"/>
      <c r="CO135" s="252"/>
      <c r="CP135" s="252"/>
      <c r="CQ135" s="252"/>
      <c r="CR135" s="252"/>
      <c r="CS135" s="252"/>
      <c r="CT135" s="252"/>
      <c r="CU135" s="252"/>
      <c r="CV135" s="252"/>
      <c r="CW135" s="252"/>
      <c r="CX135" s="252"/>
      <c r="CY135" s="252"/>
      <c r="CZ135" s="252"/>
      <c r="DA135" s="252"/>
      <c r="DB135" s="252"/>
      <c r="DC135" s="252"/>
      <c r="DD135" s="252"/>
      <c r="DE135" s="252"/>
      <c r="DF135" s="252"/>
      <c r="DG135" s="252"/>
      <c r="DH135" s="252"/>
      <c r="DI135" s="252"/>
      <c r="DJ135" s="252"/>
      <c r="DK135" s="252"/>
      <c r="DL135" s="252"/>
      <c r="DM135" s="252"/>
      <c r="DN135" s="252"/>
      <c r="DO135" s="252"/>
      <c r="DP135" s="252"/>
      <c r="DQ135" s="252"/>
      <c r="DR135" s="252"/>
      <c r="DS135" s="252"/>
      <c r="DT135" s="252"/>
      <c r="DU135" s="252"/>
      <c r="DV135" s="252"/>
      <c r="DW135" s="252"/>
      <c r="DX135" s="252"/>
      <c r="DY135" s="252"/>
      <c r="DZ135" s="252"/>
    </row>
  </sheetData>
  <sheetProtection algorithmName="SHA-512" hashValue="8UcjuhhWxIg+/WkvHxpidbvgqpOOrxgQ9GM0TvXMTtNwndmsrTocYhWAf6pap6m9WcCYRxfPGrMXjOE3uXLRVg==" saltValue="6KKymx+m385X8UgLmPEQvw=="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85" zoomScaleNormal="85" zoomScaleSheetLayoutView="85" workbookViewId="0"/>
  </sheetViews>
  <sheetFormatPr defaultColWidth="0" defaultRowHeight="13.5" customHeight="1" zeroHeight="1" x14ac:dyDescent="0.15"/>
  <cols>
    <col min="1" max="120" width="2.75" style="254" customWidth="1"/>
    <col min="121" max="121" width="0" style="253" hidden="1" customWidth="1"/>
    <col min="122" max="16384" width="9" style="253" hidden="1"/>
  </cols>
  <sheetData>
    <row r="1" spans="1:120" x14ac:dyDescent="0.15">
      <c r="A1" s="253"/>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3"/>
    </row>
    <row r="17" spans="119:120" x14ac:dyDescent="0.15">
      <c r="DP17" s="253"/>
    </row>
    <row r="18" spans="119:120" x14ac:dyDescent="0.15"/>
    <row r="19" spans="119:120" x14ac:dyDescent="0.15"/>
    <row r="20" spans="119:120" x14ac:dyDescent="0.15">
      <c r="DO20" s="253"/>
      <c r="DP20" s="253"/>
    </row>
    <row r="21" spans="119:120" x14ac:dyDescent="0.15">
      <c r="DP21" s="253"/>
    </row>
    <row r="22" spans="119:120" x14ac:dyDescent="0.15"/>
    <row r="23" spans="119:120" x14ac:dyDescent="0.15">
      <c r="DO23" s="253"/>
      <c r="DP23" s="253"/>
    </row>
    <row r="24" spans="119:120" x14ac:dyDescent="0.15">
      <c r="DP24" s="253"/>
    </row>
    <row r="25" spans="119:120" x14ac:dyDescent="0.15">
      <c r="DP25" s="253"/>
    </row>
    <row r="26" spans="119:120" x14ac:dyDescent="0.15">
      <c r="DO26" s="253"/>
      <c r="DP26" s="253"/>
    </row>
    <row r="27" spans="119:120" x14ac:dyDescent="0.15"/>
    <row r="28" spans="119:120" x14ac:dyDescent="0.15">
      <c r="DO28" s="253"/>
      <c r="DP28" s="253"/>
    </row>
    <row r="29" spans="119:120" x14ac:dyDescent="0.15">
      <c r="DP29" s="253"/>
    </row>
    <row r="30" spans="119:120" x14ac:dyDescent="0.15"/>
    <row r="31" spans="119:120" x14ac:dyDescent="0.15">
      <c r="DO31" s="253"/>
      <c r="DP31" s="253"/>
    </row>
    <row r="32" spans="119:120" x14ac:dyDescent="0.15"/>
    <row r="33" spans="98:120" x14ac:dyDescent="0.15">
      <c r="DO33" s="253"/>
      <c r="DP33" s="253"/>
    </row>
    <row r="34" spans="98:120" x14ac:dyDescent="0.15">
      <c r="DM34" s="253"/>
    </row>
    <row r="35" spans="98:120" x14ac:dyDescent="0.15">
      <c r="CT35" s="253"/>
      <c r="CU35" s="253"/>
      <c r="CV35" s="253"/>
      <c r="CY35" s="253"/>
      <c r="CZ35" s="253"/>
      <c r="DA35" s="253"/>
      <c r="DD35" s="253"/>
      <c r="DE35" s="253"/>
      <c r="DF35" s="253"/>
      <c r="DI35" s="253"/>
      <c r="DJ35" s="253"/>
      <c r="DK35" s="253"/>
      <c r="DM35" s="253"/>
      <c r="DN35" s="253"/>
      <c r="DO35" s="253"/>
      <c r="DP35" s="253"/>
    </row>
    <row r="36" spans="98:120" x14ac:dyDescent="0.15"/>
    <row r="37" spans="98:120" x14ac:dyDescent="0.15">
      <c r="CW37" s="253"/>
      <c r="DB37" s="253"/>
      <c r="DG37" s="253"/>
      <c r="DL37" s="253"/>
      <c r="DP37" s="253"/>
    </row>
    <row r="38" spans="98:120" x14ac:dyDescent="0.15">
      <c r="CT38" s="253"/>
      <c r="CU38" s="253"/>
      <c r="CV38" s="253"/>
      <c r="CW38" s="253"/>
      <c r="CY38" s="253"/>
      <c r="CZ38" s="253"/>
      <c r="DA38" s="253"/>
      <c r="DB38" s="253"/>
      <c r="DD38" s="253"/>
      <c r="DE38" s="253"/>
      <c r="DF38" s="253"/>
      <c r="DG38" s="253"/>
      <c r="DI38" s="253"/>
      <c r="DJ38" s="253"/>
      <c r="DK38" s="253"/>
      <c r="DL38" s="253"/>
      <c r="DN38" s="253"/>
      <c r="DO38" s="253"/>
      <c r="DP38" s="253"/>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3"/>
      <c r="DO49" s="253"/>
      <c r="DP49" s="253"/>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3"/>
      <c r="CS63" s="253"/>
      <c r="CX63" s="253"/>
      <c r="DC63" s="253"/>
      <c r="DH63" s="253"/>
    </row>
    <row r="64" spans="22:120" x14ac:dyDescent="0.15">
      <c r="V64" s="253"/>
    </row>
    <row r="65" spans="15:120" x14ac:dyDescent="0.15">
      <c r="X65" s="253"/>
      <c r="Z65" s="253"/>
      <c r="AA65" s="253"/>
      <c r="AB65" s="253"/>
      <c r="AC65" s="253"/>
      <c r="AD65" s="253"/>
      <c r="AE65" s="253"/>
      <c r="AF65" s="253"/>
      <c r="AG65" s="253"/>
      <c r="AH65" s="253"/>
      <c r="AI65" s="253"/>
      <c r="AJ65" s="253"/>
      <c r="AK65" s="253"/>
      <c r="AL65" s="253"/>
      <c r="AM65" s="253"/>
      <c r="AN65" s="253"/>
      <c r="AO65" s="253"/>
      <c r="AP65" s="253"/>
      <c r="AQ65" s="253"/>
      <c r="AR65" s="253"/>
      <c r="AS65" s="253"/>
      <c r="AT65" s="253"/>
      <c r="AU65" s="253"/>
      <c r="AV65" s="253"/>
      <c r="AW65" s="253"/>
      <c r="AX65" s="253"/>
      <c r="AY65" s="253"/>
      <c r="AZ65" s="253"/>
      <c r="BA65" s="253"/>
      <c r="BB65" s="253"/>
      <c r="BC65" s="253"/>
      <c r="BD65" s="253"/>
      <c r="BE65" s="253"/>
      <c r="BF65" s="253"/>
      <c r="BG65" s="253"/>
      <c r="BH65" s="253"/>
      <c r="BI65" s="253"/>
      <c r="BJ65" s="253"/>
      <c r="BK65" s="253"/>
      <c r="BL65" s="253"/>
      <c r="BM65" s="253"/>
      <c r="BN65" s="253"/>
      <c r="BO65" s="253"/>
      <c r="BP65" s="253"/>
      <c r="BQ65" s="253"/>
      <c r="BR65" s="253"/>
      <c r="BS65" s="253"/>
      <c r="BT65" s="253"/>
      <c r="BU65" s="253"/>
      <c r="BV65" s="253"/>
      <c r="BW65" s="253"/>
      <c r="BX65" s="253"/>
      <c r="BY65" s="253"/>
      <c r="BZ65" s="253"/>
      <c r="CA65" s="253"/>
      <c r="CB65" s="253"/>
      <c r="CC65" s="253"/>
      <c r="CD65" s="253"/>
      <c r="CE65" s="253"/>
      <c r="CF65" s="253"/>
      <c r="CG65" s="253"/>
      <c r="CH65" s="253"/>
      <c r="CI65" s="253"/>
      <c r="CJ65" s="253"/>
      <c r="CK65" s="253"/>
      <c r="CL65" s="253"/>
      <c r="CM65" s="253"/>
      <c r="CN65" s="253"/>
      <c r="CO65" s="253"/>
      <c r="CP65" s="253"/>
      <c r="CQ65" s="253"/>
      <c r="CR65" s="253"/>
      <c r="CU65" s="253"/>
      <c r="CZ65" s="253"/>
      <c r="DE65" s="253"/>
      <c r="DJ65" s="253"/>
    </row>
    <row r="66" spans="15:120" x14ac:dyDescent="0.15">
      <c r="Q66" s="253"/>
      <c r="S66" s="253"/>
      <c r="U66" s="253"/>
      <c r="DM66" s="253"/>
    </row>
    <row r="67" spans="15:120" x14ac:dyDescent="0.15">
      <c r="O67" s="253"/>
      <c r="P67" s="253"/>
      <c r="R67" s="253"/>
      <c r="T67" s="253"/>
      <c r="Y67" s="253"/>
      <c r="CT67" s="253"/>
      <c r="CV67" s="253"/>
      <c r="CW67" s="253"/>
      <c r="CY67" s="253"/>
      <c r="DA67" s="253"/>
      <c r="DB67" s="253"/>
      <c r="DD67" s="253"/>
      <c r="DF67" s="253"/>
      <c r="DG67" s="253"/>
      <c r="DI67" s="253"/>
      <c r="DK67" s="253"/>
      <c r="DL67" s="253"/>
      <c r="DN67" s="253"/>
      <c r="DO67" s="253"/>
      <c r="DP67" s="253"/>
    </row>
    <row r="68" spans="15:120" x14ac:dyDescent="0.15"/>
    <row r="69" spans="15:120" x14ac:dyDescent="0.15"/>
    <row r="70" spans="15:120" x14ac:dyDescent="0.15"/>
    <row r="71" spans="15:120" x14ac:dyDescent="0.15"/>
    <row r="72" spans="15:120" x14ac:dyDescent="0.15">
      <c r="DP72" s="253"/>
    </row>
    <row r="73" spans="15:120" x14ac:dyDescent="0.15">
      <c r="DP73" s="253"/>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3"/>
      <c r="CX96" s="253"/>
      <c r="DC96" s="253"/>
      <c r="DH96" s="253"/>
    </row>
    <row r="97" spans="24:120" x14ac:dyDescent="0.15">
      <c r="CS97" s="253"/>
      <c r="CX97" s="253"/>
      <c r="DC97" s="253"/>
      <c r="DH97" s="253"/>
      <c r="DP97" s="254" t="s">
        <v>481</v>
      </c>
    </row>
    <row r="98" spans="24:120" hidden="1" x14ac:dyDescent="0.15">
      <c r="CS98" s="253"/>
      <c r="CX98" s="253"/>
      <c r="DC98" s="253"/>
      <c r="DH98" s="253"/>
    </row>
    <row r="99" spans="24:120" hidden="1" x14ac:dyDescent="0.15">
      <c r="CS99" s="253"/>
      <c r="CX99" s="253"/>
      <c r="DC99" s="253"/>
      <c r="DH99" s="253"/>
    </row>
    <row r="101" spans="24:120" ht="12" hidden="1" customHeight="1" x14ac:dyDescent="0.15">
      <c r="X101" s="253"/>
      <c r="Y101" s="253"/>
      <c r="Z101" s="253"/>
      <c r="AA101" s="253"/>
      <c r="AB101" s="253"/>
      <c r="AC101" s="253"/>
      <c r="AD101" s="253"/>
      <c r="AE101" s="253"/>
      <c r="AF101" s="253"/>
      <c r="AG101" s="253"/>
      <c r="AH101" s="253"/>
      <c r="AI101" s="253"/>
      <c r="AJ101" s="253"/>
      <c r="AK101" s="253"/>
      <c r="AL101" s="253"/>
      <c r="AM101" s="253"/>
      <c r="AN101" s="253"/>
      <c r="AO101" s="253"/>
      <c r="AP101" s="253"/>
      <c r="AQ101" s="253"/>
      <c r="AR101" s="253"/>
      <c r="AS101" s="253"/>
      <c r="AT101" s="253"/>
      <c r="AU101" s="253"/>
      <c r="AV101" s="253"/>
      <c r="AW101" s="253"/>
      <c r="AX101" s="253"/>
      <c r="AY101" s="253"/>
      <c r="AZ101" s="253"/>
      <c r="BA101" s="253"/>
      <c r="BB101" s="253"/>
      <c r="BC101" s="253"/>
      <c r="BD101" s="253"/>
      <c r="BE101" s="253"/>
      <c r="BF101" s="253"/>
      <c r="BG101" s="253"/>
      <c r="BH101" s="253"/>
      <c r="BI101" s="253"/>
      <c r="BJ101" s="253"/>
      <c r="BK101" s="253"/>
      <c r="BL101" s="253"/>
      <c r="BM101" s="253"/>
      <c r="BN101" s="253"/>
      <c r="BO101" s="253"/>
      <c r="BP101" s="253"/>
      <c r="BQ101" s="253"/>
      <c r="BR101" s="253"/>
      <c r="BS101" s="253"/>
      <c r="BT101" s="253"/>
      <c r="BU101" s="253"/>
      <c r="BV101" s="253"/>
      <c r="BW101" s="253"/>
      <c r="BX101" s="253"/>
      <c r="BY101" s="253"/>
      <c r="BZ101" s="253"/>
      <c r="CA101" s="253"/>
      <c r="CB101" s="253"/>
      <c r="CC101" s="253"/>
      <c r="CD101" s="253"/>
      <c r="CE101" s="253"/>
      <c r="CF101" s="253"/>
      <c r="CG101" s="253"/>
      <c r="CH101" s="253"/>
      <c r="CI101" s="253"/>
      <c r="CJ101" s="253"/>
      <c r="CK101" s="253"/>
      <c r="CL101" s="253"/>
      <c r="CM101" s="253"/>
      <c r="CN101" s="253"/>
      <c r="CO101" s="253"/>
      <c r="CP101" s="253"/>
      <c r="CQ101" s="253"/>
      <c r="CR101" s="253"/>
      <c r="CU101" s="253"/>
      <c r="CZ101" s="253"/>
      <c r="DE101" s="253"/>
      <c r="DJ101" s="253"/>
    </row>
    <row r="102" spans="24:120" ht="1.5" hidden="1" customHeight="1" x14ac:dyDescent="0.15">
      <c r="CU102" s="253"/>
      <c r="CZ102" s="253"/>
      <c r="DE102" s="253"/>
      <c r="DJ102" s="253"/>
      <c r="DM102" s="253"/>
    </row>
    <row r="103" spans="24:120" hidden="1" x14ac:dyDescent="0.15">
      <c r="CT103" s="253"/>
      <c r="CV103" s="253"/>
      <c r="CW103" s="253"/>
      <c r="CY103" s="253"/>
      <c r="DA103" s="253"/>
      <c r="DB103" s="253"/>
      <c r="DD103" s="253"/>
      <c r="DF103" s="253"/>
      <c r="DG103" s="253"/>
      <c r="DI103" s="253"/>
      <c r="DK103" s="253"/>
      <c r="DL103" s="253"/>
      <c r="DM103" s="253"/>
      <c r="DN103" s="253"/>
      <c r="DO103" s="253"/>
      <c r="DP103" s="253"/>
    </row>
    <row r="104" spans="24:120" hidden="1" x14ac:dyDescent="0.15">
      <c r="CV104" s="253"/>
      <c r="CW104" s="253"/>
      <c r="DA104" s="253"/>
      <c r="DB104" s="253"/>
      <c r="DF104" s="253"/>
      <c r="DG104" s="253"/>
      <c r="DK104" s="253"/>
      <c r="DL104" s="253"/>
      <c r="DN104" s="253"/>
      <c r="DO104" s="253"/>
      <c r="DP104" s="253"/>
    </row>
    <row r="105" spans="24:120" ht="12.75" hidden="1" customHeight="1" x14ac:dyDescent="0.15"/>
  </sheetData>
  <sheetProtection algorithmName="SHA-512" hashValue="SF+pyT9xhAiv7A3X72O0uGu++oDqIkBJzYJOgNk/mm7bb5zHtmHNaQ1epqn+qehEq9SGL1TqUsafb2dHbJHQBg==" saltValue="w+x5jEYm7mpIEYbv6Y1Uvg==" spinCount="100000" sheet="1" objects="1" scenarios="1"/>
  <dataConsolidate/>
  <phoneticPr fontId="2"/>
  <printOptions horizontalCentered="1" verticalCentered="1"/>
  <pageMargins left="0" right="0" top="0" bottom="0" header="0" footer="0"/>
  <pageSetup paperSize="9" scale="46"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85" zoomScaleNormal="85" zoomScaleSheetLayoutView="55" workbookViewId="0"/>
  </sheetViews>
  <sheetFormatPr defaultColWidth="0" defaultRowHeight="13.5" customHeight="1" zeroHeight="1" x14ac:dyDescent="0.15"/>
  <cols>
    <col min="1" max="116" width="2.625" style="254" customWidth="1"/>
    <col min="117" max="16384" width="9" style="253" hidden="1"/>
  </cols>
  <sheetData>
    <row r="1" spans="2:116" x14ac:dyDescent="0.15">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row>
    <row r="2" spans="2:116" x14ac:dyDescent="0.15"/>
    <row r="3" spans="2:116" x14ac:dyDescent="0.15"/>
    <row r="4" spans="2:116" x14ac:dyDescent="0.15">
      <c r="R4" s="253"/>
      <c r="S4" s="253"/>
      <c r="T4" s="253"/>
      <c r="U4" s="253"/>
      <c r="V4" s="253"/>
      <c r="W4" s="253"/>
      <c r="X4" s="253"/>
      <c r="Y4" s="253"/>
      <c r="Z4" s="253"/>
      <c r="AA4" s="253"/>
      <c r="AB4" s="253"/>
      <c r="AC4" s="253"/>
      <c r="AD4" s="253"/>
      <c r="AE4" s="253"/>
      <c r="AF4" s="253"/>
      <c r="AG4" s="253"/>
      <c r="AH4" s="253"/>
      <c r="AI4" s="253"/>
      <c r="AJ4" s="253"/>
      <c r="AK4" s="253"/>
      <c r="AL4" s="253"/>
      <c r="AM4" s="253"/>
      <c r="AN4" s="253"/>
      <c r="AO4" s="253"/>
      <c r="AP4" s="253"/>
      <c r="AQ4" s="253"/>
      <c r="AR4" s="253"/>
      <c r="AS4" s="253"/>
      <c r="AT4" s="253"/>
      <c r="AU4" s="253"/>
      <c r="AV4" s="253"/>
      <c r="AW4" s="253"/>
      <c r="AX4" s="253"/>
      <c r="AY4" s="253"/>
      <c r="AZ4" s="253"/>
      <c r="BA4" s="253"/>
      <c r="BB4" s="253"/>
      <c r="BC4" s="253"/>
      <c r="BD4" s="253"/>
      <c r="BE4" s="253"/>
      <c r="BF4" s="253"/>
      <c r="BG4" s="253"/>
      <c r="BH4" s="253"/>
      <c r="BI4" s="253"/>
      <c r="BJ4" s="253"/>
      <c r="BK4" s="253"/>
      <c r="BL4" s="253"/>
      <c r="BM4" s="253"/>
      <c r="BN4" s="253"/>
      <c r="BO4" s="253"/>
      <c r="BP4" s="253"/>
      <c r="BQ4" s="253"/>
      <c r="BR4" s="253"/>
      <c r="BS4" s="253"/>
      <c r="BT4" s="253"/>
      <c r="BU4" s="253"/>
      <c r="BV4" s="253"/>
      <c r="BW4" s="253"/>
      <c r="BX4" s="253"/>
      <c r="BY4" s="253"/>
      <c r="BZ4" s="253"/>
      <c r="CA4" s="253"/>
      <c r="CB4" s="253"/>
      <c r="CC4" s="253"/>
      <c r="CD4" s="253"/>
      <c r="CE4" s="253"/>
      <c r="CF4" s="253"/>
      <c r="CG4" s="253"/>
      <c r="CH4" s="253"/>
      <c r="CI4" s="253"/>
      <c r="CJ4" s="253"/>
      <c r="CK4" s="253"/>
      <c r="CL4" s="253"/>
      <c r="CM4" s="253"/>
      <c r="CN4" s="253"/>
      <c r="CO4" s="253"/>
      <c r="CP4" s="253"/>
      <c r="CQ4" s="253"/>
      <c r="CR4" s="253"/>
      <c r="CS4" s="253"/>
      <c r="CT4" s="253"/>
      <c r="CU4" s="253"/>
      <c r="CV4" s="253"/>
      <c r="CW4" s="253"/>
      <c r="CX4" s="253"/>
      <c r="CY4" s="253"/>
      <c r="CZ4" s="253"/>
      <c r="DA4" s="253"/>
      <c r="DB4" s="253"/>
      <c r="DC4" s="253"/>
      <c r="DD4" s="253"/>
      <c r="DE4" s="253"/>
      <c r="DF4" s="253"/>
      <c r="DG4" s="253"/>
      <c r="DH4" s="253"/>
      <c r="DI4" s="253"/>
      <c r="DJ4" s="253"/>
      <c r="DK4" s="253"/>
      <c r="DL4" s="253"/>
    </row>
    <row r="5" spans="2:116" x14ac:dyDescent="0.15">
      <c r="R5" s="253"/>
      <c r="S5" s="253"/>
      <c r="T5" s="253"/>
      <c r="U5" s="253"/>
      <c r="V5" s="253"/>
      <c r="W5" s="253"/>
      <c r="X5" s="253"/>
      <c r="Y5" s="253"/>
      <c r="Z5" s="253"/>
      <c r="AA5" s="253"/>
      <c r="AB5" s="253"/>
      <c r="AC5" s="253"/>
      <c r="AD5" s="253"/>
      <c r="AE5" s="253"/>
      <c r="AF5" s="253"/>
      <c r="AG5" s="253"/>
      <c r="AH5" s="253"/>
      <c r="AI5" s="253"/>
      <c r="AJ5" s="253"/>
      <c r="AK5" s="253"/>
      <c r="AL5" s="253"/>
      <c r="AM5" s="253"/>
      <c r="AN5" s="253"/>
      <c r="AO5" s="253"/>
      <c r="AP5" s="253"/>
      <c r="AQ5" s="253"/>
      <c r="AR5" s="253"/>
      <c r="AS5" s="253"/>
      <c r="AT5" s="253"/>
      <c r="AU5" s="253"/>
      <c r="AV5" s="253"/>
      <c r="AW5" s="253"/>
      <c r="AX5" s="253"/>
      <c r="AY5" s="253"/>
      <c r="AZ5" s="253"/>
      <c r="BA5" s="253"/>
      <c r="BB5" s="253"/>
      <c r="BC5" s="253"/>
      <c r="BD5" s="253"/>
      <c r="BE5" s="253"/>
      <c r="BF5" s="253"/>
      <c r="BG5" s="253"/>
      <c r="BH5" s="253"/>
      <c r="BI5" s="253"/>
      <c r="BJ5" s="253"/>
      <c r="BK5" s="253"/>
      <c r="BL5" s="253"/>
      <c r="BM5" s="253"/>
      <c r="BN5" s="253"/>
      <c r="BO5" s="253"/>
      <c r="BP5" s="253"/>
      <c r="BQ5" s="253"/>
      <c r="BR5" s="253"/>
      <c r="BS5" s="253"/>
      <c r="BT5" s="253"/>
      <c r="BU5" s="253"/>
      <c r="BV5" s="253"/>
      <c r="BW5" s="253"/>
      <c r="BX5" s="253"/>
      <c r="BY5" s="253"/>
      <c r="BZ5" s="253"/>
      <c r="CA5" s="253"/>
      <c r="CB5" s="253"/>
      <c r="CC5" s="253"/>
      <c r="CD5" s="253"/>
      <c r="CE5" s="253"/>
      <c r="CF5" s="253"/>
      <c r="CG5" s="253"/>
      <c r="CH5" s="253"/>
      <c r="CI5" s="253"/>
      <c r="CJ5" s="253"/>
      <c r="CK5" s="253"/>
      <c r="CL5" s="253"/>
      <c r="CM5" s="253"/>
      <c r="CN5" s="253"/>
      <c r="CO5" s="253"/>
      <c r="CP5" s="253"/>
      <c r="CQ5" s="253"/>
      <c r="CR5" s="253"/>
      <c r="CS5" s="253"/>
      <c r="CT5" s="253"/>
      <c r="CU5" s="253"/>
      <c r="CV5" s="253"/>
      <c r="CW5" s="253"/>
      <c r="CX5" s="253"/>
      <c r="CY5" s="253"/>
      <c r="CZ5" s="253"/>
      <c r="DA5" s="253"/>
      <c r="DB5" s="253"/>
      <c r="DC5" s="253"/>
      <c r="DD5" s="253"/>
      <c r="DE5" s="253"/>
      <c r="DF5" s="253"/>
      <c r="DG5" s="253"/>
      <c r="DH5" s="253"/>
      <c r="DI5" s="253"/>
      <c r="DJ5" s="253"/>
      <c r="DK5" s="253"/>
      <c r="DL5" s="253"/>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3"/>
      <c r="J18" s="253"/>
      <c r="K18" s="253"/>
      <c r="L18" s="253"/>
      <c r="M18" s="253"/>
      <c r="N18" s="253"/>
      <c r="O18" s="253"/>
      <c r="P18" s="253"/>
      <c r="Q18" s="253"/>
      <c r="R18" s="253"/>
      <c r="S18" s="253"/>
      <c r="T18" s="253"/>
      <c r="U18" s="253"/>
      <c r="V18" s="253"/>
      <c r="W18" s="253"/>
      <c r="X18" s="253"/>
      <c r="Y18" s="253"/>
      <c r="Z18" s="253"/>
      <c r="AA18" s="253"/>
      <c r="AB18" s="253"/>
      <c r="AC18" s="253"/>
      <c r="AD18" s="253"/>
      <c r="AE18" s="253"/>
      <c r="AF18" s="253"/>
      <c r="AG18" s="253"/>
      <c r="AH18" s="253"/>
      <c r="AI18" s="253"/>
      <c r="AJ18" s="253"/>
      <c r="AK18" s="253"/>
      <c r="AL18" s="253"/>
      <c r="AM18" s="253"/>
      <c r="AN18" s="253"/>
      <c r="AO18" s="253"/>
      <c r="AP18" s="253"/>
      <c r="AQ18" s="253"/>
      <c r="AR18" s="253"/>
      <c r="AS18" s="253"/>
      <c r="AT18" s="253"/>
      <c r="AU18" s="253"/>
      <c r="AV18" s="253"/>
      <c r="AW18" s="253"/>
      <c r="AX18" s="253"/>
      <c r="AY18" s="253"/>
      <c r="AZ18" s="253"/>
      <c r="BA18" s="253"/>
      <c r="BB18" s="253"/>
      <c r="BC18" s="253"/>
      <c r="BD18" s="253"/>
      <c r="BE18" s="253"/>
      <c r="BF18" s="253"/>
      <c r="BG18" s="253"/>
      <c r="BH18" s="253"/>
      <c r="BI18" s="253"/>
      <c r="BJ18" s="253"/>
      <c r="BK18" s="253"/>
      <c r="BL18" s="253"/>
      <c r="BM18" s="253"/>
      <c r="BN18" s="253"/>
      <c r="BO18" s="253"/>
      <c r="BP18" s="253"/>
      <c r="BQ18" s="253"/>
      <c r="BR18" s="253"/>
      <c r="BS18" s="253"/>
      <c r="BT18" s="253"/>
      <c r="BU18" s="253"/>
      <c r="BV18" s="253"/>
      <c r="BW18" s="253"/>
      <c r="BX18" s="253"/>
      <c r="BY18" s="253"/>
      <c r="BZ18" s="253"/>
      <c r="CA18" s="253"/>
      <c r="CB18" s="253"/>
      <c r="CC18" s="253"/>
      <c r="CD18" s="253"/>
      <c r="CE18" s="253"/>
      <c r="CF18" s="253"/>
      <c r="CG18" s="253"/>
      <c r="CH18" s="253"/>
      <c r="CI18" s="253"/>
      <c r="CJ18" s="253"/>
      <c r="CK18" s="253"/>
      <c r="CL18" s="253"/>
      <c r="CM18" s="253"/>
      <c r="CN18" s="253"/>
      <c r="CO18" s="253"/>
      <c r="CP18" s="253"/>
      <c r="CQ18" s="253"/>
      <c r="CR18" s="253"/>
      <c r="CS18" s="253"/>
      <c r="CT18" s="253"/>
      <c r="CU18" s="253"/>
      <c r="CV18" s="253"/>
      <c r="CW18" s="253"/>
      <c r="CX18" s="253"/>
      <c r="CY18" s="253"/>
      <c r="CZ18" s="253"/>
      <c r="DA18" s="253"/>
      <c r="DB18" s="253"/>
      <c r="DC18" s="253"/>
      <c r="DD18" s="253"/>
      <c r="DE18" s="253"/>
      <c r="DF18" s="253"/>
      <c r="DG18" s="253"/>
      <c r="DH18" s="253"/>
      <c r="DI18" s="253"/>
      <c r="DJ18" s="253"/>
      <c r="DK18" s="253"/>
      <c r="DL18" s="253"/>
    </row>
    <row r="19" spans="9:116" x14ac:dyDescent="0.15"/>
    <row r="20" spans="9:116" x14ac:dyDescent="0.15"/>
    <row r="21" spans="9:116" x14ac:dyDescent="0.15">
      <c r="DL21" s="253"/>
    </row>
    <row r="22" spans="9:116" x14ac:dyDescent="0.15">
      <c r="DI22" s="253"/>
      <c r="DJ22" s="253"/>
      <c r="DK22" s="253"/>
      <c r="DL22" s="253"/>
    </row>
    <row r="23" spans="9:116" x14ac:dyDescent="0.15">
      <c r="CY23" s="253"/>
      <c r="CZ23" s="253"/>
      <c r="DA23" s="253"/>
      <c r="DB23" s="253"/>
      <c r="DC23" s="253"/>
      <c r="DD23" s="253"/>
      <c r="DE23" s="253"/>
      <c r="DF23" s="253"/>
      <c r="DG23" s="253"/>
      <c r="DH23" s="253"/>
      <c r="DI23" s="253"/>
      <c r="DJ23" s="253"/>
      <c r="DK23" s="253"/>
      <c r="DL23" s="253"/>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3"/>
      <c r="DA35" s="253"/>
      <c r="DB35" s="253"/>
      <c r="DC35" s="253"/>
      <c r="DD35" s="253"/>
      <c r="DE35" s="253"/>
      <c r="DF35" s="253"/>
      <c r="DG35" s="253"/>
      <c r="DH35" s="253"/>
      <c r="DI35" s="253"/>
      <c r="DJ35" s="253"/>
      <c r="DK35" s="253"/>
      <c r="DL35" s="253"/>
    </row>
    <row r="36" spans="15:116" x14ac:dyDescent="0.15"/>
    <row r="37" spans="15:116" x14ac:dyDescent="0.15">
      <c r="DL37" s="253"/>
    </row>
    <row r="38" spans="15:116" x14ac:dyDescent="0.15">
      <c r="DI38" s="253"/>
      <c r="DJ38" s="253"/>
      <c r="DK38" s="253"/>
      <c r="DL38" s="253"/>
    </row>
    <row r="39" spans="15:116" x14ac:dyDescent="0.15"/>
    <row r="40" spans="15:116" x14ac:dyDescent="0.15"/>
    <row r="41" spans="15:116" x14ac:dyDescent="0.15"/>
    <row r="42" spans="15:116" x14ac:dyDescent="0.15"/>
    <row r="43" spans="15:116" x14ac:dyDescent="0.15">
      <c r="O43" s="253"/>
      <c r="P43" s="253"/>
      <c r="Q43" s="253"/>
      <c r="R43" s="253"/>
      <c r="S43" s="253"/>
      <c r="T43" s="253"/>
      <c r="U43" s="253"/>
      <c r="V43" s="253"/>
      <c r="W43" s="253"/>
      <c r="X43" s="253"/>
      <c r="Y43" s="253"/>
      <c r="Z43" s="253"/>
      <c r="AA43" s="253"/>
      <c r="AB43" s="253"/>
      <c r="AC43" s="253"/>
      <c r="AD43" s="253"/>
      <c r="AE43" s="253"/>
      <c r="AF43" s="253"/>
      <c r="AG43" s="253"/>
      <c r="AH43" s="253"/>
      <c r="AI43" s="253"/>
      <c r="AJ43" s="253"/>
      <c r="AK43" s="253"/>
      <c r="AL43" s="253"/>
      <c r="AM43" s="253"/>
      <c r="AN43" s="253"/>
      <c r="AO43" s="253"/>
      <c r="AP43" s="253"/>
      <c r="AQ43" s="253"/>
      <c r="AR43" s="253"/>
      <c r="AS43" s="253"/>
      <c r="AT43" s="253"/>
      <c r="AU43" s="253"/>
      <c r="AV43" s="253"/>
      <c r="AW43" s="253"/>
      <c r="AX43" s="253"/>
      <c r="AY43" s="253"/>
      <c r="AZ43" s="253"/>
      <c r="BA43" s="253"/>
      <c r="BB43" s="253"/>
      <c r="BC43" s="253"/>
      <c r="BD43" s="253"/>
      <c r="BE43" s="253"/>
      <c r="BF43" s="253"/>
      <c r="BG43" s="253"/>
      <c r="BH43" s="253"/>
      <c r="BI43" s="253"/>
      <c r="BJ43" s="253"/>
      <c r="BK43" s="253"/>
      <c r="BL43" s="253"/>
      <c r="BM43" s="253"/>
      <c r="BN43" s="253"/>
      <c r="BO43" s="253"/>
      <c r="BP43" s="253"/>
      <c r="BQ43" s="253"/>
      <c r="BR43" s="253"/>
      <c r="BS43" s="253"/>
      <c r="BT43" s="253"/>
      <c r="BU43" s="253"/>
      <c r="BV43" s="253"/>
      <c r="BW43" s="253"/>
      <c r="BX43" s="253"/>
      <c r="BY43" s="253"/>
      <c r="BZ43" s="253"/>
      <c r="CA43" s="253"/>
      <c r="CB43" s="253"/>
      <c r="CC43" s="253"/>
      <c r="CD43" s="253"/>
      <c r="CE43" s="253"/>
      <c r="CF43" s="253"/>
      <c r="CG43" s="253"/>
      <c r="CH43" s="253"/>
      <c r="CI43" s="253"/>
      <c r="CJ43" s="253"/>
      <c r="CK43" s="253"/>
      <c r="CL43" s="253"/>
      <c r="CM43" s="253"/>
      <c r="CN43" s="253"/>
      <c r="CO43" s="253"/>
      <c r="CP43" s="253"/>
      <c r="CQ43" s="253"/>
      <c r="CR43" s="253"/>
      <c r="CS43" s="253"/>
      <c r="CT43" s="253"/>
      <c r="CU43" s="253"/>
      <c r="CV43" s="253"/>
      <c r="CW43" s="253"/>
      <c r="CX43" s="253"/>
      <c r="CY43" s="253"/>
      <c r="CZ43" s="253"/>
      <c r="DA43" s="253"/>
      <c r="DB43" s="253"/>
      <c r="DC43" s="253"/>
      <c r="DD43" s="253"/>
      <c r="DE43" s="253"/>
      <c r="DF43" s="253"/>
      <c r="DG43" s="253"/>
      <c r="DH43" s="253"/>
      <c r="DI43" s="253"/>
      <c r="DJ43" s="253"/>
      <c r="DK43" s="253"/>
      <c r="DL43" s="253"/>
    </row>
    <row r="44" spans="15:116" x14ac:dyDescent="0.15">
      <c r="DL44" s="253"/>
    </row>
    <row r="45" spans="15:116" x14ac:dyDescent="0.15"/>
    <row r="46" spans="15:116" x14ac:dyDescent="0.15">
      <c r="DA46" s="253"/>
      <c r="DB46" s="253"/>
      <c r="DC46" s="253"/>
      <c r="DD46" s="253"/>
      <c r="DE46" s="253"/>
      <c r="DF46" s="253"/>
      <c r="DG46" s="253"/>
      <c r="DH46" s="253"/>
      <c r="DI46" s="253"/>
      <c r="DJ46" s="253"/>
      <c r="DK46" s="253"/>
      <c r="DL46" s="253"/>
    </row>
    <row r="47" spans="15:116" x14ac:dyDescent="0.15"/>
    <row r="48" spans="15:116" x14ac:dyDescent="0.15"/>
    <row r="49" spans="104:116" x14ac:dyDescent="0.15"/>
    <row r="50" spans="104:116" x14ac:dyDescent="0.15">
      <c r="CZ50" s="253"/>
      <c r="DA50" s="253"/>
      <c r="DB50" s="253"/>
      <c r="DC50" s="253"/>
      <c r="DD50" s="253"/>
      <c r="DE50" s="253"/>
      <c r="DF50" s="253"/>
      <c r="DG50" s="253"/>
      <c r="DH50" s="253"/>
      <c r="DI50" s="253"/>
      <c r="DJ50" s="253"/>
      <c r="DK50" s="253"/>
      <c r="DL50" s="253"/>
    </row>
    <row r="51" spans="104:116" x14ac:dyDescent="0.15"/>
    <row r="52" spans="104:116" x14ac:dyDescent="0.15"/>
    <row r="53" spans="104:116" x14ac:dyDescent="0.15">
      <c r="DL53" s="253"/>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3"/>
      <c r="DD67" s="253"/>
      <c r="DE67" s="253"/>
      <c r="DF67" s="253"/>
      <c r="DG67" s="253"/>
      <c r="DH67" s="253"/>
      <c r="DI67" s="253"/>
      <c r="DJ67" s="253"/>
      <c r="DK67" s="253"/>
      <c r="DL67" s="253"/>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yPeysizs0McS5Js/XT8KhmtHtzYuESu4/1Lz95UbptFD4QxEKB44zlMPsEoocG03Jw6qW1SLYUeyKhM5rw0spQ==" saltValue="/OATfbg1LHmuj0JI4Fkt+g=="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55" customWidth="1"/>
    <col min="37" max="44" width="17" style="255" customWidth="1"/>
    <col min="45" max="45" width="6.125" style="261" customWidth="1"/>
    <col min="46" max="46" width="3" style="259" customWidth="1"/>
    <col min="47" max="47" width="19.125" style="255" hidden="1" customWidth="1"/>
    <col min="48" max="52" width="12.625" style="255" hidden="1" customWidth="1"/>
    <col min="53" max="16384" width="8.625" style="255" hidden="1"/>
  </cols>
  <sheetData>
    <row r="1" spans="1:46" x14ac:dyDescent="0.15">
      <c r="AS1" s="255"/>
      <c r="AT1" s="255"/>
    </row>
    <row r="2" spans="1:46" x14ac:dyDescent="0.15">
      <c r="AS2" s="255"/>
      <c r="AT2" s="255"/>
    </row>
    <row r="3" spans="1:46" x14ac:dyDescent="0.15">
      <c r="AS3" s="255"/>
      <c r="AT3" s="255"/>
    </row>
    <row r="4" spans="1:46" x14ac:dyDescent="0.15">
      <c r="AS4" s="255"/>
      <c r="AT4" s="255"/>
    </row>
    <row r="5" spans="1:46" ht="17.25" x14ac:dyDescent="0.15">
      <c r="A5" s="256" t="s">
        <v>482</v>
      </c>
      <c r="B5" s="257"/>
      <c r="C5" s="257"/>
      <c r="D5" s="257"/>
      <c r="E5" s="257"/>
      <c r="F5" s="257"/>
      <c r="G5" s="257"/>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7"/>
      <c r="AG5" s="257"/>
      <c r="AH5" s="257"/>
      <c r="AI5" s="257"/>
      <c r="AJ5" s="257"/>
      <c r="AK5" s="257"/>
      <c r="AL5" s="257"/>
      <c r="AM5" s="257"/>
      <c r="AN5" s="257"/>
      <c r="AO5" s="257"/>
      <c r="AP5" s="257"/>
      <c r="AQ5" s="257"/>
      <c r="AR5" s="257"/>
      <c r="AS5" s="258"/>
    </row>
    <row r="6" spans="1:46" x14ac:dyDescent="0.15">
      <c r="A6" s="259"/>
      <c r="AK6" s="260" t="s">
        <v>483</v>
      </c>
      <c r="AL6" s="260"/>
      <c r="AM6" s="260"/>
      <c r="AN6" s="260"/>
    </row>
    <row r="7" spans="1:46" ht="13.5" customHeight="1" x14ac:dyDescent="0.15">
      <c r="A7" s="259"/>
      <c r="AK7" s="262"/>
      <c r="AL7" s="263"/>
      <c r="AM7" s="263"/>
      <c r="AN7" s="264"/>
      <c r="AO7" s="1131" t="s">
        <v>484</v>
      </c>
      <c r="AP7" s="265"/>
      <c r="AQ7" s="266" t="s">
        <v>485</v>
      </c>
      <c r="AR7" s="267"/>
    </row>
    <row r="8" spans="1:46" x14ac:dyDescent="0.15">
      <c r="A8" s="259"/>
      <c r="AK8" s="268"/>
      <c r="AL8" s="269"/>
      <c r="AM8" s="269"/>
      <c r="AN8" s="270"/>
      <c r="AO8" s="1132"/>
      <c r="AP8" s="271" t="s">
        <v>486</v>
      </c>
      <c r="AQ8" s="272" t="s">
        <v>487</v>
      </c>
      <c r="AR8" s="273" t="s">
        <v>488</v>
      </c>
    </row>
    <row r="9" spans="1:46" x14ac:dyDescent="0.15">
      <c r="A9" s="259"/>
      <c r="AK9" s="1143" t="s">
        <v>489</v>
      </c>
      <c r="AL9" s="1144"/>
      <c r="AM9" s="1144"/>
      <c r="AN9" s="1145"/>
      <c r="AO9" s="274">
        <v>2451685</v>
      </c>
      <c r="AP9" s="274">
        <v>159221</v>
      </c>
      <c r="AQ9" s="275">
        <v>121399</v>
      </c>
      <c r="AR9" s="276">
        <v>31.2</v>
      </c>
    </row>
    <row r="10" spans="1:46" ht="13.5" customHeight="1" x14ac:dyDescent="0.15">
      <c r="A10" s="259"/>
      <c r="AK10" s="1143" t="s">
        <v>490</v>
      </c>
      <c r="AL10" s="1144"/>
      <c r="AM10" s="1144"/>
      <c r="AN10" s="1145"/>
      <c r="AO10" s="277">
        <v>361103</v>
      </c>
      <c r="AP10" s="277">
        <v>23451</v>
      </c>
      <c r="AQ10" s="278">
        <v>14890</v>
      </c>
      <c r="AR10" s="279">
        <v>57.5</v>
      </c>
    </row>
    <row r="11" spans="1:46" ht="13.5" customHeight="1" x14ac:dyDescent="0.15">
      <c r="A11" s="259"/>
      <c r="AK11" s="1143" t="s">
        <v>491</v>
      </c>
      <c r="AL11" s="1144"/>
      <c r="AM11" s="1144"/>
      <c r="AN11" s="1145"/>
      <c r="AO11" s="277" t="s">
        <v>492</v>
      </c>
      <c r="AP11" s="277" t="s">
        <v>492</v>
      </c>
      <c r="AQ11" s="278">
        <v>3495</v>
      </c>
      <c r="AR11" s="279" t="s">
        <v>492</v>
      </c>
    </row>
    <row r="12" spans="1:46" ht="13.5" customHeight="1" x14ac:dyDescent="0.15">
      <c r="A12" s="259"/>
      <c r="AK12" s="1143" t="s">
        <v>493</v>
      </c>
      <c r="AL12" s="1144"/>
      <c r="AM12" s="1144"/>
      <c r="AN12" s="1145"/>
      <c r="AO12" s="277" t="s">
        <v>492</v>
      </c>
      <c r="AP12" s="277" t="s">
        <v>492</v>
      </c>
      <c r="AQ12" s="278" t="s">
        <v>492</v>
      </c>
      <c r="AR12" s="279" t="s">
        <v>492</v>
      </c>
    </row>
    <row r="13" spans="1:46" ht="13.5" customHeight="1" x14ac:dyDescent="0.15">
      <c r="A13" s="259"/>
      <c r="AK13" s="1143" t="s">
        <v>494</v>
      </c>
      <c r="AL13" s="1144"/>
      <c r="AM13" s="1144"/>
      <c r="AN13" s="1145"/>
      <c r="AO13" s="277">
        <v>96429</v>
      </c>
      <c r="AP13" s="277">
        <v>6262</v>
      </c>
      <c r="AQ13" s="278">
        <v>5676</v>
      </c>
      <c r="AR13" s="279">
        <v>10.3</v>
      </c>
    </row>
    <row r="14" spans="1:46" ht="13.5" customHeight="1" x14ac:dyDescent="0.15">
      <c r="A14" s="259"/>
      <c r="AK14" s="1143" t="s">
        <v>495</v>
      </c>
      <c r="AL14" s="1144"/>
      <c r="AM14" s="1144"/>
      <c r="AN14" s="1145"/>
      <c r="AO14" s="277">
        <v>33022</v>
      </c>
      <c r="AP14" s="277">
        <v>2145</v>
      </c>
      <c r="AQ14" s="278">
        <v>1839</v>
      </c>
      <c r="AR14" s="279">
        <v>16.600000000000001</v>
      </c>
    </row>
    <row r="15" spans="1:46" ht="13.5" customHeight="1" x14ac:dyDescent="0.15">
      <c r="A15" s="259"/>
      <c r="AK15" s="1146" t="s">
        <v>496</v>
      </c>
      <c r="AL15" s="1147"/>
      <c r="AM15" s="1147"/>
      <c r="AN15" s="1148"/>
      <c r="AO15" s="277">
        <v>-112178</v>
      </c>
      <c r="AP15" s="277">
        <v>-7285</v>
      </c>
      <c r="AQ15" s="278">
        <v>-7293</v>
      </c>
      <c r="AR15" s="279">
        <v>-0.1</v>
      </c>
    </row>
    <row r="16" spans="1:46" x14ac:dyDescent="0.15">
      <c r="A16" s="259"/>
      <c r="AK16" s="1146" t="s">
        <v>177</v>
      </c>
      <c r="AL16" s="1147"/>
      <c r="AM16" s="1147"/>
      <c r="AN16" s="1148"/>
      <c r="AO16" s="277">
        <v>2830061</v>
      </c>
      <c r="AP16" s="277">
        <v>183794</v>
      </c>
      <c r="AQ16" s="278">
        <v>140006</v>
      </c>
      <c r="AR16" s="279">
        <v>31.3</v>
      </c>
    </row>
    <row r="17" spans="1:46" x14ac:dyDescent="0.15">
      <c r="A17" s="259"/>
    </row>
    <row r="18" spans="1:46" x14ac:dyDescent="0.15">
      <c r="A18" s="259"/>
      <c r="AQ18" s="280"/>
      <c r="AR18" s="280"/>
    </row>
    <row r="19" spans="1:46" x14ac:dyDescent="0.15">
      <c r="A19" s="259"/>
      <c r="AK19" s="255" t="s">
        <v>497</v>
      </c>
    </row>
    <row r="20" spans="1:46" x14ac:dyDescent="0.15">
      <c r="A20" s="259"/>
      <c r="AK20" s="281"/>
      <c r="AL20" s="282"/>
      <c r="AM20" s="282"/>
      <c r="AN20" s="283"/>
      <c r="AO20" s="284" t="s">
        <v>498</v>
      </c>
      <c r="AP20" s="285" t="s">
        <v>499</v>
      </c>
      <c r="AQ20" s="286" t="s">
        <v>500</v>
      </c>
      <c r="AR20" s="287"/>
    </row>
    <row r="21" spans="1:46" s="260" customFormat="1" x14ac:dyDescent="0.15">
      <c r="A21" s="288"/>
      <c r="AK21" s="1149" t="s">
        <v>501</v>
      </c>
      <c r="AL21" s="1150"/>
      <c r="AM21" s="1150"/>
      <c r="AN21" s="1151"/>
      <c r="AO21" s="289">
        <v>16.239999999999998</v>
      </c>
      <c r="AP21" s="290">
        <v>12.39</v>
      </c>
      <c r="AQ21" s="291">
        <v>3.85</v>
      </c>
      <c r="AS21" s="292"/>
      <c r="AT21" s="288"/>
    </row>
    <row r="22" spans="1:46" s="260" customFormat="1" x14ac:dyDescent="0.15">
      <c r="A22" s="288"/>
      <c r="AK22" s="1149" t="s">
        <v>502</v>
      </c>
      <c r="AL22" s="1150"/>
      <c r="AM22" s="1150"/>
      <c r="AN22" s="1151"/>
      <c r="AO22" s="293">
        <v>94.8</v>
      </c>
      <c r="AP22" s="294">
        <v>95.4</v>
      </c>
      <c r="AQ22" s="295">
        <v>-0.6</v>
      </c>
      <c r="AR22" s="280"/>
      <c r="AS22" s="292"/>
      <c r="AT22" s="288"/>
    </row>
    <row r="23" spans="1:46" s="260" customFormat="1" x14ac:dyDescent="0.15">
      <c r="A23" s="288"/>
      <c r="AP23" s="280"/>
      <c r="AQ23" s="280"/>
      <c r="AR23" s="280"/>
      <c r="AS23" s="292"/>
      <c r="AT23" s="288"/>
    </row>
    <row r="24" spans="1:46" s="260" customFormat="1" x14ac:dyDescent="0.15">
      <c r="A24" s="288"/>
      <c r="AP24" s="280"/>
      <c r="AQ24" s="280"/>
      <c r="AR24" s="280"/>
      <c r="AS24" s="292"/>
      <c r="AT24" s="288"/>
    </row>
    <row r="25" spans="1:46" s="260" customFormat="1" x14ac:dyDescent="0.15">
      <c r="A25" s="296"/>
      <c r="B25" s="297"/>
      <c r="C25" s="297"/>
      <c r="D25" s="297"/>
      <c r="E25" s="297"/>
      <c r="F25" s="297"/>
      <c r="G25" s="297"/>
      <c r="H25" s="297"/>
      <c r="I25" s="297"/>
      <c r="J25" s="297"/>
      <c r="K25" s="297"/>
      <c r="L25" s="297"/>
      <c r="M25" s="297"/>
      <c r="N25" s="297"/>
      <c r="O25" s="297"/>
      <c r="P25" s="297"/>
      <c r="Q25" s="297"/>
      <c r="R25" s="297"/>
      <c r="S25" s="297"/>
      <c r="T25" s="297"/>
      <c r="U25" s="297"/>
      <c r="V25" s="297"/>
      <c r="W25" s="297"/>
      <c r="X25" s="297"/>
      <c r="Y25" s="297"/>
      <c r="Z25" s="297"/>
      <c r="AA25" s="297"/>
      <c r="AB25" s="297"/>
      <c r="AC25" s="297"/>
      <c r="AD25" s="297"/>
      <c r="AE25" s="297"/>
      <c r="AF25" s="297"/>
      <c r="AG25" s="297"/>
      <c r="AH25" s="297"/>
      <c r="AI25" s="297"/>
      <c r="AJ25" s="297"/>
      <c r="AK25" s="297"/>
      <c r="AL25" s="297"/>
      <c r="AM25" s="297"/>
      <c r="AN25" s="297"/>
      <c r="AO25" s="297"/>
      <c r="AP25" s="298"/>
      <c r="AQ25" s="298"/>
      <c r="AR25" s="298"/>
      <c r="AS25" s="299"/>
      <c r="AT25" s="288"/>
    </row>
    <row r="26" spans="1:46" s="260" customFormat="1" x14ac:dyDescent="0.15">
      <c r="A26" s="1142" t="s">
        <v>503</v>
      </c>
      <c r="B26" s="1142"/>
      <c r="C26" s="1142"/>
      <c r="D26" s="1142"/>
      <c r="E26" s="1142"/>
      <c r="F26" s="1142"/>
      <c r="G26" s="1142"/>
      <c r="H26" s="1142"/>
      <c r="I26" s="1142"/>
      <c r="J26" s="1142"/>
      <c r="K26" s="1142"/>
      <c r="L26" s="1142"/>
      <c r="M26" s="1142"/>
      <c r="N26" s="1142"/>
      <c r="O26" s="1142"/>
      <c r="P26" s="1142"/>
      <c r="Q26" s="1142"/>
      <c r="R26" s="1142"/>
      <c r="S26" s="1142"/>
      <c r="T26" s="1142"/>
      <c r="U26" s="1142"/>
      <c r="V26" s="1142"/>
      <c r="W26" s="1142"/>
      <c r="X26" s="1142"/>
      <c r="Y26" s="1142"/>
      <c r="Z26" s="1142"/>
      <c r="AA26" s="1142"/>
      <c r="AB26" s="1142"/>
      <c r="AC26" s="1142"/>
      <c r="AD26" s="1142"/>
      <c r="AE26" s="1142"/>
      <c r="AF26" s="1142"/>
      <c r="AG26" s="1142"/>
      <c r="AH26" s="1142"/>
      <c r="AI26" s="1142"/>
      <c r="AJ26" s="1142"/>
      <c r="AK26" s="1142"/>
      <c r="AL26" s="1142"/>
      <c r="AM26" s="1142"/>
      <c r="AN26" s="1142"/>
      <c r="AO26" s="1142"/>
      <c r="AP26" s="1142"/>
      <c r="AQ26" s="1142"/>
      <c r="AR26" s="1142"/>
      <c r="AS26" s="1142"/>
    </row>
    <row r="27" spans="1:46" x14ac:dyDescent="0.15">
      <c r="A27" s="300"/>
      <c r="AS27" s="255"/>
      <c r="AT27" s="255"/>
    </row>
    <row r="28" spans="1:46" ht="17.25" x14ac:dyDescent="0.15">
      <c r="A28" s="256" t="s">
        <v>504</v>
      </c>
      <c r="B28" s="257"/>
      <c r="C28" s="257"/>
      <c r="D28" s="257"/>
      <c r="E28" s="257"/>
      <c r="F28" s="257"/>
      <c r="G28" s="257"/>
      <c r="H28" s="257"/>
      <c r="I28" s="257"/>
      <c r="J28" s="257"/>
      <c r="K28" s="257"/>
      <c r="L28" s="257"/>
      <c r="M28" s="257"/>
      <c r="N28" s="257"/>
      <c r="O28" s="257"/>
      <c r="P28" s="257"/>
      <c r="Q28" s="257"/>
      <c r="R28" s="257"/>
      <c r="S28" s="257"/>
      <c r="T28" s="257"/>
      <c r="U28" s="257"/>
      <c r="V28" s="257"/>
      <c r="W28" s="257"/>
      <c r="X28" s="257"/>
      <c r="Y28" s="257"/>
      <c r="Z28" s="257"/>
      <c r="AA28" s="257"/>
      <c r="AB28" s="257"/>
      <c r="AC28" s="257"/>
      <c r="AD28" s="257"/>
      <c r="AE28" s="257"/>
      <c r="AF28" s="257"/>
      <c r="AG28" s="257"/>
      <c r="AH28" s="257"/>
      <c r="AI28" s="257"/>
      <c r="AJ28" s="257"/>
      <c r="AK28" s="257"/>
      <c r="AL28" s="257"/>
      <c r="AM28" s="257"/>
      <c r="AN28" s="257"/>
      <c r="AO28" s="257"/>
      <c r="AP28" s="257"/>
      <c r="AQ28" s="257"/>
      <c r="AR28" s="257"/>
      <c r="AS28" s="301"/>
    </row>
    <row r="29" spans="1:46" x14ac:dyDescent="0.15">
      <c r="A29" s="259"/>
      <c r="AK29" s="260" t="s">
        <v>505</v>
      </c>
      <c r="AL29" s="260"/>
      <c r="AM29" s="260"/>
      <c r="AN29" s="260"/>
      <c r="AS29" s="302"/>
    </row>
    <row r="30" spans="1:46" ht="13.5" customHeight="1" x14ac:dyDescent="0.15">
      <c r="A30" s="259"/>
      <c r="AK30" s="262"/>
      <c r="AL30" s="263"/>
      <c r="AM30" s="263"/>
      <c r="AN30" s="264"/>
      <c r="AO30" s="1131" t="s">
        <v>484</v>
      </c>
      <c r="AP30" s="265"/>
      <c r="AQ30" s="266" t="s">
        <v>485</v>
      </c>
      <c r="AR30" s="267"/>
    </row>
    <row r="31" spans="1:46" x14ac:dyDescent="0.15">
      <c r="A31" s="259"/>
      <c r="AK31" s="268"/>
      <c r="AL31" s="269"/>
      <c r="AM31" s="269"/>
      <c r="AN31" s="270"/>
      <c r="AO31" s="1132"/>
      <c r="AP31" s="271" t="s">
        <v>486</v>
      </c>
      <c r="AQ31" s="272" t="s">
        <v>487</v>
      </c>
      <c r="AR31" s="273" t="s">
        <v>488</v>
      </c>
    </row>
    <row r="32" spans="1:46" ht="27" customHeight="1" x14ac:dyDescent="0.15">
      <c r="A32" s="259"/>
      <c r="AK32" s="1133" t="s">
        <v>506</v>
      </c>
      <c r="AL32" s="1134"/>
      <c r="AM32" s="1134"/>
      <c r="AN32" s="1135"/>
      <c r="AO32" s="303">
        <v>1927236</v>
      </c>
      <c r="AP32" s="303">
        <v>125161</v>
      </c>
      <c r="AQ32" s="304">
        <v>82032</v>
      </c>
      <c r="AR32" s="305">
        <v>52.6</v>
      </c>
    </row>
    <row r="33" spans="1:46" ht="13.5" customHeight="1" x14ac:dyDescent="0.15">
      <c r="A33" s="259"/>
      <c r="AK33" s="1133" t="s">
        <v>507</v>
      </c>
      <c r="AL33" s="1134"/>
      <c r="AM33" s="1134"/>
      <c r="AN33" s="1135"/>
      <c r="AO33" s="303" t="s">
        <v>492</v>
      </c>
      <c r="AP33" s="303" t="s">
        <v>492</v>
      </c>
      <c r="AQ33" s="304" t="s">
        <v>492</v>
      </c>
      <c r="AR33" s="305" t="s">
        <v>492</v>
      </c>
    </row>
    <row r="34" spans="1:46" ht="27" customHeight="1" x14ac:dyDescent="0.15">
      <c r="A34" s="259"/>
      <c r="AK34" s="1133" t="s">
        <v>508</v>
      </c>
      <c r="AL34" s="1134"/>
      <c r="AM34" s="1134"/>
      <c r="AN34" s="1135"/>
      <c r="AO34" s="303" t="s">
        <v>492</v>
      </c>
      <c r="AP34" s="303" t="s">
        <v>492</v>
      </c>
      <c r="AQ34" s="304" t="s">
        <v>492</v>
      </c>
      <c r="AR34" s="305" t="s">
        <v>492</v>
      </c>
    </row>
    <row r="35" spans="1:46" ht="27" customHeight="1" x14ac:dyDescent="0.15">
      <c r="A35" s="259"/>
      <c r="AK35" s="1133" t="s">
        <v>509</v>
      </c>
      <c r="AL35" s="1134"/>
      <c r="AM35" s="1134"/>
      <c r="AN35" s="1135"/>
      <c r="AO35" s="303">
        <v>258478</v>
      </c>
      <c r="AP35" s="303">
        <v>16786</v>
      </c>
      <c r="AQ35" s="304">
        <v>19007</v>
      </c>
      <c r="AR35" s="305">
        <v>-11.7</v>
      </c>
    </row>
    <row r="36" spans="1:46" ht="27" customHeight="1" x14ac:dyDescent="0.15">
      <c r="A36" s="259"/>
      <c r="AK36" s="1133" t="s">
        <v>510</v>
      </c>
      <c r="AL36" s="1134"/>
      <c r="AM36" s="1134"/>
      <c r="AN36" s="1135"/>
      <c r="AO36" s="303">
        <v>1251</v>
      </c>
      <c r="AP36" s="303">
        <v>81</v>
      </c>
      <c r="AQ36" s="304">
        <v>3652</v>
      </c>
      <c r="AR36" s="305">
        <v>-97.8</v>
      </c>
    </row>
    <row r="37" spans="1:46" ht="13.5" customHeight="1" x14ac:dyDescent="0.15">
      <c r="A37" s="259"/>
      <c r="AK37" s="1133" t="s">
        <v>511</v>
      </c>
      <c r="AL37" s="1134"/>
      <c r="AM37" s="1134"/>
      <c r="AN37" s="1135"/>
      <c r="AO37" s="303">
        <v>14</v>
      </c>
      <c r="AP37" s="303">
        <v>1</v>
      </c>
      <c r="AQ37" s="304">
        <v>1064</v>
      </c>
      <c r="AR37" s="305">
        <v>-99.9</v>
      </c>
    </row>
    <row r="38" spans="1:46" ht="27" customHeight="1" x14ac:dyDescent="0.15">
      <c r="A38" s="259"/>
      <c r="AK38" s="1136" t="s">
        <v>512</v>
      </c>
      <c r="AL38" s="1137"/>
      <c r="AM38" s="1137"/>
      <c r="AN38" s="1138"/>
      <c r="AO38" s="306">
        <v>376</v>
      </c>
      <c r="AP38" s="306">
        <v>24</v>
      </c>
      <c r="AQ38" s="307">
        <v>6</v>
      </c>
      <c r="AR38" s="295">
        <v>300</v>
      </c>
      <c r="AS38" s="302"/>
    </row>
    <row r="39" spans="1:46" x14ac:dyDescent="0.15">
      <c r="A39" s="259"/>
      <c r="AK39" s="1136" t="s">
        <v>513</v>
      </c>
      <c r="AL39" s="1137"/>
      <c r="AM39" s="1137"/>
      <c r="AN39" s="1138"/>
      <c r="AO39" s="303">
        <v>-61986</v>
      </c>
      <c r="AP39" s="303">
        <v>-4026</v>
      </c>
      <c r="AQ39" s="304">
        <v>-1926</v>
      </c>
      <c r="AR39" s="305">
        <v>109</v>
      </c>
      <c r="AS39" s="302"/>
    </row>
    <row r="40" spans="1:46" ht="27" customHeight="1" x14ac:dyDescent="0.15">
      <c r="A40" s="259"/>
      <c r="AK40" s="1133" t="s">
        <v>514</v>
      </c>
      <c r="AL40" s="1134"/>
      <c r="AM40" s="1134"/>
      <c r="AN40" s="1135"/>
      <c r="AO40" s="303">
        <v>-1583143</v>
      </c>
      <c r="AP40" s="303">
        <v>-102815</v>
      </c>
      <c r="AQ40" s="304">
        <v>-70284</v>
      </c>
      <c r="AR40" s="305">
        <v>46.3</v>
      </c>
      <c r="AS40" s="302"/>
    </row>
    <row r="41" spans="1:46" x14ac:dyDescent="0.15">
      <c r="A41" s="259"/>
      <c r="AK41" s="1139" t="s">
        <v>287</v>
      </c>
      <c r="AL41" s="1140"/>
      <c r="AM41" s="1140"/>
      <c r="AN41" s="1141"/>
      <c r="AO41" s="303">
        <v>542226</v>
      </c>
      <c r="AP41" s="303">
        <v>35214</v>
      </c>
      <c r="AQ41" s="304">
        <v>33551</v>
      </c>
      <c r="AR41" s="305">
        <v>5</v>
      </c>
      <c r="AS41" s="302"/>
    </row>
    <row r="42" spans="1:46" x14ac:dyDescent="0.15">
      <c r="A42" s="259"/>
      <c r="AK42" s="308"/>
      <c r="AQ42" s="280"/>
      <c r="AR42" s="280"/>
      <c r="AS42" s="302"/>
    </row>
    <row r="43" spans="1:46" x14ac:dyDescent="0.15">
      <c r="A43" s="259"/>
      <c r="AP43" s="309"/>
      <c r="AQ43" s="280"/>
      <c r="AS43" s="302"/>
    </row>
    <row r="44" spans="1:46" x14ac:dyDescent="0.15">
      <c r="A44" s="259"/>
      <c r="AQ44" s="280"/>
    </row>
    <row r="45" spans="1:46" x14ac:dyDescent="0.15">
      <c r="A45" s="257"/>
      <c r="B45" s="257"/>
      <c r="C45" s="257"/>
      <c r="D45" s="257"/>
      <c r="E45" s="257"/>
      <c r="F45" s="257"/>
      <c r="G45" s="257"/>
      <c r="H45" s="257"/>
      <c r="I45" s="257"/>
      <c r="J45" s="257"/>
      <c r="K45" s="257"/>
      <c r="L45" s="257"/>
      <c r="M45" s="257"/>
      <c r="N45" s="257"/>
      <c r="O45" s="257"/>
      <c r="P45" s="257"/>
      <c r="Q45" s="257"/>
      <c r="R45" s="257"/>
      <c r="S45" s="257"/>
      <c r="T45" s="257"/>
      <c r="U45" s="257"/>
      <c r="V45" s="257"/>
      <c r="W45" s="257"/>
      <c r="X45" s="257"/>
      <c r="Y45" s="257"/>
      <c r="Z45" s="257"/>
      <c r="AA45" s="257"/>
      <c r="AB45" s="257"/>
      <c r="AC45" s="257"/>
      <c r="AD45" s="257"/>
      <c r="AE45" s="257"/>
      <c r="AF45" s="257"/>
      <c r="AG45" s="257"/>
      <c r="AH45" s="257"/>
      <c r="AI45" s="257"/>
      <c r="AJ45" s="257"/>
      <c r="AK45" s="257"/>
      <c r="AL45" s="257"/>
      <c r="AM45" s="257"/>
      <c r="AN45" s="257"/>
      <c r="AO45" s="257"/>
      <c r="AP45" s="257"/>
      <c r="AQ45" s="310"/>
      <c r="AR45" s="257"/>
      <c r="AS45" s="257"/>
      <c r="AT45" s="255"/>
    </row>
    <row r="46" spans="1:46" x14ac:dyDescent="0.15">
      <c r="A46" s="311"/>
      <c r="B46" s="311"/>
      <c r="C46" s="311"/>
      <c r="D46" s="311"/>
      <c r="E46" s="311"/>
      <c r="F46" s="311"/>
      <c r="G46" s="311"/>
      <c r="H46" s="311"/>
      <c r="I46" s="311"/>
      <c r="J46" s="311"/>
      <c r="K46" s="311"/>
      <c r="L46" s="311"/>
      <c r="M46" s="311"/>
      <c r="N46" s="311"/>
      <c r="O46" s="311"/>
      <c r="P46" s="311"/>
      <c r="Q46" s="311"/>
      <c r="R46" s="311"/>
      <c r="S46" s="311"/>
      <c r="T46" s="311"/>
      <c r="U46" s="311"/>
      <c r="V46" s="311"/>
      <c r="W46" s="311"/>
      <c r="X46" s="311"/>
      <c r="Y46" s="311"/>
      <c r="Z46" s="311"/>
      <c r="AA46" s="311"/>
      <c r="AB46" s="311"/>
      <c r="AC46" s="311"/>
      <c r="AD46" s="311"/>
      <c r="AE46" s="311"/>
      <c r="AF46" s="311"/>
      <c r="AG46" s="311"/>
      <c r="AH46" s="311"/>
      <c r="AI46" s="311"/>
      <c r="AJ46" s="311"/>
      <c r="AK46" s="311"/>
      <c r="AL46" s="311"/>
      <c r="AM46" s="311"/>
      <c r="AN46" s="311"/>
      <c r="AO46" s="311"/>
      <c r="AP46" s="311"/>
      <c r="AQ46" s="311"/>
      <c r="AR46" s="311"/>
      <c r="AS46" s="311"/>
      <c r="AT46" s="255"/>
    </row>
    <row r="47" spans="1:46" ht="17.25" customHeight="1" x14ac:dyDescent="0.15">
      <c r="A47" s="312" t="s">
        <v>515</v>
      </c>
    </row>
    <row r="48" spans="1:46" x14ac:dyDescent="0.15">
      <c r="A48" s="259"/>
      <c r="AK48" s="313" t="s">
        <v>516</v>
      </c>
      <c r="AL48" s="313"/>
      <c r="AM48" s="313"/>
      <c r="AN48" s="313"/>
      <c r="AO48" s="313"/>
      <c r="AP48" s="313"/>
      <c r="AQ48" s="314"/>
      <c r="AR48" s="313"/>
    </row>
    <row r="49" spans="1:44" ht="13.5" customHeight="1" x14ac:dyDescent="0.15">
      <c r="A49" s="259"/>
      <c r="AK49" s="315"/>
      <c r="AL49" s="316"/>
      <c r="AM49" s="1126" t="s">
        <v>484</v>
      </c>
      <c r="AN49" s="1128" t="s">
        <v>517</v>
      </c>
      <c r="AO49" s="1129"/>
      <c r="AP49" s="1129"/>
      <c r="AQ49" s="1129"/>
      <c r="AR49" s="1130"/>
    </row>
    <row r="50" spans="1:44" x14ac:dyDescent="0.15">
      <c r="A50" s="259"/>
      <c r="AK50" s="317"/>
      <c r="AL50" s="318"/>
      <c r="AM50" s="1127"/>
      <c r="AN50" s="319" t="s">
        <v>518</v>
      </c>
      <c r="AO50" s="320" t="s">
        <v>519</v>
      </c>
      <c r="AP50" s="321" t="s">
        <v>520</v>
      </c>
      <c r="AQ50" s="322" t="s">
        <v>521</v>
      </c>
      <c r="AR50" s="323" t="s">
        <v>522</v>
      </c>
    </row>
    <row r="51" spans="1:44" x14ac:dyDescent="0.15">
      <c r="A51" s="259"/>
      <c r="AK51" s="315" t="s">
        <v>523</v>
      </c>
      <c r="AL51" s="316"/>
      <c r="AM51" s="324">
        <v>3218939</v>
      </c>
      <c r="AN51" s="325">
        <v>191501</v>
      </c>
      <c r="AO51" s="326">
        <v>45.3</v>
      </c>
      <c r="AP51" s="327">
        <v>113347</v>
      </c>
      <c r="AQ51" s="328">
        <v>15.1</v>
      </c>
      <c r="AR51" s="329">
        <v>30.2</v>
      </c>
    </row>
    <row r="52" spans="1:44" x14ac:dyDescent="0.15">
      <c r="A52" s="259"/>
      <c r="AK52" s="330"/>
      <c r="AL52" s="331" t="s">
        <v>524</v>
      </c>
      <c r="AM52" s="332">
        <v>1439006</v>
      </c>
      <c r="AN52" s="333">
        <v>85609</v>
      </c>
      <c r="AO52" s="334">
        <v>9.6</v>
      </c>
      <c r="AP52" s="335">
        <v>58728</v>
      </c>
      <c r="AQ52" s="336">
        <v>23.5</v>
      </c>
      <c r="AR52" s="337">
        <v>-13.9</v>
      </c>
    </row>
    <row r="53" spans="1:44" x14ac:dyDescent="0.15">
      <c r="A53" s="259"/>
      <c r="AK53" s="315" t="s">
        <v>525</v>
      </c>
      <c r="AL53" s="316"/>
      <c r="AM53" s="324">
        <v>3652353</v>
      </c>
      <c r="AN53" s="325">
        <v>221825</v>
      </c>
      <c r="AO53" s="326">
        <v>15.8</v>
      </c>
      <c r="AP53" s="327">
        <v>125418</v>
      </c>
      <c r="AQ53" s="328">
        <v>10.6</v>
      </c>
      <c r="AR53" s="329">
        <v>5.2</v>
      </c>
    </row>
    <row r="54" spans="1:44" x14ac:dyDescent="0.15">
      <c r="A54" s="259"/>
      <c r="AK54" s="330"/>
      <c r="AL54" s="331" t="s">
        <v>524</v>
      </c>
      <c r="AM54" s="332">
        <v>1521904</v>
      </c>
      <c r="AN54" s="333">
        <v>92433</v>
      </c>
      <c r="AO54" s="334">
        <v>8</v>
      </c>
      <c r="AP54" s="335">
        <v>60445</v>
      </c>
      <c r="AQ54" s="336">
        <v>2.9</v>
      </c>
      <c r="AR54" s="337">
        <v>5.0999999999999996</v>
      </c>
    </row>
    <row r="55" spans="1:44" x14ac:dyDescent="0.15">
      <c r="A55" s="259"/>
      <c r="AK55" s="315" t="s">
        <v>526</v>
      </c>
      <c r="AL55" s="316"/>
      <c r="AM55" s="324">
        <v>4095111</v>
      </c>
      <c r="AN55" s="325">
        <v>254244</v>
      </c>
      <c r="AO55" s="326">
        <v>14.6</v>
      </c>
      <c r="AP55" s="327">
        <v>108384</v>
      </c>
      <c r="AQ55" s="328">
        <v>-13.6</v>
      </c>
      <c r="AR55" s="329">
        <v>28.2</v>
      </c>
    </row>
    <row r="56" spans="1:44" x14ac:dyDescent="0.15">
      <c r="A56" s="259"/>
      <c r="AK56" s="330"/>
      <c r="AL56" s="331" t="s">
        <v>524</v>
      </c>
      <c r="AM56" s="332">
        <v>1516166</v>
      </c>
      <c r="AN56" s="333">
        <v>94131</v>
      </c>
      <c r="AO56" s="334">
        <v>1.8</v>
      </c>
      <c r="AP56" s="335">
        <v>51153</v>
      </c>
      <c r="AQ56" s="336">
        <v>-15.4</v>
      </c>
      <c r="AR56" s="337">
        <v>17.2</v>
      </c>
    </row>
    <row r="57" spans="1:44" x14ac:dyDescent="0.15">
      <c r="A57" s="259"/>
      <c r="AK57" s="315" t="s">
        <v>527</v>
      </c>
      <c r="AL57" s="316"/>
      <c r="AM57" s="324">
        <v>3245085</v>
      </c>
      <c r="AN57" s="325">
        <v>205893</v>
      </c>
      <c r="AO57" s="326">
        <v>-19</v>
      </c>
      <c r="AP57" s="327">
        <v>80959</v>
      </c>
      <c r="AQ57" s="328">
        <v>-25.3</v>
      </c>
      <c r="AR57" s="329">
        <v>6.3</v>
      </c>
    </row>
    <row r="58" spans="1:44" x14ac:dyDescent="0.15">
      <c r="A58" s="259"/>
      <c r="AK58" s="330"/>
      <c r="AL58" s="331" t="s">
        <v>524</v>
      </c>
      <c r="AM58" s="332">
        <v>1793591</v>
      </c>
      <c r="AN58" s="333">
        <v>113799</v>
      </c>
      <c r="AO58" s="334">
        <v>20.9</v>
      </c>
      <c r="AP58" s="335">
        <v>43928</v>
      </c>
      <c r="AQ58" s="336">
        <v>-14.1</v>
      </c>
      <c r="AR58" s="337">
        <v>35</v>
      </c>
    </row>
    <row r="59" spans="1:44" x14ac:dyDescent="0.15">
      <c r="A59" s="259"/>
      <c r="AK59" s="315" t="s">
        <v>528</v>
      </c>
      <c r="AL59" s="316"/>
      <c r="AM59" s="324">
        <v>3963776</v>
      </c>
      <c r="AN59" s="325">
        <v>257421</v>
      </c>
      <c r="AO59" s="326">
        <v>25</v>
      </c>
      <c r="AP59" s="327">
        <v>117242</v>
      </c>
      <c r="AQ59" s="328">
        <v>44.8</v>
      </c>
      <c r="AR59" s="329">
        <v>-19.8</v>
      </c>
    </row>
    <row r="60" spans="1:44" x14ac:dyDescent="0.15">
      <c r="A60" s="259"/>
      <c r="AK60" s="330"/>
      <c r="AL60" s="331" t="s">
        <v>524</v>
      </c>
      <c r="AM60" s="332">
        <v>1368831</v>
      </c>
      <c r="AN60" s="333">
        <v>88897</v>
      </c>
      <c r="AO60" s="334">
        <v>-21.9</v>
      </c>
      <c r="AP60" s="335">
        <v>59234</v>
      </c>
      <c r="AQ60" s="336">
        <v>34.799999999999997</v>
      </c>
      <c r="AR60" s="337">
        <v>-56.7</v>
      </c>
    </row>
    <row r="61" spans="1:44" x14ac:dyDescent="0.15">
      <c r="A61" s="259"/>
      <c r="AK61" s="315" t="s">
        <v>529</v>
      </c>
      <c r="AL61" s="338"/>
      <c r="AM61" s="324">
        <v>3635053</v>
      </c>
      <c r="AN61" s="325">
        <v>226177</v>
      </c>
      <c r="AO61" s="326">
        <v>16.3</v>
      </c>
      <c r="AP61" s="327">
        <v>109070</v>
      </c>
      <c r="AQ61" s="339">
        <v>6.3</v>
      </c>
      <c r="AR61" s="329">
        <v>10</v>
      </c>
    </row>
    <row r="62" spans="1:44" x14ac:dyDescent="0.15">
      <c r="A62" s="259"/>
      <c r="AK62" s="330"/>
      <c r="AL62" s="331" t="s">
        <v>524</v>
      </c>
      <c r="AM62" s="332">
        <v>1527900</v>
      </c>
      <c r="AN62" s="333">
        <v>94974</v>
      </c>
      <c r="AO62" s="334">
        <v>3.7</v>
      </c>
      <c r="AP62" s="335">
        <v>54698</v>
      </c>
      <c r="AQ62" s="336">
        <v>6.3</v>
      </c>
      <c r="AR62" s="337">
        <v>-2.6</v>
      </c>
    </row>
    <row r="63" spans="1:44" x14ac:dyDescent="0.15">
      <c r="A63" s="259"/>
    </row>
    <row r="64" spans="1:44" x14ac:dyDescent="0.15">
      <c r="A64" s="259"/>
    </row>
    <row r="65" spans="1:46" x14ac:dyDescent="0.15">
      <c r="A65" s="259"/>
    </row>
    <row r="66" spans="1:46" x14ac:dyDescent="0.15">
      <c r="A66" s="340"/>
      <c r="B66" s="311"/>
      <c r="C66" s="311"/>
      <c r="D66" s="311"/>
      <c r="E66" s="311"/>
      <c r="F66" s="311"/>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1"/>
      <c r="AE66" s="311"/>
      <c r="AF66" s="311"/>
      <c r="AG66" s="311"/>
      <c r="AH66" s="311"/>
      <c r="AI66" s="311"/>
      <c r="AJ66" s="311"/>
      <c r="AK66" s="311"/>
      <c r="AL66" s="311"/>
      <c r="AM66" s="311"/>
      <c r="AN66" s="311"/>
      <c r="AO66" s="311"/>
      <c r="AP66" s="311"/>
      <c r="AQ66" s="311"/>
      <c r="AR66" s="311"/>
      <c r="AS66" s="341"/>
    </row>
    <row r="67" spans="1:46" ht="13.5" hidden="1" customHeight="1" x14ac:dyDescent="0.15">
      <c r="AS67" s="255"/>
      <c r="AT67" s="255"/>
    </row>
    <row r="70" spans="1:46" hidden="1" x14ac:dyDescent="0.15"/>
    <row r="71" spans="1:46" hidden="1" x14ac:dyDescent="0.15"/>
    <row r="72" spans="1:46" hidden="1" x14ac:dyDescent="0.15"/>
    <row r="73" spans="1:46" hidden="1" x14ac:dyDescent="0.15"/>
  </sheetData>
  <sheetProtection algorithmName="SHA-512" hashValue="uEfQp2vawkAumpxfqW3OiP0G5te/qcJ7kDzsX/1o1dR7SPCvbIX9eXZMECmRTcs0OGEZVFBJPN9IhoxKo7UrZQ==" saltValue="siLY9sEWptpaDJ4CgIMGGg=="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54" customWidth="1"/>
    <col min="126" max="16384" width="9" style="253" hidden="1"/>
  </cols>
  <sheetData>
    <row r="1" spans="2:125" ht="13.5" customHeight="1" x14ac:dyDescent="0.15">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c r="DQ1" s="253"/>
      <c r="DR1" s="253"/>
      <c r="DS1" s="253"/>
      <c r="DT1" s="253"/>
      <c r="DU1" s="253"/>
    </row>
    <row r="2" spans="2:125" x14ac:dyDescent="0.15">
      <c r="B2" s="253"/>
      <c r="DG2" s="253"/>
    </row>
    <row r="3" spans="2:125" x14ac:dyDescent="0.15">
      <c r="C3" s="253"/>
      <c r="D3" s="253"/>
      <c r="E3" s="253"/>
      <c r="F3" s="253"/>
      <c r="G3" s="253"/>
      <c r="H3" s="253"/>
      <c r="I3" s="253"/>
      <c r="J3" s="253"/>
      <c r="K3" s="253"/>
      <c r="L3" s="253"/>
      <c r="M3" s="253"/>
      <c r="N3" s="253"/>
      <c r="O3" s="253"/>
      <c r="P3" s="253"/>
      <c r="Q3" s="253"/>
      <c r="R3" s="253"/>
      <c r="S3" s="253"/>
      <c r="T3" s="253"/>
      <c r="U3" s="253"/>
      <c r="V3" s="253"/>
      <c r="W3" s="253"/>
      <c r="X3" s="253"/>
      <c r="Y3" s="253"/>
      <c r="Z3" s="253"/>
      <c r="AA3" s="253"/>
      <c r="AB3" s="253"/>
      <c r="AC3" s="253"/>
      <c r="AD3" s="253"/>
      <c r="AE3" s="253"/>
      <c r="AF3" s="253"/>
      <c r="AG3" s="253"/>
      <c r="AH3" s="253"/>
      <c r="AI3" s="253"/>
      <c r="AJ3" s="253"/>
      <c r="AK3" s="253"/>
      <c r="AL3" s="253"/>
      <c r="AM3" s="253"/>
      <c r="AN3" s="253"/>
      <c r="AO3" s="253"/>
      <c r="AP3" s="253"/>
      <c r="AQ3" s="253"/>
      <c r="AR3" s="253"/>
      <c r="AS3" s="253"/>
      <c r="AT3" s="253"/>
      <c r="AU3" s="253"/>
      <c r="AV3" s="253"/>
      <c r="AW3" s="253"/>
      <c r="AX3" s="253"/>
      <c r="AY3" s="253"/>
      <c r="AZ3" s="253"/>
      <c r="BA3" s="253"/>
      <c r="BB3" s="253"/>
      <c r="BC3" s="253"/>
      <c r="BD3" s="253"/>
      <c r="BE3" s="253"/>
      <c r="BF3" s="253"/>
      <c r="BG3" s="253"/>
      <c r="BH3" s="253"/>
      <c r="BI3" s="253"/>
      <c r="BJ3" s="253"/>
      <c r="BK3" s="253"/>
      <c r="BL3" s="253"/>
      <c r="BM3" s="253"/>
      <c r="BN3" s="253"/>
      <c r="BO3" s="253"/>
      <c r="BP3" s="253"/>
      <c r="BQ3" s="253"/>
      <c r="BR3" s="253"/>
      <c r="BS3" s="253"/>
      <c r="BT3" s="253"/>
      <c r="BU3" s="253"/>
      <c r="BV3" s="253"/>
      <c r="BW3" s="253"/>
      <c r="BX3" s="253"/>
      <c r="BY3" s="253"/>
      <c r="BZ3" s="253"/>
      <c r="CA3" s="253"/>
      <c r="CB3" s="253"/>
      <c r="CC3" s="253"/>
      <c r="CD3" s="253"/>
      <c r="CE3" s="253"/>
      <c r="CF3" s="253"/>
      <c r="CG3" s="253"/>
      <c r="CH3" s="253"/>
      <c r="CI3" s="253"/>
      <c r="CJ3" s="253"/>
      <c r="CK3" s="253"/>
      <c r="CL3" s="253"/>
      <c r="CM3" s="253"/>
      <c r="CN3" s="253"/>
      <c r="CO3" s="253"/>
      <c r="CP3" s="253"/>
      <c r="CQ3" s="253"/>
      <c r="CR3" s="253"/>
      <c r="CS3" s="253"/>
      <c r="CT3" s="253"/>
      <c r="CU3" s="253"/>
      <c r="CV3" s="253"/>
      <c r="CW3" s="253"/>
      <c r="CX3" s="253"/>
      <c r="CY3" s="253"/>
      <c r="CZ3" s="253"/>
      <c r="DA3" s="253"/>
      <c r="DB3" s="253"/>
      <c r="DC3" s="253"/>
      <c r="DD3" s="253"/>
      <c r="DE3" s="253"/>
      <c r="DF3" s="253"/>
      <c r="DH3" s="253"/>
      <c r="DI3" s="253"/>
      <c r="DJ3" s="253"/>
      <c r="DK3" s="253"/>
      <c r="DL3" s="253"/>
      <c r="DM3" s="253"/>
      <c r="DN3" s="253"/>
      <c r="DO3" s="253"/>
      <c r="DP3" s="253"/>
      <c r="DQ3" s="253"/>
      <c r="DR3" s="253"/>
      <c r="DS3" s="253"/>
      <c r="DT3" s="253"/>
      <c r="DU3" s="253"/>
    </row>
    <row r="4" spans="2:125" x14ac:dyDescent="0.15"/>
    <row r="5" spans="2:125" x14ac:dyDescent="0.15"/>
    <row r="6" spans="2:125" x14ac:dyDescent="0.15"/>
    <row r="7" spans="2:125" x14ac:dyDescent="0.15"/>
    <row r="8" spans="2:125" x14ac:dyDescent="0.15"/>
    <row r="9" spans="2:125" x14ac:dyDescent="0.15">
      <c r="DU9" s="253"/>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3"/>
    </row>
    <row r="18" spans="125:125" x14ac:dyDescent="0.15"/>
    <row r="19" spans="125:125" x14ac:dyDescent="0.15"/>
    <row r="20" spans="125:125" x14ac:dyDescent="0.15">
      <c r="DU20" s="253"/>
    </row>
    <row r="21" spans="125:125" x14ac:dyDescent="0.15">
      <c r="DU21" s="253"/>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3"/>
    </row>
    <row r="29" spans="125:125" x14ac:dyDescent="0.15"/>
    <row r="30" spans="125:125" x14ac:dyDescent="0.15"/>
    <row r="31" spans="125:125" x14ac:dyDescent="0.15"/>
    <row r="32" spans="125:125" x14ac:dyDescent="0.15"/>
    <row r="33" spans="2:125" x14ac:dyDescent="0.15">
      <c r="B33" s="253"/>
      <c r="G33" s="253"/>
      <c r="I33" s="253"/>
    </row>
    <row r="34" spans="2:125" x14ac:dyDescent="0.15">
      <c r="C34" s="253"/>
      <c r="P34" s="253"/>
      <c r="DE34" s="253"/>
      <c r="DH34" s="253"/>
    </row>
    <row r="35" spans="2:125" x14ac:dyDescent="0.15">
      <c r="D35" s="253"/>
      <c r="E35" s="253"/>
      <c r="DG35" s="253"/>
      <c r="DJ35" s="253"/>
      <c r="DP35" s="253"/>
      <c r="DQ35" s="253"/>
      <c r="DR35" s="253"/>
      <c r="DS35" s="253"/>
      <c r="DT35" s="253"/>
      <c r="DU35" s="253"/>
    </row>
    <row r="36" spans="2:125" x14ac:dyDescent="0.15">
      <c r="F36" s="253"/>
      <c r="H36" s="253"/>
      <c r="J36" s="253"/>
      <c r="K36" s="253"/>
      <c r="L36" s="253"/>
      <c r="M36" s="253"/>
      <c r="N36" s="253"/>
      <c r="O36" s="253"/>
      <c r="Q36" s="253"/>
      <c r="R36" s="253"/>
      <c r="S36" s="253"/>
      <c r="T36" s="253"/>
      <c r="U36" s="253"/>
      <c r="V36" s="253"/>
      <c r="W36" s="253"/>
      <c r="X36" s="253"/>
      <c r="Y36" s="253"/>
      <c r="Z36" s="253"/>
      <c r="AA36" s="253"/>
      <c r="AB36" s="253"/>
      <c r="AC36" s="253"/>
      <c r="AD36" s="253"/>
      <c r="AE36" s="253"/>
      <c r="AF36" s="253"/>
      <c r="AG36" s="253"/>
      <c r="AH36" s="253"/>
      <c r="AI36" s="253"/>
      <c r="AJ36" s="253"/>
      <c r="AK36" s="253"/>
      <c r="AL36" s="253"/>
      <c r="AM36" s="253"/>
      <c r="AN36" s="253"/>
      <c r="AO36" s="253"/>
      <c r="AP36" s="253"/>
      <c r="AQ36" s="253"/>
      <c r="AR36" s="253"/>
      <c r="AS36" s="253"/>
      <c r="AT36" s="253"/>
      <c r="AU36" s="253"/>
      <c r="AV36" s="253"/>
      <c r="AW36" s="253"/>
      <c r="AX36" s="253"/>
      <c r="AY36" s="253"/>
      <c r="AZ36" s="253"/>
      <c r="BA36" s="253"/>
      <c r="BB36" s="253"/>
      <c r="BC36" s="253"/>
      <c r="BD36" s="253"/>
      <c r="BE36" s="253"/>
      <c r="BF36" s="253"/>
      <c r="BG36" s="253"/>
      <c r="BH36" s="253"/>
      <c r="BI36" s="253"/>
      <c r="BJ36" s="253"/>
      <c r="BK36" s="253"/>
      <c r="BL36" s="253"/>
      <c r="BM36" s="253"/>
      <c r="BN36" s="253"/>
      <c r="BO36" s="253"/>
      <c r="BP36" s="253"/>
      <c r="BQ36" s="253"/>
      <c r="BR36" s="253"/>
      <c r="BS36" s="253"/>
      <c r="BT36" s="253"/>
      <c r="BU36" s="253"/>
      <c r="BV36" s="253"/>
      <c r="BW36" s="253"/>
      <c r="BX36" s="253"/>
      <c r="BY36" s="253"/>
      <c r="BZ36" s="253"/>
      <c r="CA36" s="253"/>
      <c r="CB36" s="253"/>
      <c r="CC36" s="253"/>
      <c r="CD36" s="253"/>
      <c r="CE36" s="253"/>
      <c r="CF36" s="253"/>
      <c r="CG36" s="253"/>
      <c r="CH36" s="253"/>
      <c r="CI36" s="253"/>
      <c r="CJ36" s="253"/>
      <c r="CK36" s="253"/>
      <c r="CL36" s="253"/>
      <c r="CM36" s="253"/>
      <c r="CN36" s="253"/>
      <c r="CO36" s="253"/>
      <c r="CP36" s="253"/>
      <c r="CQ36" s="253"/>
      <c r="CR36" s="253"/>
      <c r="CS36" s="253"/>
      <c r="CT36" s="253"/>
      <c r="CU36" s="253"/>
      <c r="CV36" s="253"/>
      <c r="CW36" s="253"/>
      <c r="CX36" s="253"/>
      <c r="CY36" s="253"/>
      <c r="CZ36" s="253"/>
      <c r="DA36" s="253"/>
      <c r="DB36" s="253"/>
      <c r="DC36" s="253"/>
      <c r="DD36" s="253"/>
      <c r="DF36" s="253"/>
      <c r="DI36" s="253"/>
      <c r="DK36" s="253"/>
      <c r="DL36" s="253"/>
      <c r="DM36" s="253"/>
      <c r="DN36" s="253"/>
      <c r="DO36" s="253"/>
      <c r="DP36" s="253"/>
      <c r="DQ36" s="253"/>
      <c r="DR36" s="253"/>
      <c r="DS36" s="253"/>
      <c r="DT36" s="253"/>
      <c r="DU36" s="253"/>
    </row>
    <row r="37" spans="2:125" x14ac:dyDescent="0.15">
      <c r="DU37" s="253"/>
    </row>
    <row r="38" spans="2:125" x14ac:dyDescent="0.15">
      <c r="DT38" s="253"/>
      <c r="DU38" s="253"/>
    </row>
    <row r="39" spans="2:125" x14ac:dyDescent="0.15"/>
    <row r="40" spans="2:125" x14ac:dyDescent="0.15">
      <c r="DH40" s="253"/>
    </row>
    <row r="41" spans="2:125" x14ac:dyDescent="0.15">
      <c r="DE41" s="253"/>
    </row>
    <row r="42" spans="2:125" x14ac:dyDescent="0.15">
      <c r="DG42" s="253"/>
      <c r="DJ42" s="253"/>
    </row>
    <row r="43" spans="2:125" x14ac:dyDescent="0.15">
      <c r="Q43" s="253"/>
      <c r="R43" s="253"/>
      <c r="S43" s="253"/>
      <c r="T43" s="253"/>
      <c r="U43" s="253"/>
      <c r="V43" s="253"/>
      <c r="W43" s="253"/>
      <c r="X43" s="253"/>
      <c r="Y43" s="253"/>
      <c r="Z43" s="253"/>
      <c r="AA43" s="253"/>
      <c r="AB43" s="253"/>
      <c r="AC43" s="253"/>
      <c r="AD43" s="253"/>
      <c r="AE43" s="253"/>
      <c r="AF43" s="253"/>
      <c r="AG43" s="253"/>
      <c r="AH43" s="253"/>
      <c r="AI43" s="253"/>
      <c r="AJ43" s="253"/>
      <c r="AK43" s="253"/>
      <c r="AL43" s="253"/>
      <c r="AM43" s="253"/>
      <c r="AN43" s="253"/>
      <c r="AO43" s="253"/>
      <c r="AP43" s="253"/>
      <c r="AQ43" s="253"/>
      <c r="AR43" s="253"/>
      <c r="AS43" s="253"/>
      <c r="AT43" s="253"/>
      <c r="AU43" s="253"/>
      <c r="AV43" s="253"/>
      <c r="AW43" s="253"/>
      <c r="AX43" s="253"/>
      <c r="AY43" s="253"/>
      <c r="AZ43" s="253"/>
      <c r="BA43" s="253"/>
      <c r="BB43" s="253"/>
      <c r="BC43" s="253"/>
      <c r="BD43" s="253"/>
      <c r="BE43" s="253"/>
      <c r="BF43" s="253"/>
      <c r="BG43" s="253"/>
      <c r="BH43" s="253"/>
      <c r="BI43" s="253"/>
      <c r="BJ43" s="253"/>
      <c r="BK43" s="253"/>
      <c r="BL43" s="253"/>
      <c r="BM43" s="253"/>
      <c r="BN43" s="253"/>
      <c r="BO43" s="253"/>
      <c r="BP43" s="253"/>
      <c r="BQ43" s="253"/>
      <c r="BR43" s="253"/>
      <c r="BS43" s="253"/>
      <c r="BT43" s="253"/>
      <c r="BU43" s="253"/>
      <c r="BV43" s="253"/>
      <c r="BW43" s="253"/>
      <c r="BX43" s="253"/>
      <c r="BY43" s="253"/>
      <c r="BZ43" s="253"/>
      <c r="CA43" s="253"/>
      <c r="CB43" s="253"/>
      <c r="CC43" s="253"/>
      <c r="CD43" s="253"/>
      <c r="CE43" s="253"/>
      <c r="CF43" s="253"/>
      <c r="CG43" s="253"/>
      <c r="CH43" s="253"/>
      <c r="CI43" s="253"/>
      <c r="CJ43" s="253"/>
      <c r="CK43" s="253"/>
      <c r="CL43" s="253"/>
      <c r="CM43" s="253"/>
      <c r="CN43" s="253"/>
      <c r="CO43" s="253"/>
      <c r="CP43" s="253"/>
      <c r="CQ43" s="253"/>
      <c r="CR43" s="253"/>
      <c r="CS43" s="253"/>
      <c r="CT43" s="253"/>
      <c r="CU43" s="253"/>
      <c r="CV43" s="253"/>
      <c r="CW43" s="253"/>
      <c r="CX43" s="253"/>
      <c r="CY43" s="253"/>
      <c r="CZ43" s="253"/>
      <c r="DA43" s="253"/>
      <c r="DB43" s="253"/>
      <c r="DC43" s="253"/>
      <c r="DD43" s="253"/>
      <c r="DF43" s="253"/>
      <c r="DI43" s="253"/>
      <c r="DK43" s="253"/>
      <c r="DL43" s="253"/>
      <c r="DM43" s="253"/>
      <c r="DN43" s="253"/>
      <c r="DO43" s="253"/>
      <c r="DP43" s="253"/>
      <c r="DQ43" s="253"/>
      <c r="DR43" s="253"/>
      <c r="DS43" s="253"/>
      <c r="DT43" s="253"/>
      <c r="DU43" s="253"/>
    </row>
    <row r="44" spans="2:125" x14ac:dyDescent="0.15">
      <c r="DU44" s="253"/>
    </row>
    <row r="45" spans="2:125" x14ac:dyDescent="0.15"/>
    <row r="46" spans="2:125" x14ac:dyDescent="0.15"/>
    <row r="47" spans="2:125" x14ac:dyDescent="0.15"/>
    <row r="48" spans="2:125" x14ac:dyDescent="0.15">
      <c r="DT48" s="253"/>
      <c r="DU48" s="253"/>
    </row>
    <row r="49" spans="120:125" x14ac:dyDescent="0.15">
      <c r="DU49" s="253"/>
    </row>
    <row r="50" spans="120:125" x14ac:dyDescent="0.15">
      <c r="DU50" s="253"/>
    </row>
    <row r="51" spans="120:125" x14ac:dyDescent="0.15">
      <c r="DP51" s="253"/>
      <c r="DQ51" s="253"/>
      <c r="DR51" s="253"/>
      <c r="DS51" s="253"/>
      <c r="DT51" s="253"/>
      <c r="DU51" s="253"/>
    </row>
    <row r="52" spans="120:125" x14ac:dyDescent="0.15"/>
    <row r="53" spans="120:125" x14ac:dyDescent="0.15"/>
    <row r="54" spans="120:125" x14ac:dyDescent="0.15">
      <c r="DU54" s="253"/>
    </row>
    <row r="55" spans="120:125" x14ac:dyDescent="0.15"/>
    <row r="56" spans="120:125" x14ac:dyDescent="0.15"/>
    <row r="57" spans="120:125" x14ac:dyDescent="0.15"/>
    <row r="58" spans="120:125" x14ac:dyDescent="0.15">
      <c r="DU58" s="253"/>
    </row>
    <row r="59" spans="120:125" x14ac:dyDescent="0.15"/>
    <row r="60" spans="120:125" x14ac:dyDescent="0.15"/>
    <row r="61" spans="120:125" x14ac:dyDescent="0.15"/>
    <row r="62" spans="120:125" x14ac:dyDescent="0.15"/>
    <row r="63" spans="120:125" x14ac:dyDescent="0.15">
      <c r="DU63" s="253"/>
    </row>
    <row r="64" spans="120:125" x14ac:dyDescent="0.15">
      <c r="DT64" s="253"/>
      <c r="DU64" s="253"/>
    </row>
    <row r="65" spans="123:125" x14ac:dyDescent="0.15"/>
    <row r="66" spans="123:125" x14ac:dyDescent="0.15"/>
    <row r="67" spans="123:125" x14ac:dyDescent="0.15"/>
    <row r="68" spans="123:125" x14ac:dyDescent="0.15"/>
    <row r="69" spans="123:125" x14ac:dyDescent="0.15">
      <c r="DS69" s="253"/>
      <c r="DT69" s="253"/>
      <c r="DU69" s="253"/>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3"/>
    </row>
    <row r="83" spans="116:125" x14ac:dyDescent="0.15">
      <c r="DM83" s="253"/>
      <c r="DN83" s="253"/>
      <c r="DO83" s="253"/>
      <c r="DP83" s="253"/>
      <c r="DQ83" s="253"/>
      <c r="DR83" s="253"/>
      <c r="DS83" s="253"/>
      <c r="DT83" s="253"/>
      <c r="DU83" s="253"/>
    </row>
    <row r="84" spans="116:125" x14ac:dyDescent="0.15"/>
    <row r="85" spans="116:125" x14ac:dyDescent="0.15"/>
    <row r="86" spans="116:125" x14ac:dyDescent="0.15"/>
    <row r="87" spans="116:125" x14ac:dyDescent="0.15"/>
    <row r="88" spans="116:125" x14ac:dyDescent="0.15">
      <c r="DU88" s="253"/>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3"/>
      <c r="DT94" s="253"/>
      <c r="DU94" s="253"/>
    </row>
    <row r="95" spans="116:125" ht="13.5" customHeight="1" x14ac:dyDescent="0.15">
      <c r="DU95" s="253"/>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3"/>
    </row>
    <row r="102" spans="124:125" ht="13.5" customHeight="1" x14ac:dyDescent="0.15"/>
    <row r="103" spans="124:125" ht="13.5" customHeight="1" x14ac:dyDescent="0.15"/>
    <row r="104" spans="124:125" ht="13.5" customHeight="1" x14ac:dyDescent="0.15">
      <c r="DT104" s="253"/>
      <c r="DU104" s="253"/>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3" t="s">
        <v>481</v>
      </c>
    </row>
    <row r="121" spans="125:125" ht="13.5" hidden="1" customHeight="1" x14ac:dyDescent="0.15">
      <c r="DU121" s="253"/>
    </row>
  </sheetData>
  <sheetProtection algorithmName="SHA-512" hashValue="maySwVf42JsOAhFGK3HqiLhhSxhpQq/y0+/A+JYqWl7kGARm8kkfH9z7nSgej2exvvMFdgXDjifPnVDsr28VCA==" saltValue="ffkZBCq7j/wF4v5I0Z/48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54" customWidth="1"/>
    <col min="126" max="142" width="0" style="253" hidden="1" customWidth="1"/>
    <col min="143" max="16384" width="9" style="253" hidden="1"/>
  </cols>
  <sheetData>
    <row r="1" spans="1:125" ht="13.5" customHeight="1" x14ac:dyDescent="0.15">
      <c r="A1" s="253"/>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c r="DQ1" s="253"/>
      <c r="DR1" s="253"/>
      <c r="DS1" s="253"/>
      <c r="DT1" s="253"/>
      <c r="DU1" s="253"/>
    </row>
    <row r="2" spans="1:125" x14ac:dyDescent="0.15">
      <c r="B2" s="253"/>
      <c r="T2" s="253"/>
    </row>
    <row r="3" spans="1:125" x14ac:dyDescent="0.15">
      <c r="C3" s="253"/>
      <c r="D3" s="253"/>
      <c r="E3" s="253"/>
      <c r="F3" s="253"/>
      <c r="G3" s="253"/>
      <c r="H3" s="253"/>
      <c r="I3" s="253"/>
      <c r="J3" s="253"/>
      <c r="K3" s="253"/>
      <c r="L3" s="253"/>
      <c r="M3" s="253"/>
      <c r="N3" s="253"/>
      <c r="O3" s="253"/>
      <c r="P3" s="253"/>
      <c r="Q3" s="253"/>
      <c r="R3" s="253"/>
      <c r="S3" s="253"/>
      <c r="U3" s="253"/>
      <c r="V3" s="253"/>
      <c r="W3" s="253"/>
      <c r="X3" s="253"/>
      <c r="Y3" s="253"/>
      <c r="Z3" s="253"/>
      <c r="AA3" s="253"/>
      <c r="AB3" s="253"/>
      <c r="AC3" s="253"/>
      <c r="AD3" s="253"/>
      <c r="AE3" s="253"/>
      <c r="AF3" s="253"/>
      <c r="AG3" s="253"/>
      <c r="AH3" s="253"/>
      <c r="AI3" s="253"/>
      <c r="AJ3" s="253"/>
      <c r="AK3" s="253"/>
      <c r="AL3" s="253"/>
      <c r="AM3" s="253"/>
      <c r="AN3" s="253"/>
      <c r="AO3" s="253"/>
      <c r="AP3" s="253"/>
      <c r="AQ3" s="253"/>
      <c r="AR3" s="253"/>
      <c r="AS3" s="253"/>
      <c r="AT3" s="253"/>
      <c r="AU3" s="253"/>
      <c r="AV3" s="253"/>
      <c r="AW3" s="253"/>
      <c r="AX3" s="253"/>
      <c r="AY3" s="253"/>
      <c r="AZ3" s="253"/>
      <c r="BA3" s="253"/>
      <c r="BB3" s="253"/>
      <c r="BC3" s="253"/>
      <c r="BD3" s="253"/>
      <c r="BE3" s="253"/>
      <c r="BF3" s="253"/>
      <c r="BG3" s="253"/>
      <c r="BH3" s="253"/>
      <c r="BI3" s="253"/>
      <c r="BJ3" s="253"/>
      <c r="BK3" s="253"/>
      <c r="BL3" s="253"/>
      <c r="BM3" s="253"/>
      <c r="BN3" s="253"/>
      <c r="BO3" s="253"/>
      <c r="BP3" s="253"/>
      <c r="BQ3" s="253"/>
      <c r="BR3" s="253"/>
      <c r="BS3" s="253"/>
      <c r="BT3" s="253"/>
      <c r="BU3" s="253"/>
      <c r="BV3" s="253"/>
      <c r="BW3" s="253"/>
      <c r="BX3" s="253"/>
      <c r="BY3" s="253"/>
      <c r="BZ3" s="253"/>
      <c r="CA3" s="253"/>
      <c r="CB3" s="253"/>
      <c r="CC3" s="253"/>
      <c r="CD3" s="253"/>
      <c r="CE3" s="253"/>
      <c r="CF3" s="253"/>
      <c r="CG3" s="253"/>
      <c r="CH3" s="253"/>
      <c r="CI3" s="253"/>
      <c r="CJ3" s="253"/>
      <c r="CK3" s="253"/>
      <c r="CL3" s="253"/>
      <c r="CM3" s="253"/>
      <c r="CN3" s="253"/>
      <c r="CO3" s="253"/>
      <c r="CP3" s="253"/>
      <c r="CQ3" s="253"/>
      <c r="CR3" s="253"/>
      <c r="CS3" s="253"/>
      <c r="CT3" s="253"/>
      <c r="CU3" s="253"/>
      <c r="CV3" s="253"/>
      <c r="CW3" s="253"/>
      <c r="CX3" s="253"/>
      <c r="CY3" s="253"/>
      <c r="CZ3" s="253"/>
      <c r="DA3" s="253"/>
      <c r="DB3" s="253"/>
      <c r="DC3" s="253"/>
      <c r="DD3" s="253"/>
      <c r="DE3" s="253"/>
      <c r="DF3" s="253"/>
      <c r="DG3" s="253"/>
      <c r="DH3" s="253"/>
      <c r="DI3" s="253"/>
      <c r="DJ3" s="253"/>
      <c r="DK3" s="253"/>
      <c r="DL3" s="253"/>
      <c r="DM3" s="253"/>
      <c r="DN3" s="253"/>
      <c r="DO3" s="253"/>
      <c r="DP3" s="253"/>
      <c r="DQ3" s="253"/>
      <c r="DR3" s="253"/>
      <c r="DS3" s="253"/>
      <c r="DT3" s="253"/>
      <c r="DU3" s="253"/>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3"/>
      <c r="G33" s="253"/>
      <c r="I33" s="253"/>
    </row>
    <row r="34" spans="2:125" x14ac:dyDescent="0.15">
      <c r="C34" s="253"/>
      <c r="P34" s="253"/>
      <c r="R34" s="253"/>
      <c r="U34" s="253"/>
    </row>
    <row r="35" spans="2:125" x14ac:dyDescent="0.15">
      <c r="D35" s="253"/>
      <c r="E35" s="253"/>
      <c r="T35" s="253"/>
      <c r="W35" s="253"/>
      <c r="X35" s="253"/>
      <c r="Y35" s="253"/>
      <c r="Z35" s="253"/>
      <c r="AA35" s="253"/>
      <c r="AB35" s="253"/>
      <c r="AC35" s="253"/>
      <c r="AD35" s="253"/>
      <c r="AE35" s="253"/>
      <c r="AF35" s="253"/>
      <c r="AG35" s="253"/>
      <c r="AH35" s="253"/>
      <c r="AI35" s="253"/>
      <c r="AJ35" s="253"/>
      <c r="AK35" s="253"/>
      <c r="AL35" s="253"/>
      <c r="AM35" s="253"/>
      <c r="AN35" s="253"/>
      <c r="AO35" s="253"/>
      <c r="AP35" s="253"/>
      <c r="AQ35" s="253"/>
      <c r="AR35" s="253"/>
      <c r="AS35" s="253"/>
      <c r="AT35" s="253"/>
      <c r="AU35" s="253"/>
      <c r="AV35" s="253"/>
      <c r="AW35" s="253"/>
      <c r="AX35" s="253"/>
      <c r="AY35" s="253"/>
      <c r="AZ35" s="253"/>
      <c r="BA35" s="253"/>
      <c r="BB35" s="253"/>
      <c r="BC35" s="253"/>
      <c r="BD35" s="253"/>
      <c r="BE35" s="253"/>
      <c r="BF35" s="253"/>
      <c r="BG35" s="253"/>
      <c r="BH35" s="253"/>
      <c r="BI35" s="253"/>
      <c r="BJ35" s="253"/>
      <c r="BK35" s="253"/>
      <c r="BL35" s="253"/>
      <c r="BM35" s="253"/>
      <c r="BN35" s="253"/>
      <c r="BO35" s="253"/>
      <c r="BP35" s="253"/>
      <c r="BQ35" s="253"/>
      <c r="BR35" s="253"/>
      <c r="BS35" s="253"/>
      <c r="BT35" s="253"/>
      <c r="BU35" s="253"/>
      <c r="BV35" s="253"/>
      <c r="BW35" s="253"/>
      <c r="BX35" s="253"/>
      <c r="BY35" s="253"/>
      <c r="BZ35" s="253"/>
      <c r="CA35" s="253"/>
      <c r="CB35" s="253"/>
      <c r="CC35" s="253"/>
      <c r="CD35" s="253"/>
      <c r="CE35" s="253"/>
      <c r="CF35" s="253"/>
      <c r="CG35" s="253"/>
      <c r="CH35" s="253"/>
      <c r="CI35" s="253"/>
      <c r="CJ35" s="253"/>
      <c r="CK35" s="253"/>
      <c r="CL35" s="253"/>
      <c r="CM35" s="253"/>
      <c r="CN35" s="253"/>
      <c r="CO35" s="253"/>
      <c r="CP35" s="253"/>
      <c r="CQ35" s="253"/>
      <c r="CR35" s="253"/>
      <c r="CS35" s="253"/>
      <c r="CT35" s="253"/>
      <c r="CU35" s="253"/>
      <c r="CV35" s="253"/>
      <c r="CW35" s="253"/>
      <c r="CX35" s="253"/>
      <c r="CY35" s="253"/>
      <c r="CZ35" s="253"/>
      <c r="DA35" s="253"/>
      <c r="DB35" s="253"/>
      <c r="DC35" s="253"/>
      <c r="DD35" s="253"/>
      <c r="DE35" s="253"/>
      <c r="DF35" s="253"/>
      <c r="DG35" s="253"/>
      <c r="DH35" s="253"/>
      <c r="DI35" s="253"/>
      <c r="DJ35" s="253"/>
      <c r="DK35" s="253"/>
      <c r="DL35" s="253"/>
      <c r="DM35" s="253"/>
      <c r="DN35" s="253"/>
      <c r="DO35" s="253"/>
      <c r="DP35" s="253"/>
      <c r="DQ35" s="253"/>
      <c r="DR35" s="253"/>
      <c r="DS35" s="253"/>
      <c r="DT35" s="253"/>
      <c r="DU35" s="253"/>
    </row>
    <row r="36" spans="2:125" x14ac:dyDescent="0.15">
      <c r="F36" s="253"/>
      <c r="H36" s="253"/>
      <c r="J36" s="253"/>
      <c r="K36" s="253"/>
      <c r="L36" s="253"/>
      <c r="M36" s="253"/>
      <c r="N36" s="253"/>
      <c r="O36" s="253"/>
      <c r="Q36" s="253"/>
      <c r="S36" s="253"/>
      <c r="V36" s="253"/>
    </row>
    <row r="37" spans="2:125" x14ac:dyDescent="0.15"/>
    <row r="38" spans="2:125" x14ac:dyDescent="0.15"/>
    <row r="39" spans="2:125" x14ac:dyDescent="0.15"/>
    <row r="40" spans="2:125" x14ac:dyDescent="0.15">
      <c r="U40" s="253"/>
    </row>
    <row r="41" spans="2:125" x14ac:dyDescent="0.15">
      <c r="R41" s="253"/>
    </row>
    <row r="42" spans="2:125" x14ac:dyDescent="0.15">
      <c r="T42" s="253"/>
      <c r="W42" s="253"/>
      <c r="X42" s="253"/>
      <c r="Y42" s="253"/>
      <c r="Z42" s="253"/>
      <c r="AA42" s="253"/>
      <c r="AB42" s="253"/>
      <c r="AC42" s="253"/>
      <c r="AD42" s="253"/>
      <c r="AE42" s="253"/>
      <c r="AF42" s="253"/>
      <c r="AG42" s="253"/>
      <c r="AH42" s="253"/>
      <c r="AI42" s="253"/>
      <c r="AJ42" s="253"/>
      <c r="AK42" s="253"/>
      <c r="AL42" s="253"/>
      <c r="AM42" s="253"/>
      <c r="AN42" s="253"/>
      <c r="AO42" s="253"/>
      <c r="AP42" s="253"/>
      <c r="AQ42" s="253"/>
      <c r="AR42" s="253"/>
      <c r="AS42" s="253"/>
      <c r="AT42" s="253"/>
      <c r="AU42" s="253"/>
      <c r="AV42" s="253"/>
      <c r="AW42" s="253"/>
      <c r="AX42" s="253"/>
      <c r="AY42" s="253"/>
      <c r="AZ42" s="253"/>
      <c r="BA42" s="253"/>
      <c r="BB42" s="253"/>
      <c r="BC42" s="253"/>
      <c r="BD42" s="253"/>
      <c r="BE42" s="253"/>
      <c r="BF42" s="253"/>
      <c r="BG42" s="253"/>
      <c r="BH42" s="253"/>
      <c r="BI42" s="253"/>
      <c r="BJ42" s="253"/>
      <c r="BK42" s="253"/>
      <c r="BL42" s="253"/>
      <c r="BM42" s="253"/>
      <c r="BN42" s="253"/>
      <c r="BO42" s="253"/>
      <c r="BP42" s="253"/>
      <c r="BQ42" s="253"/>
      <c r="BR42" s="253"/>
      <c r="BS42" s="253"/>
      <c r="BT42" s="253"/>
      <c r="BU42" s="253"/>
      <c r="BV42" s="253"/>
      <c r="BW42" s="253"/>
      <c r="BX42" s="253"/>
      <c r="BY42" s="253"/>
      <c r="BZ42" s="253"/>
      <c r="CA42" s="253"/>
      <c r="CB42" s="253"/>
      <c r="CC42" s="253"/>
      <c r="CD42" s="253"/>
      <c r="CE42" s="253"/>
      <c r="CF42" s="253"/>
      <c r="CG42" s="253"/>
      <c r="CH42" s="253"/>
      <c r="CI42" s="253"/>
      <c r="CJ42" s="253"/>
      <c r="CK42" s="253"/>
      <c r="CL42" s="253"/>
      <c r="CM42" s="253"/>
      <c r="CN42" s="253"/>
      <c r="CO42" s="253"/>
      <c r="CP42" s="253"/>
      <c r="CQ42" s="253"/>
      <c r="CR42" s="253"/>
      <c r="CS42" s="253"/>
      <c r="CT42" s="253"/>
      <c r="CU42" s="253"/>
      <c r="CV42" s="253"/>
      <c r="CW42" s="253"/>
      <c r="CX42" s="253"/>
      <c r="CY42" s="253"/>
      <c r="CZ42" s="253"/>
      <c r="DA42" s="253"/>
      <c r="DB42" s="253"/>
      <c r="DC42" s="253"/>
      <c r="DD42" s="253"/>
      <c r="DE42" s="253"/>
      <c r="DF42" s="253"/>
      <c r="DG42" s="253"/>
      <c r="DH42" s="253"/>
      <c r="DI42" s="253"/>
      <c r="DJ42" s="253"/>
      <c r="DK42" s="253"/>
      <c r="DL42" s="253"/>
      <c r="DM42" s="253"/>
      <c r="DN42" s="253"/>
      <c r="DO42" s="253"/>
      <c r="DP42" s="253"/>
      <c r="DQ42" s="253"/>
      <c r="DR42" s="253"/>
      <c r="DS42" s="253"/>
      <c r="DT42" s="253"/>
      <c r="DU42" s="253"/>
    </row>
    <row r="43" spans="2:125" x14ac:dyDescent="0.15">
      <c r="Q43" s="253"/>
      <c r="S43" s="253"/>
      <c r="V43" s="253"/>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4" t="s">
        <v>481</v>
      </c>
    </row>
  </sheetData>
  <sheetProtection algorithmName="SHA-512" hashValue="npDGVCl3KevgKUNbUaRXpNPt3MX/lUNoZR7Vm/ak2NRwcCeJoQ4hyqGmwJeYiczysR5lPYV8C11cvz0ZViPSjw==" saltValue="qLlZhr22WU5iWIrVX5fVI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55" zoomScaleNormal="55"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531</v>
      </c>
      <c r="G46" s="8" t="s">
        <v>532</v>
      </c>
      <c r="H46" s="8" t="s">
        <v>533</v>
      </c>
      <c r="I46" s="8" t="s">
        <v>534</v>
      </c>
      <c r="J46" s="9" t="s">
        <v>535</v>
      </c>
    </row>
    <row r="47" spans="2:10" ht="57.75" customHeight="1" x14ac:dyDescent="0.15">
      <c r="B47" s="10"/>
      <c r="C47" s="1152" t="s">
        <v>3</v>
      </c>
      <c r="D47" s="1152"/>
      <c r="E47" s="1153"/>
      <c r="F47" s="11">
        <v>46.17</v>
      </c>
      <c r="G47" s="12">
        <v>47.02</v>
      </c>
      <c r="H47" s="12">
        <v>47.42</v>
      </c>
      <c r="I47" s="12">
        <v>48.55</v>
      </c>
      <c r="J47" s="13">
        <v>52.49</v>
      </c>
    </row>
    <row r="48" spans="2:10" ht="57.75" customHeight="1" x14ac:dyDescent="0.15">
      <c r="B48" s="14"/>
      <c r="C48" s="1154" t="s">
        <v>4</v>
      </c>
      <c r="D48" s="1154"/>
      <c r="E48" s="1155"/>
      <c r="F48" s="15">
        <v>5.58</v>
      </c>
      <c r="G48" s="16">
        <v>4.41</v>
      </c>
      <c r="H48" s="16">
        <v>6.19</v>
      </c>
      <c r="I48" s="16">
        <v>6.21</v>
      </c>
      <c r="J48" s="17">
        <v>4.6100000000000003</v>
      </c>
    </row>
    <row r="49" spans="2:10" ht="57.75" customHeight="1" thickBot="1" x14ac:dyDescent="0.2">
      <c r="B49" s="18"/>
      <c r="C49" s="1156" t="s">
        <v>5</v>
      </c>
      <c r="D49" s="1156"/>
      <c r="E49" s="1157"/>
      <c r="F49" s="19">
        <v>4.17</v>
      </c>
      <c r="G49" s="20">
        <v>1.56</v>
      </c>
      <c r="H49" s="20">
        <v>6.25</v>
      </c>
      <c r="I49" s="20" t="s">
        <v>536</v>
      </c>
      <c r="J49" s="21" t="s">
        <v>537</v>
      </c>
    </row>
    <row r="50" spans="2:10" x14ac:dyDescent="0.15"/>
  </sheetData>
  <sheetProtection algorithmName="SHA-512" hashValue="H7zzUkll8a4mtfpLYljMnqCzMEfqyj4Ern7/rCBvsL5R6ZLFYYGWXlHfn4zVPcD5osp/gw2q+TVOO9qjdN81CQ==" saltValue="oMMe7/03dQoVOzvmt3NU+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70" zoomScaleNormal="7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531</v>
      </c>
      <c r="G33" s="29" t="s">
        <v>532</v>
      </c>
      <c r="H33" s="29" t="s">
        <v>533</v>
      </c>
      <c r="I33" s="29" t="s">
        <v>534</v>
      </c>
      <c r="J33" s="30" t="s">
        <v>535</v>
      </c>
      <c r="K33" s="22"/>
      <c r="L33" s="22"/>
      <c r="M33" s="22"/>
      <c r="N33" s="22"/>
      <c r="O33" s="22"/>
      <c r="P33" s="22"/>
    </row>
    <row r="34" spans="1:16" ht="39" customHeight="1" x14ac:dyDescent="0.15">
      <c r="A34" s="22"/>
      <c r="B34" s="31"/>
      <c r="C34" s="1162" t="s">
        <v>538</v>
      </c>
      <c r="D34" s="1162"/>
      <c r="E34" s="1163"/>
      <c r="F34" s="32">
        <v>5.57</v>
      </c>
      <c r="G34" s="33">
        <v>4.4000000000000004</v>
      </c>
      <c r="H34" s="33">
        <v>6.19</v>
      </c>
      <c r="I34" s="33">
        <v>6.21</v>
      </c>
      <c r="J34" s="34">
        <v>4.5999999999999996</v>
      </c>
      <c r="K34" s="22"/>
      <c r="L34" s="22"/>
      <c r="M34" s="22"/>
      <c r="N34" s="22"/>
      <c r="O34" s="22"/>
      <c r="P34" s="22"/>
    </row>
    <row r="35" spans="1:16" ht="39" customHeight="1" x14ac:dyDescent="0.15">
      <c r="A35" s="22"/>
      <c r="B35" s="35"/>
      <c r="C35" s="1158" t="s">
        <v>539</v>
      </c>
      <c r="D35" s="1158"/>
      <c r="E35" s="1159"/>
      <c r="F35" s="36">
        <v>4.05</v>
      </c>
      <c r="G35" s="37">
        <v>4</v>
      </c>
      <c r="H35" s="37">
        <v>3.74</v>
      </c>
      <c r="I35" s="37">
        <v>4.28</v>
      </c>
      <c r="J35" s="38">
        <v>4.2300000000000004</v>
      </c>
      <c r="K35" s="22"/>
      <c r="L35" s="22"/>
      <c r="M35" s="22"/>
      <c r="N35" s="22"/>
      <c r="O35" s="22"/>
      <c r="P35" s="22"/>
    </row>
    <row r="36" spans="1:16" ht="39" customHeight="1" x14ac:dyDescent="0.15">
      <c r="A36" s="22"/>
      <c r="B36" s="35"/>
      <c r="C36" s="1158" t="s">
        <v>540</v>
      </c>
      <c r="D36" s="1158"/>
      <c r="E36" s="1159"/>
      <c r="F36" s="36">
        <v>0.8</v>
      </c>
      <c r="G36" s="37">
        <v>1.45</v>
      </c>
      <c r="H36" s="37">
        <v>1.7</v>
      </c>
      <c r="I36" s="37">
        <v>1.42</v>
      </c>
      <c r="J36" s="38">
        <v>1.21</v>
      </c>
      <c r="K36" s="22"/>
      <c r="L36" s="22"/>
      <c r="M36" s="22"/>
      <c r="N36" s="22"/>
      <c r="O36" s="22"/>
      <c r="P36" s="22"/>
    </row>
    <row r="37" spans="1:16" ht="39" customHeight="1" x14ac:dyDescent="0.15">
      <c r="A37" s="22"/>
      <c r="B37" s="35"/>
      <c r="C37" s="1158" t="s">
        <v>541</v>
      </c>
      <c r="D37" s="1158"/>
      <c r="E37" s="1159"/>
      <c r="F37" s="36">
        <v>0.17</v>
      </c>
      <c r="G37" s="37">
        <v>0.16</v>
      </c>
      <c r="H37" s="37">
        <v>0.16</v>
      </c>
      <c r="I37" s="37">
        <v>0.21</v>
      </c>
      <c r="J37" s="38">
        <v>0.19</v>
      </c>
      <c r="K37" s="22"/>
      <c r="L37" s="22"/>
      <c r="M37" s="22"/>
      <c r="N37" s="22"/>
      <c r="O37" s="22"/>
      <c r="P37" s="22"/>
    </row>
    <row r="38" spans="1:16" ht="39" customHeight="1" x14ac:dyDescent="0.15">
      <c r="A38" s="22"/>
      <c r="B38" s="35"/>
      <c r="C38" s="1158" t="s">
        <v>542</v>
      </c>
      <c r="D38" s="1158"/>
      <c r="E38" s="1159"/>
      <c r="F38" s="36">
        <v>0</v>
      </c>
      <c r="G38" s="37">
        <v>0</v>
      </c>
      <c r="H38" s="37">
        <v>0</v>
      </c>
      <c r="I38" s="37">
        <v>0</v>
      </c>
      <c r="J38" s="38">
        <v>0.05</v>
      </c>
      <c r="K38" s="22"/>
      <c r="L38" s="22"/>
      <c r="M38" s="22"/>
      <c r="N38" s="22"/>
      <c r="O38" s="22"/>
      <c r="P38" s="22"/>
    </row>
    <row r="39" spans="1:16" ht="39" customHeight="1" x14ac:dyDescent="0.15">
      <c r="A39" s="22"/>
      <c r="B39" s="35"/>
      <c r="C39" s="1158" t="s">
        <v>543</v>
      </c>
      <c r="D39" s="1158"/>
      <c r="E39" s="1159"/>
      <c r="F39" s="36">
        <v>0</v>
      </c>
      <c r="G39" s="37">
        <v>0</v>
      </c>
      <c r="H39" s="37">
        <v>0</v>
      </c>
      <c r="I39" s="37">
        <v>0</v>
      </c>
      <c r="J39" s="38">
        <v>0.03</v>
      </c>
      <c r="K39" s="22"/>
      <c r="L39" s="22"/>
      <c r="M39" s="22"/>
      <c r="N39" s="22"/>
      <c r="O39" s="22"/>
      <c r="P39" s="22"/>
    </row>
    <row r="40" spans="1:16" ht="39" customHeight="1" x14ac:dyDescent="0.15">
      <c r="A40" s="22"/>
      <c r="B40" s="35"/>
      <c r="C40" s="1158" t="s">
        <v>544</v>
      </c>
      <c r="D40" s="1158"/>
      <c r="E40" s="1159"/>
      <c r="F40" s="36">
        <v>0.06</v>
      </c>
      <c r="G40" s="37">
        <v>0.04</v>
      </c>
      <c r="H40" s="37">
        <v>0.04</v>
      </c>
      <c r="I40" s="37">
        <v>0.01</v>
      </c>
      <c r="J40" s="38">
        <v>0</v>
      </c>
      <c r="K40" s="22"/>
      <c r="L40" s="22"/>
      <c r="M40" s="22"/>
      <c r="N40" s="22"/>
      <c r="O40" s="22"/>
      <c r="P40" s="22"/>
    </row>
    <row r="41" spans="1:16" ht="39" customHeight="1" x14ac:dyDescent="0.15">
      <c r="A41" s="22"/>
      <c r="B41" s="35"/>
      <c r="C41" s="1158" t="s">
        <v>545</v>
      </c>
      <c r="D41" s="1158"/>
      <c r="E41" s="1159"/>
      <c r="F41" s="36">
        <v>0</v>
      </c>
      <c r="G41" s="37">
        <v>0</v>
      </c>
      <c r="H41" s="37">
        <v>0</v>
      </c>
      <c r="I41" s="37">
        <v>0</v>
      </c>
      <c r="J41" s="38">
        <v>0</v>
      </c>
      <c r="K41" s="22"/>
      <c r="L41" s="22"/>
      <c r="M41" s="22"/>
      <c r="N41" s="22"/>
      <c r="O41" s="22"/>
      <c r="P41" s="22"/>
    </row>
    <row r="42" spans="1:16" ht="39" customHeight="1" x14ac:dyDescent="0.15">
      <c r="A42" s="22"/>
      <c r="B42" s="39"/>
      <c r="C42" s="1158" t="s">
        <v>546</v>
      </c>
      <c r="D42" s="1158"/>
      <c r="E42" s="1159"/>
      <c r="F42" s="36" t="s">
        <v>492</v>
      </c>
      <c r="G42" s="37" t="s">
        <v>492</v>
      </c>
      <c r="H42" s="37" t="s">
        <v>492</v>
      </c>
      <c r="I42" s="37" t="s">
        <v>492</v>
      </c>
      <c r="J42" s="38" t="s">
        <v>492</v>
      </c>
      <c r="K42" s="22"/>
      <c r="L42" s="22"/>
      <c r="M42" s="22"/>
      <c r="N42" s="22"/>
      <c r="O42" s="22"/>
      <c r="P42" s="22"/>
    </row>
    <row r="43" spans="1:16" ht="39" customHeight="1" thickBot="1" x14ac:dyDescent="0.2">
      <c r="A43" s="22"/>
      <c r="B43" s="40"/>
      <c r="C43" s="1160" t="s">
        <v>547</v>
      </c>
      <c r="D43" s="1160"/>
      <c r="E43" s="1161"/>
      <c r="F43" s="41">
        <v>0.05</v>
      </c>
      <c r="G43" s="42">
        <v>0.15</v>
      </c>
      <c r="H43" s="42">
        <v>0</v>
      </c>
      <c r="I43" s="42">
        <v>0</v>
      </c>
      <c r="J43" s="43">
        <v>0</v>
      </c>
      <c r="K43" s="22"/>
      <c r="L43" s="22"/>
      <c r="M43" s="22"/>
      <c r="N43" s="22"/>
      <c r="O43" s="22"/>
      <c r="P43" s="22"/>
    </row>
    <row r="44" spans="1:16" ht="39" customHeight="1" x14ac:dyDescent="0.15">
      <c r="A44" s="22"/>
      <c r="B44" s="44"/>
      <c r="C44" s="45"/>
      <c r="D44" s="45"/>
      <c r="E44" s="45"/>
      <c r="F44" s="22"/>
      <c r="G44" s="22"/>
      <c r="H44" s="22"/>
      <c r="I44" s="22"/>
      <c r="J44" s="22"/>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9U/2bngrRxSScOUr0wSSf6rtLm5q1FgfzXmTp/XdKVkKRK0XbEq4j7hOt9nzK8hj7Y9atJ5EfiBmZtKhbnEuQA==" saltValue="Bf5cp6RDrR2GloT2GLLke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70" zoomScaleNormal="70" zoomScaleSheetLayoutView="55" workbookViewId="0"/>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2">
      <c r="A44" s="46"/>
      <c r="B44" s="49" t="s">
        <v>8</v>
      </c>
      <c r="C44" s="50"/>
      <c r="D44" s="50"/>
      <c r="E44" s="51"/>
      <c r="F44" s="51"/>
      <c r="G44" s="51"/>
      <c r="H44" s="51"/>
      <c r="I44" s="51"/>
      <c r="J44" s="52" t="s">
        <v>2</v>
      </c>
      <c r="K44" s="53" t="s">
        <v>531</v>
      </c>
      <c r="L44" s="54" t="s">
        <v>532</v>
      </c>
      <c r="M44" s="54" t="s">
        <v>533</v>
      </c>
      <c r="N44" s="54" t="s">
        <v>534</v>
      </c>
      <c r="O44" s="55" t="s">
        <v>535</v>
      </c>
      <c r="P44" s="46"/>
      <c r="Q44" s="46"/>
      <c r="R44" s="46"/>
      <c r="S44" s="46"/>
      <c r="T44" s="46"/>
      <c r="U44" s="46"/>
    </row>
    <row r="45" spans="1:21" ht="30.75" customHeight="1" x14ac:dyDescent="0.15">
      <c r="A45" s="46"/>
      <c r="B45" s="1187" t="s">
        <v>9</v>
      </c>
      <c r="C45" s="1188"/>
      <c r="D45" s="56"/>
      <c r="E45" s="1193" t="s">
        <v>10</v>
      </c>
      <c r="F45" s="1193"/>
      <c r="G45" s="1193"/>
      <c r="H45" s="1193"/>
      <c r="I45" s="1193"/>
      <c r="J45" s="1194"/>
      <c r="K45" s="57">
        <v>1956</v>
      </c>
      <c r="L45" s="58">
        <v>1982</v>
      </c>
      <c r="M45" s="58">
        <v>2007</v>
      </c>
      <c r="N45" s="58">
        <v>1845</v>
      </c>
      <c r="O45" s="59">
        <v>1927</v>
      </c>
      <c r="P45" s="46"/>
      <c r="Q45" s="46"/>
      <c r="R45" s="46"/>
      <c r="S45" s="46"/>
      <c r="T45" s="46"/>
      <c r="U45" s="46"/>
    </row>
    <row r="46" spans="1:21" ht="30.75" customHeight="1" x14ac:dyDescent="0.15">
      <c r="A46" s="46"/>
      <c r="B46" s="1189"/>
      <c r="C46" s="1190"/>
      <c r="D46" s="60"/>
      <c r="E46" s="1166" t="s">
        <v>11</v>
      </c>
      <c r="F46" s="1166"/>
      <c r="G46" s="1166"/>
      <c r="H46" s="1166"/>
      <c r="I46" s="1166"/>
      <c r="J46" s="1167"/>
      <c r="K46" s="61" t="s">
        <v>492</v>
      </c>
      <c r="L46" s="62" t="s">
        <v>492</v>
      </c>
      <c r="M46" s="62" t="s">
        <v>492</v>
      </c>
      <c r="N46" s="62" t="s">
        <v>492</v>
      </c>
      <c r="O46" s="63" t="s">
        <v>492</v>
      </c>
      <c r="P46" s="46"/>
      <c r="Q46" s="46"/>
      <c r="R46" s="46"/>
      <c r="S46" s="46"/>
      <c r="T46" s="46"/>
      <c r="U46" s="46"/>
    </row>
    <row r="47" spans="1:21" ht="30.75" customHeight="1" x14ac:dyDescent="0.15">
      <c r="A47" s="46"/>
      <c r="B47" s="1189"/>
      <c r="C47" s="1190"/>
      <c r="D47" s="60"/>
      <c r="E47" s="1166" t="s">
        <v>12</v>
      </c>
      <c r="F47" s="1166"/>
      <c r="G47" s="1166"/>
      <c r="H47" s="1166"/>
      <c r="I47" s="1166"/>
      <c r="J47" s="1167"/>
      <c r="K47" s="61" t="s">
        <v>492</v>
      </c>
      <c r="L47" s="62" t="s">
        <v>492</v>
      </c>
      <c r="M47" s="62" t="s">
        <v>492</v>
      </c>
      <c r="N47" s="62" t="s">
        <v>492</v>
      </c>
      <c r="O47" s="63" t="s">
        <v>492</v>
      </c>
      <c r="P47" s="46"/>
      <c r="Q47" s="46"/>
      <c r="R47" s="46"/>
      <c r="S47" s="46"/>
      <c r="T47" s="46"/>
      <c r="U47" s="46"/>
    </row>
    <row r="48" spans="1:21" ht="30.75" customHeight="1" x14ac:dyDescent="0.15">
      <c r="A48" s="46"/>
      <c r="B48" s="1189"/>
      <c r="C48" s="1190"/>
      <c r="D48" s="60"/>
      <c r="E48" s="1166" t="s">
        <v>13</v>
      </c>
      <c r="F48" s="1166"/>
      <c r="G48" s="1166"/>
      <c r="H48" s="1166"/>
      <c r="I48" s="1166"/>
      <c r="J48" s="1167"/>
      <c r="K48" s="61">
        <v>285</v>
      </c>
      <c r="L48" s="62">
        <v>269</v>
      </c>
      <c r="M48" s="62">
        <v>280</v>
      </c>
      <c r="N48" s="62">
        <v>282</v>
      </c>
      <c r="O48" s="63">
        <v>258</v>
      </c>
      <c r="P48" s="46"/>
      <c r="Q48" s="46"/>
      <c r="R48" s="46"/>
      <c r="S48" s="46"/>
      <c r="T48" s="46"/>
      <c r="U48" s="46"/>
    </row>
    <row r="49" spans="1:21" ht="30.75" customHeight="1" x14ac:dyDescent="0.15">
      <c r="A49" s="46"/>
      <c r="B49" s="1189"/>
      <c r="C49" s="1190"/>
      <c r="D49" s="60"/>
      <c r="E49" s="1166" t="s">
        <v>14</v>
      </c>
      <c r="F49" s="1166"/>
      <c r="G49" s="1166"/>
      <c r="H49" s="1166"/>
      <c r="I49" s="1166"/>
      <c r="J49" s="1167"/>
      <c r="K49" s="61">
        <v>1</v>
      </c>
      <c r="L49" s="62">
        <v>1</v>
      </c>
      <c r="M49" s="62">
        <v>1</v>
      </c>
      <c r="N49" s="62">
        <v>1</v>
      </c>
      <c r="O49" s="63">
        <v>1</v>
      </c>
      <c r="P49" s="46"/>
      <c r="Q49" s="46"/>
      <c r="R49" s="46"/>
      <c r="S49" s="46"/>
      <c r="T49" s="46"/>
      <c r="U49" s="46"/>
    </row>
    <row r="50" spans="1:21" ht="30.75" customHeight="1" x14ac:dyDescent="0.15">
      <c r="A50" s="46"/>
      <c r="B50" s="1189"/>
      <c r="C50" s="1190"/>
      <c r="D50" s="60"/>
      <c r="E50" s="1166" t="s">
        <v>15</v>
      </c>
      <c r="F50" s="1166"/>
      <c r="G50" s="1166"/>
      <c r="H50" s="1166"/>
      <c r="I50" s="1166"/>
      <c r="J50" s="1167"/>
      <c r="K50" s="61">
        <v>0</v>
      </c>
      <c r="L50" s="62">
        <v>0</v>
      </c>
      <c r="M50" s="62">
        <v>0</v>
      </c>
      <c r="N50" s="62">
        <v>0</v>
      </c>
      <c r="O50" s="63">
        <v>0</v>
      </c>
      <c r="P50" s="46"/>
      <c r="Q50" s="46"/>
      <c r="R50" s="46"/>
      <c r="S50" s="46"/>
      <c r="T50" s="46"/>
      <c r="U50" s="46"/>
    </row>
    <row r="51" spans="1:21" ht="30.75" customHeight="1" x14ac:dyDescent="0.15">
      <c r="A51" s="46"/>
      <c r="B51" s="1191"/>
      <c r="C51" s="1192"/>
      <c r="D51" s="64"/>
      <c r="E51" s="1166" t="s">
        <v>16</v>
      </c>
      <c r="F51" s="1166"/>
      <c r="G51" s="1166"/>
      <c r="H51" s="1166"/>
      <c r="I51" s="1166"/>
      <c r="J51" s="1167"/>
      <c r="K51" s="61">
        <v>0</v>
      </c>
      <c r="L51" s="62">
        <v>0</v>
      </c>
      <c r="M51" s="62">
        <v>0</v>
      </c>
      <c r="N51" s="62">
        <v>0</v>
      </c>
      <c r="O51" s="63">
        <v>0</v>
      </c>
      <c r="P51" s="46"/>
      <c r="Q51" s="46"/>
      <c r="R51" s="46"/>
      <c r="S51" s="46"/>
      <c r="T51" s="46"/>
      <c r="U51" s="46"/>
    </row>
    <row r="52" spans="1:21" ht="30.75" customHeight="1" x14ac:dyDescent="0.15">
      <c r="A52" s="46"/>
      <c r="B52" s="1164" t="s">
        <v>17</v>
      </c>
      <c r="C52" s="1165"/>
      <c r="D52" s="64"/>
      <c r="E52" s="1166" t="s">
        <v>18</v>
      </c>
      <c r="F52" s="1166"/>
      <c r="G52" s="1166"/>
      <c r="H52" s="1166"/>
      <c r="I52" s="1166"/>
      <c r="J52" s="1167"/>
      <c r="K52" s="61">
        <v>1799</v>
      </c>
      <c r="L52" s="62">
        <v>1830</v>
      </c>
      <c r="M52" s="62">
        <v>1833</v>
      </c>
      <c r="N52" s="62">
        <v>1672</v>
      </c>
      <c r="O52" s="63">
        <v>1644</v>
      </c>
      <c r="P52" s="46"/>
      <c r="Q52" s="46"/>
      <c r="R52" s="46"/>
      <c r="S52" s="46"/>
      <c r="T52" s="46"/>
      <c r="U52" s="46"/>
    </row>
    <row r="53" spans="1:21" ht="30.75" customHeight="1" thickBot="1" x14ac:dyDescent="0.2">
      <c r="A53" s="46"/>
      <c r="B53" s="1168" t="s">
        <v>19</v>
      </c>
      <c r="C53" s="1169"/>
      <c r="D53" s="65"/>
      <c r="E53" s="1170" t="s">
        <v>20</v>
      </c>
      <c r="F53" s="1170"/>
      <c r="G53" s="1170"/>
      <c r="H53" s="1170"/>
      <c r="I53" s="1170"/>
      <c r="J53" s="1171"/>
      <c r="K53" s="66">
        <v>443</v>
      </c>
      <c r="L53" s="67">
        <v>422</v>
      </c>
      <c r="M53" s="67">
        <v>455</v>
      </c>
      <c r="N53" s="67">
        <v>456</v>
      </c>
      <c r="O53" s="68">
        <v>542</v>
      </c>
      <c r="P53" s="46"/>
      <c r="Q53" s="46"/>
      <c r="R53" s="46"/>
      <c r="S53" s="46"/>
      <c r="T53" s="46"/>
      <c r="U53" s="46"/>
    </row>
    <row r="54" spans="1:21" ht="24" customHeight="1" x14ac:dyDescent="0.15">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15">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2">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2">
      <c r="A57" s="46"/>
      <c r="B57" s="74"/>
      <c r="C57" s="75"/>
      <c r="D57" s="75"/>
      <c r="E57" s="76"/>
      <c r="F57" s="76"/>
      <c r="G57" s="76"/>
      <c r="H57" s="76"/>
      <c r="I57" s="76"/>
      <c r="J57" s="77" t="s">
        <v>2</v>
      </c>
      <c r="K57" s="78" t="s">
        <v>548</v>
      </c>
      <c r="L57" s="79" t="s">
        <v>549</v>
      </c>
      <c r="M57" s="79" t="s">
        <v>550</v>
      </c>
      <c r="N57" s="79" t="s">
        <v>551</v>
      </c>
      <c r="O57" s="80" t="s">
        <v>552</v>
      </c>
      <c r="P57" s="46"/>
      <c r="Q57" s="46"/>
      <c r="R57" s="46"/>
      <c r="S57" s="46"/>
      <c r="T57" s="46"/>
      <c r="U57" s="46"/>
    </row>
    <row r="58" spans="1:21" ht="31.5" customHeight="1" x14ac:dyDescent="0.15">
      <c r="B58" s="1172" t="s">
        <v>24</v>
      </c>
      <c r="C58" s="1173"/>
      <c r="D58" s="1178" t="s">
        <v>25</v>
      </c>
      <c r="E58" s="1179"/>
      <c r="F58" s="1179"/>
      <c r="G58" s="1179"/>
      <c r="H58" s="1179"/>
      <c r="I58" s="1179"/>
      <c r="J58" s="1180"/>
      <c r="K58" s="81"/>
      <c r="L58" s="82"/>
      <c r="M58" s="82"/>
      <c r="N58" s="82"/>
      <c r="O58" s="83"/>
    </row>
    <row r="59" spans="1:21" ht="31.5" customHeight="1" x14ac:dyDescent="0.15">
      <c r="B59" s="1174"/>
      <c r="C59" s="1175"/>
      <c r="D59" s="1181" t="s">
        <v>26</v>
      </c>
      <c r="E59" s="1182"/>
      <c r="F59" s="1182"/>
      <c r="G59" s="1182"/>
      <c r="H59" s="1182"/>
      <c r="I59" s="1182"/>
      <c r="J59" s="1183"/>
      <c r="K59" s="84"/>
      <c r="L59" s="85"/>
      <c r="M59" s="85"/>
      <c r="N59" s="85"/>
      <c r="O59" s="86"/>
    </row>
    <row r="60" spans="1:21" ht="31.5" customHeight="1" thickBot="1" x14ac:dyDescent="0.2">
      <c r="B60" s="1176"/>
      <c r="C60" s="1177"/>
      <c r="D60" s="1184" t="s">
        <v>27</v>
      </c>
      <c r="E60" s="1185"/>
      <c r="F60" s="1185"/>
      <c r="G60" s="1185"/>
      <c r="H60" s="1185"/>
      <c r="I60" s="1185"/>
      <c r="J60" s="1186"/>
      <c r="K60" s="87"/>
      <c r="L60" s="88"/>
      <c r="M60" s="88"/>
      <c r="N60" s="88"/>
      <c r="O60" s="89"/>
    </row>
    <row r="61" spans="1:21" ht="24" customHeight="1" x14ac:dyDescent="0.15">
      <c r="B61" s="90"/>
      <c r="C61" s="90"/>
      <c r="D61" s="91" t="s">
        <v>28</v>
      </c>
      <c r="E61" s="92"/>
      <c r="F61" s="92"/>
      <c r="G61" s="92"/>
      <c r="H61" s="92"/>
      <c r="I61" s="92"/>
      <c r="J61" s="92"/>
      <c r="K61" s="92"/>
      <c r="L61" s="92"/>
      <c r="M61" s="92"/>
      <c r="N61" s="92"/>
      <c r="O61" s="92"/>
    </row>
    <row r="62" spans="1:21" ht="24" customHeight="1" x14ac:dyDescent="0.15">
      <c r="B62" s="93"/>
      <c r="C62" s="93"/>
      <c r="D62" s="91" t="s">
        <v>29</v>
      </c>
      <c r="E62" s="92"/>
      <c r="F62" s="92"/>
      <c r="G62" s="92"/>
      <c r="H62" s="92"/>
      <c r="I62" s="92"/>
      <c r="J62" s="92"/>
      <c r="K62" s="92"/>
      <c r="L62" s="92"/>
      <c r="M62" s="92"/>
      <c r="N62" s="92"/>
      <c r="O62" s="92"/>
    </row>
    <row r="63" spans="1:21" ht="24" customHeight="1" x14ac:dyDescent="0.15">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15">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xNJtUGAFZg0t4ncwcHDRFnbkk3K2/B8Gc9HegddJcognR3mfxV2cHRZrdxYzZyqmJRiINkDoHDEMXB5VIETmQA==" saltValue="on3t+slYIgyoAULyff0Stw=="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2"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70" zoomScaleNormal="70" zoomScaleSheetLayoutView="100" workbookViewId="0"/>
  </sheetViews>
  <sheetFormatPr defaultColWidth="0" defaultRowHeight="13.5" customHeight="1" zeroHeight="1" x14ac:dyDescent="0.15"/>
  <cols>
    <col min="1" max="1" width="6.625" style="94" customWidth="1"/>
    <col min="2" max="3" width="12.625" style="94" customWidth="1"/>
    <col min="4" max="4" width="11.625" style="94" customWidth="1"/>
    <col min="5" max="8" width="10.375" style="94" customWidth="1"/>
    <col min="9" max="13" width="16.375" style="94" customWidth="1"/>
    <col min="14" max="19" width="12.625" style="94" customWidth="1"/>
    <col min="20" max="16384" width="0" style="94"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5" t="s">
        <v>7</v>
      </c>
    </row>
    <row r="40" spans="2:13" ht="27.75" customHeight="1" thickBot="1" x14ac:dyDescent="0.2">
      <c r="B40" s="96" t="s">
        <v>8</v>
      </c>
      <c r="C40" s="97"/>
      <c r="D40" s="97"/>
      <c r="E40" s="98"/>
      <c r="F40" s="98"/>
      <c r="G40" s="98"/>
      <c r="H40" s="99" t="s">
        <v>2</v>
      </c>
      <c r="I40" s="100" t="s">
        <v>531</v>
      </c>
      <c r="J40" s="101" t="s">
        <v>532</v>
      </c>
      <c r="K40" s="101" t="s">
        <v>533</v>
      </c>
      <c r="L40" s="101" t="s">
        <v>534</v>
      </c>
      <c r="M40" s="102" t="s">
        <v>535</v>
      </c>
    </row>
    <row r="41" spans="2:13" ht="27.75" customHeight="1" x14ac:dyDescent="0.15">
      <c r="B41" s="1207" t="s">
        <v>30</v>
      </c>
      <c r="C41" s="1208"/>
      <c r="D41" s="103"/>
      <c r="E41" s="1209" t="s">
        <v>31</v>
      </c>
      <c r="F41" s="1209"/>
      <c r="G41" s="1209"/>
      <c r="H41" s="1210"/>
      <c r="I41" s="342">
        <v>17654</v>
      </c>
      <c r="J41" s="343">
        <v>17942</v>
      </c>
      <c r="K41" s="343">
        <v>17864</v>
      </c>
      <c r="L41" s="343">
        <v>17942</v>
      </c>
      <c r="M41" s="344">
        <v>18358</v>
      </c>
    </row>
    <row r="42" spans="2:13" ht="27.75" customHeight="1" x14ac:dyDescent="0.15">
      <c r="B42" s="1197"/>
      <c r="C42" s="1198"/>
      <c r="D42" s="104"/>
      <c r="E42" s="1201" t="s">
        <v>32</v>
      </c>
      <c r="F42" s="1201"/>
      <c r="G42" s="1201"/>
      <c r="H42" s="1202"/>
      <c r="I42" s="345" t="s">
        <v>492</v>
      </c>
      <c r="J42" s="346" t="s">
        <v>492</v>
      </c>
      <c r="K42" s="346" t="s">
        <v>492</v>
      </c>
      <c r="L42" s="346" t="s">
        <v>492</v>
      </c>
      <c r="M42" s="347" t="s">
        <v>492</v>
      </c>
    </row>
    <row r="43" spans="2:13" ht="27.75" customHeight="1" x14ac:dyDescent="0.15">
      <c r="B43" s="1197"/>
      <c r="C43" s="1198"/>
      <c r="D43" s="104"/>
      <c r="E43" s="1201" t="s">
        <v>33</v>
      </c>
      <c r="F43" s="1201"/>
      <c r="G43" s="1201"/>
      <c r="H43" s="1202"/>
      <c r="I43" s="345">
        <v>2602</v>
      </c>
      <c r="J43" s="346">
        <v>1480</v>
      </c>
      <c r="K43" s="346">
        <v>1801</v>
      </c>
      <c r="L43" s="346">
        <v>2110</v>
      </c>
      <c r="M43" s="347">
        <v>1968</v>
      </c>
    </row>
    <row r="44" spans="2:13" ht="27.75" customHeight="1" x14ac:dyDescent="0.15">
      <c r="B44" s="1197"/>
      <c r="C44" s="1198"/>
      <c r="D44" s="104"/>
      <c r="E44" s="1201" t="s">
        <v>34</v>
      </c>
      <c r="F44" s="1201"/>
      <c r="G44" s="1201"/>
      <c r="H44" s="1202"/>
      <c r="I44" s="345">
        <v>6</v>
      </c>
      <c r="J44" s="346">
        <v>5</v>
      </c>
      <c r="K44" s="346">
        <v>4</v>
      </c>
      <c r="L44" s="346">
        <v>2</v>
      </c>
      <c r="M44" s="347">
        <v>1</v>
      </c>
    </row>
    <row r="45" spans="2:13" ht="27.75" customHeight="1" x14ac:dyDescent="0.15">
      <c r="B45" s="1197"/>
      <c r="C45" s="1198"/>
      <c r="D45" s="104"/>
      <c r="E45" s="1201" t="s">
        <v>35</v>
      </c>
      <c r="F45" s="1201"/>
      <c r="G45" s="1201"/>
      <c r="H45" s="1202"/>
      <c r="I45" s="345">
        <v>1835</v>
      </c>
      <c r="J45" s="346">
        <v>1563</v>
      </c>
      <c r="K45" s="346">
        <v>1478</v>
      </c>
      <c r="L45" s="346">
        <v>1522</v>
      </c>
      <c r="M45" s="347">
        <v>1528</v>
      </c>
    </row>
    <row r="46" spans="2:13" ht="27.75" customHeight="1" x14ac:dyDescent="0.15">
      <c r="B46" s="1197"/>
      <c r="C46" s="1198"/>
      <c r="D46" s="105"/>
      <c r="E46" s="1201" t="s">
        <v>36</v>
      </c>
      <c r="F46" s="1201"/>
      <c r="G46" s="1201"/>
      <c r="H46" s="1202"/>
      <c r="I46" s="345" t="s">
        <v>492</v>
      </c>
      <c r="J46" s="346" t="s">
        <v>492</v>
      </c>
      <c r="K46" s="346" t="s">
        <v>492</v>
      </c>
      <c r="L46" s="346" t="s">
        <v>492</v>
      </c>
      <c r="M46" s="347" t="s">
        <v>492</v>
      </c>
    </row>
    <row r="47" spans="2:13" ht="27.75" customHeight="1" x14ac:dyDescent="0.15">
      <c r="B47" s="1197"/>
      <c r="C47" s="1198"/>
      <c r="D47" s="106"/>
      <c r="E47" s="1211" t="s">
        <v>37</v>
      </c>
      <c r="F47" s="1212"/>
      <c r="G47" s="1212"/>
      <c r="H47" s="1213"/>
      <c r="I47" s="345" t="s">
        <v>492</v>
      </c>
      <c r="J47" s="346" t="s">
        <v>492</v>
      </c>
      <c r="K47" s="346" t="s">
        <v>492</v>
      </c>
      <c r="L47" s="346" t="s">
        <v>492</v>
      </c>
      <c r="M47" s="347" t="s">
        <v>492</v>
      </c>
    </row>
    <row r="48" spans="2:13" ht="27.75" customHeight="1" x14ac:dyDescent="0.15">
      <c r="B48" s="1197"/>
      <c r="C48" s="1198"/>
      <c r="D48" s="104"/>
      <c r="E48" s="1201" t="s">
        <v>38</v>
      </c>
      <c r="F48" s="1201"/>
      <c r="G48" s="1201"/>
      <c r="H48" s="1202"/>
      <c r="I48" s="345" t="s">
        <v>492</v>
      </c>
      <c r="J48" s="346" t="s">
        <v>492</v>
      </c>
      <c r="K48" s="346" t="s">
        <v>492</v>
      </c>
      <c r="L48" s="346" t="s">
        <v>492</v>
      </c>
      <c r="M48" s="347" t="s">
        <v>492</v>
      </c>
    </row>
    <row r="49" spans="2:13" ht="27.75" customHeight="1" x14ac:dyDescent="0.15">
      <c r="B49" s="1199"/>
      <c r="C49" s="1200"/>
      <c r="D49" s="104"/>
      <c r="E49" s="1201" t="s">
        <v>39</v>
      </c>
      <c r="F49" s="1201"/>
      <c r="G49" s="1201"/>
      <c r="H49" s="1202"/>
      <c r="I49" s="345" t="s">
        <v>492</v>
      </c>
      <c r="J49" s="346" t="s">
        <v>492</v>
      </c>
      <c r="K49" s="346" t="s">
        <v>492</v>
      </c>
      <c r="L49" s="346" t="s">
        <v>492</v>
      </c>
      <c r="M49" s="347" t="s">
        <v>492</v>
      </c>
    </row>
    <row r="50" spans="2:13" ht="27.75" customHeight="1" x14ac:dyDescent="0.15">
      <c r="B50" s="1195" t="s">
        <v>40</v>
      </c>
      <c r="C50" s="1196"/>
      <c r="D50" s="107"/>
      <c r="E50" s="1201" t="s">
        <v>41</v>
      </c>
      <c r="F50" s="1201"/>
      <c r="G50" s="1201"/>
      <c r="H50" s="1202"/>
      <c r="I50" s="345">
        <v>9985</v>
      </c>
      <c r="J50" s="346">
        <v>10876</v>
      </c>
      <c r="K50" s="346">
        <v>11510</v>
      </c>
      <c r="L50" s="346">
        <v>11709</v>
      </c>
      <c r="M50" s="347">
        <v>11927</v>
      </c>
    </row>
    <row r="51" spans="2:13" ht="27.75" customHeight="1" x14ac:dyDescent="0.15">
      <c r="B51" s="1197"/>
      <c r="C51" s="1198"/>
      <c r="D51" s="104"/>
      <c r="E51" s="1201" t="s">
        <v>42</v>
      </c>
      <c r="F51" s="1201"/>
      <c r="G51" s="1201"/>
      <c r="H51" s="1202"/>
      <c r="I51" s="345">
        <v>600</v>
      </c>
      <c r="J51" s="346">
        <v>670</v>
      </c>
      <c r="K51" s="346">
        <v>616</v>
      </c>
      <c r="L51" s="346">
        <v>575</v>
      </c>
      <c r="M51" s="347">
        <v>596</v>
      </c>
    </row>
    <row r="52" spans="2:13" ht="27.75" customHeight="1" x14ac:dyDescent="0.15">
      <c r="B52" s="1199"/>
      <c r="C52" s="1200"/>
      <c r="D52" s="104"/>
      <c r="E52" s="1201" t="s">
        <v>43</v>
      </c>
      <c r="F52" s="1201"/>
      <c r="G52" s="1201"/>
      <c r="H52" s="1202"/>
      <c r="I52" s="345">
        <v>15440</v>
      </c>
      <c r="J52" s="346">
        <v>15535</v>
      </c>
      <c r="K52" s="346">
        <v>15204</v>
      </c>
      <c r="L52" s="346">
        <v>14808</v>
      </c>
      <c r="M52" s="347">
        <v>15062</v>
      </c>
    </row>
    <row r="53" spans="2:13" ht="27.75" customHeight="1" thickBot="1" x14ac:dyDescent="0.2">
      <c r="B53" s="1203" t="s">
        <v>19</v>
      </c>
      <c r="C53" s="1204"/>
      <c r="D53" s="108"/>
      <c r="E53" s="1205" t="s">
        <v>44</v>
      </c>
      <c r="F53" s="1205"/>
      <c r="G53" s="1205"/>
      <c r="H53" s="1206"/>
      <c r="I53" s="348">
        <v>-3928</v>
      </c>
      <c r="J53" s="349">
        <v>-6093</v>
      </c>
      <c r="K53" s="349">
        <v>-6183</v>
      </c>
      <c r="L53" s="349">
        <v>-5516</v>
      </c>
      <c r="M53" s="350">
        <v>-5729</v>
      </c>
    </row>
    <row r="54" spans="2:13" ht="27.75" customHeight="1" x14ac:dyDescent="0.15">
      <c r="B54" s="109"/>
      <c r="C54" s="110"/>
      <c r="D54" s="110"/>
      <c r="E54" s="111"/>
      <c r="F54" s="111"/>
      <c r="G54" s="111"/>
      <c r="H54" s="111"/>
      <c r="I54" s="112"/>
      <c r="J54" s="112"/>
      <c r="K54" s="112"/>
      <c r="L54" s="112"/>
      <c r="M54" s="112"/>
    </row>
    <row r="55" spans="2:13" x14ac:dyDescent="0.15"/>
  </sheetData>
  <sheetProtection algorithmName="SHA-512" hashValue="YFML5DLUmMwA8U0IkXy1SN9slIqGY4w5/AKCBl9EFU8/K7x84f4kxNdkF7DFOgtz/ioEtRNPOdVBtf3UobFQ6w==" saltValue="wbwf7xJyZ6CaFBFDrouENg=="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55" zoomScaleNormal="55"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3" t="s">
        <v>45</v>
      </c>
    </row>
    <row r="54" spans="2:8" ht="29.25" customHeight="1" thickBot="1" x14ac:dyDescent="0.25">
      <c r="B54" s="114" t="s">
        <v>1</v>
      </c>
      <c r="C54" s="115"/>
      <c r="D54" s="115"/>
      <c r="E54" s="116" t="s">
        <v>2</v>
      </c>
      <c r="F54" s="117" t="s">
        <v>533</v>
      </c>
      <c r="G54" s="117" t="s">
        <v>534</v>
      </c>
      <c r="H54" s="118" t="s">
        <v>535</v>
      </c>
    </row>
    <row r="55" spans="2:8" ht="52.5" customHeight="1" x14ac:dyDescent="0.15">
      <c r="B55" s="119"/>
      <c r="C55" s="1222" t="s">
        <v>46</v>
      </c>
      <c r="D55" s="1222"/>
      <c r="E55" s="1223"/>
      <c r="F55" s="120">
        <v>4421</v>
      </c>
      <c r="G55" s="120">
        <v>4311</v>
      </c>
      <c r="H55" s="121">
        <v>4595</v>
      </c>
    </row>
    <row r="56" spans="2:8" ht="52.5" customHeight="1" x14ac:dyDescent="0.15">
      <c r="B56" s="122"/>
      <c r="C56" s="1224" t="s">
        <v>47</v>
      </c>
      <c r="D56" s="1224"/>
      <c r="E56" s="1225"/>
      <c r="F56" s="123">
        <v>1155</v>
      </c>
      <c r="G56" s="123">
        <v>1137</v>
      </c>
      <c r="H56" s="124">
        <v>1171</v>
      </c>
    </row>
    <row r="57" spans="2:8" ht="53.25" customHeight="1" x14ac:dyDescent="0.15">
      <c r="B57" s="122"/>
      <c r="C57" s="1226" t="s">
        <v>48</v>
      </c>
      <c r="D57" s="1226"/>
      <c r="E57" s="1227"/>
      <c r="F57" s="125">
        <v>7179</v>
      </c>
      <c r="G57" s="125">
        <v>7643</v>
      </c>
      <c r="H57" s="126">
        <v>7624</v>
      </c>
    </row>
    <row r="58" spans="2:8" ht="45.75" customHeight="1" x14ac:dyDescent="0.15">
      <c r="B58" s="127"/>
      <c r="C58" s="1214" t="s">
        <v>567</v>
      </c>
      <c r="D58" s="1215"/>
      <c r="E58" s="1216"/>
      <c r="F58" s="128">
        <v>2676</v>
      </c>
      <c r="G58" s="128">
        <v>2679</v>
      </c>
      <c r="H58" s="129">
        <v>2636</v>
      </c>
    </row>
    <row r="59" spans="2:8" ht="45.75" customHeight="1" x14ac:dyDescent="0.15">
      <c r="B59" s="127"/>
      <c r="C59" s="1214" t="s">
        <v>568</v>
      </c>
      <c r="D59" s="1215"/>
      <c r="E59" s="1216"/>
      <c r="F59" s="128">
        <v>1560</v>
      </c>
      <c r="G59" s="128">
        <v>1929</v>
      </c>
      <c r="H59" s="129">
        <v>1869</v>
      </c>
    </row>
    <row r="60" spans="2:8" ht="45.75" customHeight="1" x14ac:dyDescent="0.15">
      <c r="B60" s="127"/>
      <c r="C60" s="1214" t="s">
        <v>569</v>
      </c>
      <c r="D60" s="1215"/>
      <c r="E60" s="1216"/>
      <c r="F60" s="128">
        <v>1619</v>
      </c>
      <c r="G60" s="128">
        <v>1619</v>
      </c>
      <c r="H60" s="129">
        <v>1619</v>
      </c>
    </row>
    <row r="61" spans="2:8" ht="45.75" customHeight="1" x14ac:dyDescent="0.15">
      <c r="B61" s="127"/>
      <c r="C61" s="1214" t="s">
        <v>570</v>
      </c>
      <c r="D61" s="1215"/>
      <c r="E61" s="1216"/>
      <c r="F61" s="128">
        <v>433</v>
      </c>
      <c r="G61" s="128">
        <v>546</v>
      </c>
      <c r="H61" s="129">
        <v>649</v>
      </c>
    </row>
    <row r="62" spans="2:8" ht="45.75" customHeight="1" thickBot="1" x14ac:dyDescent="0.2">
      <c r="B62" s="130"/>
      <c r="C62" s="1217" t="s">
        <v>571</v>
      </c>
      <c r="D62" s="1218"/>
      <c r="E62" s="1219"/>
      <c r="F62" s="131">
        <v>278</v>
      </c>
      <c r="G62" s="131">
        <v>259</v>
      </c>
      <c r="H62" s="132">
        <v>248</v>
      </c>
    </row>
    <row r="63" spans="2:8" ht="52.5" customHeight="1" thickBot="1" x14ac:dyDescent="0.2">
      <c r="B63" s="133"/>
      <c r="C63" s="1220" t="s">
        <v>49</v>
      </c>
      <c r="D63" s="1220"/>
      <c r="E63" s="1221"/>
      <c r="F63" s="134">
        <v>12755</v>
      </c>
      <c r="G63" s="134">
        <v>13091</v>
      </c>
      <c r="H63" s="135">
        <v>13390</v>
      </c>
    </row>
    <row r="64" spans="2:8" x14ac:dyDescent="0.15"/>
  </sheetData>
  <sheetProtection algorithmName="SHA-512" hashValue="kl/bqQcPvO0fEtLxu0DVK0uFzyXHIxzHehpYH1CJJKL8Rzn24/kmMLAbieMZerO+Bmcn2yn1MTtkhWrynNLAgg==" saltValue="iyh+sL5UMDAkQtn6YUEqF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0B7F0-11C3-45E4-B7AC-C004A1F2C0D0}">
  <sheetPr>
    <pageSetUpPr fitToPage="1"/>
  </sheetPr>
  <dimension ref="A1:DE85"/>
  <sheetViews>
    <sheetView showGridLines="0" zoomScale="85" zoomScaleNormal="85" zoomScaleSheetLayoutView="55" workbookViewId="0"/>
  </sheetViews>
  <sheetFormatPr defaultColWidth="0" defaultRowHeight="13.5" customHeight="1" zeroHeight="1" x14ac:dyDescent="0.15"/>
  <cols>
    <col min="1" max="1" width="6.375" style="255" customWidth="1"/>
    <col min="2" max="107" width="2.5" style="255" customWidth="1"/>
    <col min="108" max="108" width="6.125" style="261" customWidth="1"/>
    <col min="109" max="109" width="5.875" style="259" customWidth="1"/>
    <col min="110" max="16384" width="8.625" style="255" hidden="1"/>
  </cols>
  <sheetData>
    <row r="1" spans="1:109" ht="42.75" customHeight="1" x14ac:dyDescent="0.15">
      <c r="A1" s="351"/>
      <c r="B1" s="352"/>
      <c r="DD1" s="255"/>
      <c r="DE1" s="255"/>
    </row>
    <row r="2" spans="1:109" ht="25.5" customHeight="1" x14ac:dyDescent="0.15">
      <c r="A2" s="353"/>
      <c r="C2" s="353"/>
      <c r="O2" s="353"/>
      <c r="P2" s="353"/>
      <c r="Q2" s="353"/>
      <c r="R2" s="353"/>
      <c r="S2" s="353"/>
      <c r="T2" s="353"/>
      <c r="U2" s="353"/>
      <c r="V2" s="353"/>
      <c r="W2" s="353"/>
      <c r="X2" s="353"/>
      <c r="Y2" s="353"/>
      <c r="Z2" s="353"/>
      <c r="AA2" s="353"/>
      <c r="AB2" s="353"/>
      <c r="AC2" s="353"/>
      <c r="AD2" s="353"/>
      <c r="AE2" s="353"/>
      <c r="AF2" s="353"/>
      <c r="AG2" s="353"/>
      <c r="AH2" s="353"/>
      <c r="AI2" s="353"/>
      <c r="AU2" s="353"/>
      <c r="BG2" s="353"/>
      <c r="BS2" s="353"/>
      <c r="CE2" s="353"/>
      <c r="CQ2" s="353"/>
      <c r="DD2" s="255"/>
      <c r="DE2" s="255"/>
    </row>
    <row r="3" spans="1:109" ht="25.5" customHeight="1" x14ac:dyDescent="0.15">
      <c r="A3" s="353"/>
      <c r="C3" s="353"/>
      <c r="O3" s="353"/>
      <c r="P3" s="353"/>
      <c r="Q3" s="353"/>
      <c r="R3" s="353"/>
      <c r="S3" s="353"/>
      <c r="T3" s="353"/>
      <c r="U3" s="353"/>
      <c r="V3" s="353"/>
      <c r="W3" s="353"/>
      <c r="X3" s="353"/>
      <c r="Y3" s="353"/>
      <c r="Z3" s="353"/>
      <c r="AA3" s="353"/>
      <c r="AB3" s="353"/>
      <c r="AC3" s="353"/>
      <c r="AD3" s="353"/>
      <c r="AE3" s="353"/>
      <c r="AF3" s="353"/>
      <c r="AG3" s="353"/>
      <c r="AH3" s="353"/>
      <c r="AI3" s="353"/>
      <c r="AU3" s="353"/>
      <c r="BG3" s="353"/>
      <c r="BS3" s="353"/>
      <c r="CE3" s="353"/>
      <c r="CQ3" s="353"/>
      <c r="DD3" s="255"/>
      <c r="DE3" s="255"/>
    </row>
    <row r="4" spans="1:109" s="253" customFormat="1" x14ac:dyDescent="0.15">
      <c r="A4" s="353"/>
      <c r="B4" s="353"/>
      <c r="C4" s="353"/>
      <c r="D4" s="353"/>
      <c r="E4" s="353"/>
      <c r="F4" s="353"/>
      <c r="G4" s="353"/>
      <c r="H4" s="353"/>
      <c r="I4" s="353"/>
      <c r="J4" s="353"/>
      <c r="K4" s="353"/>
      <c r="L4" s="353"/>
      <c r="M4" s="353"/>
      <c r="N4" s="353"/>
      <c r="O4" s="353"/>
      <c r="P4" s="353"/>
      <c r="Q4" s="353"/>
      <c r="R4" s="353"/>
      <c r="S4" s="353"/>
      <c r="T4" s="353"/>
      <c r="U4" s="353"/>
      <c r="V4" s="353"/>
      <c r="W4" s="353"/>
      <c r="X4" s="353"/>
      <c r="Y4" s="353"/>
      <c r="Z4" s="353"/>
      <c r="AA4" s="353"/>
      <c r="AB4" s="353"/>
      <c r="AC4" s="353"/>
      <c r="AD4" s="353"/>
      <c r="AE4" s="353"/>
      <c r="AF4" s="353"/>
      <c r="AG4" s="353"/>
      <c r="AH4" s="353"/>
      <c r="AI4" s="353"/>
      <c r="AJ4" s="353"/>
      <c r="AK4" s="353"/>
      <c r="AL4" s="353"/>
      <c r="AM4" s="353"/>
      <c r="AN4" s="353"/>
      <c r="AO4" s="353"/>
      <c r="AP4" s="353"/>
      <c r="AQ4" s="353"/>
      <c r="AR4" s="353"/>
      <c r="AS4" s="353"/>
      <c r="AT4" s="353"/>
      <c r="AU4" s="353"/>
      <c r="AV4" s="353"/>
      <c r="AW4" s="353"/>
      <c r="AX4" s="353"/>
      <c r="AY4" s="353"/>
      <c r="AZ4" s="353"/>
      <c r="BA4" s="353"/>
      <c r="BB4" s="353"/>
      <c r="BC4" s="353"/>
      <c r="BD4" s="353"/>
      <c r="BE4" s="353"/>
      <c r="BF4" s="353"/>
      <c r="BG4" s="353"/>
      <c r="BH4" s="353"/>
      <c r="BI4" s="353"/>
      <c r="BJ4" s="353"/>
      <c r="BK4" s="353"/>
      <c r="BL4" s="353"/>
      <c r="BM4" s="353"/>
      <c r="BN4" s="353"/>
      <c r="BO4" s="353"/>
      <c r="BP4" s="353"/>
      <c r="BQ4" s="353"/>
      <c r="BR4" s="353"/>
      <c r="BS4" s="353"/>
      <c r="BT4" s="353"/>
      <c r="BU4" s="353"/>
      <c r="BV4" s="353"/>
      <c r="BW4" s="353"/>
      <c r="BX4" s="353"/>
      <c r="BY4" s="353"/>
      <c r="BZ4" s="353"/>
      <c r="CA4" s="353"/>
      <c r="CB4" s="353"/>
      <c r="CC4" s="353"/>
      <c r="CD4" s="353"/>
      <c r="CE4" s="353"/>
      <c r="CF4" s="353"/>
      <c r="CG4" s="353"/>
      <c r="CH4" s="353"/>
      <c r="CI4" s="353"/>
      <c r="CJ4" s="353"/>
      <c r="CK4" s="353"/>
      <c r="CL4" s="353"/>
      <c r="CM4" s="353"/>
      <c r="CN4" s="353"/>
      <c r="CO4" s="353"/>
      <c r="CP4" s="353"/>
      <c r="CQ4" s="353"/>
      <c r="CR4" s="353"/>
      <c r="CS4" s="353"/>
      <c r="CT4" s="353"/>
      <c r="CU4" s="353"/>
      <c r="CV4" s="353"/>
      <c r="CW4" s="353"/>
      <c r="CX4" s="353"/>
      <c r="CY4" s="353"/>
      <c r="CZ4" s="353"/>
      <c r="DA4" s="353"/>
      <c r="DB4" s="353"/>
      <c r="DC4" s="353"/>
      <c r="DD4" s="353"/>
      <c r="DE4" s="353"/>
    </row>
    <row r="5" spans="1:109" s="253" customFormat="1" x14ac:dyDescent="0.15">
      <c r="A5" s="353"/>
      <c r="B5" s="353"/>
      <c r="C5" s="353"/>
      <c r="D5" s="353"/>
      <c r="E5" s="353"/>
      <c r="F5" s="353"/>
      <c r="G5" s="353"/>
      <c r="H5" s="353"/>
      <c r="I5" s="353"/>
      <c r="J5" s="353"/>
      <c r="K5" s="353"/>
      <c r="L5" s="353"/>
      <c r="M5" s="353"/>
      <c r="N5" s="353"/>
      <c r="O5" s="353"/>
      <c r="P5" s="353"/>
      <c r="Q5" s="353"/>
      <c r="R5" s="353"/>
      <c r="S5" s="353"/>
      <c r="T5" s="353"/>
      <c r="U5" s="353"/>
      <c r="V5" s="353"/>
      <c r="W5" s="353"/>
      <c r="X5" s="353"/>
      <c r="Y5" s="353"/>
      <c r="Z5" s="353"/>
      <c r="AA5" s="353"/>
      <c r="AB5" s="353"/>
      <c r="AC5" s="353"/>
      <c r="AD5" s="353"/>
      <c r="AE5" s="353"/>
      <c r="AF5" s="353"/>
      <c r="AG5" s="353"/>
      <c r="AH5" s="353"/>
      <c r="AI5" s="353"/>
      <c r="AJ5" s="353"/>
      <c r="AK5" s="353"/>
      <c r="AL5" s="353"/>
      <c r="AM5" s="353"/>
      <c r="AN5" s="353"/>
      <c r="AO5" s="353"/>
      <c r="AP5" s="353"/>
      <c r="AQ5" s="353"/>
      <c r="AR5" s="353"/>
      <c r="AS5" s="353"/>
      <c r="AT5" s="353"/>
      <c r="AU5" s="353"/>
      <c r="AV5" s="353"/>
      <c r="AW5" s="353"/>
      <c r="AX5" s="353"/>
      <c r="AY5" s="353"/>
      <c r="AZ5" s="353"/>
      <c r="BA5" s="353"/>
      <c r="BB5" s="353"/>
      <c r="BC5" s="353"/>
      <c r="BD5" s="353"/>
      <c r="BE5" s="353"/>
      <c r="BF5" s="353"/>
      <c r="BG5" s="353"/>
      <c r="BH5" s="353"/>
      <c r="BI5" s="353"/>
      <c r="BJ5" s="353"/>
      <c r="BK5" s="353"/>
      <c r="BL5" s="353"/>
      <c r="BM5" s="353"/>
      <c r="BN5" s="353"/>
      <c r="BO5" s="353"/>
      <c r="BP5" s="353"/>
      <c r="BQ5" s="353"/>
      <c r="BR5" s="353"/>
      <c r="BS5" s="353"/>
      <c r="BT5" s="353"/>
      <c r="BU5" s="353"/>
      <c r="BV5" s="353"/>
      <c r="BW5" s="353"/>
      <c r="BX5" s="353"/>
      <c r="BY5" s="353"/>
      <c r="BZ5" s="353"/>
      <c r="CA5" s="353"/>
      <c r="CB5" s="353"/>
      <c r="CC5" s="353"/>
      <c r="CD5" s="353"/>
      <c r="CE5" s="353"/>
      <c r="CF5" s="353"/>
      <c r="CG5" s="353"/>
      <c r="CH5" s="353"/>
      <c r="CI5" s="353"/>
      <c r="CJ5" s="353"/>
      <c r="CK5" s="353"/>
      <c r="CL5" s="353"/>
      <c r="CM5" s="353"/>
      <c r="CN5" s="353"/>
      <c r="CO5" s="353"/>
      <c r="CP5" s="353"/>
      <c r="CQ5" s="353"/>
      <c r="CR5" s="353"/>
      <c r="CS5" s="353"/>
      <c r="CT5" s="353"/>
      <c r="CU5" s="353"/>
      <c r="CV5" s="353"/>
      <c r="CW5" s="353"/>
      <c r="CX5" s="353"/>
      <c r="CY5" s="353"/>
      <c r="CZ5" s="353"/>
      <c r="DA5" s="353"/>
      <c r="DB5" s="353"/>
      <c r="DC5" s="353"/>
      <c r="DD5" s="353"/>
      <c r="DE5" s="353"/>
    </row>
    <row r="6" spans="1:109" s="253" customFormat="1" x14ac:dyDescent="0.15">
      <c r="A6" s="353"/>
      <c r="B6" s="353"/>
      <c r="C6" s="353"/>
      <c r="D6" s="353"/>
      <c r="E6" s="353"/>
      <c r="F6" s="353"/>
      <c r="G6" s="353"/>
      <c r="H6" s="353"/>
      <c r="I6" s="353"/>
      <c r="J6" s="353"/>
      <c r="K6" s="353"/>
      <c r="L6" s="353"/>
      <c r="M6" s="353"/>
      <c r="N6" s="353"/>
      <c r="O6" s="353"/>
      <c r="P6" s="353"/>
      <c r="Q6" s="353"/>
      <c r="R6" s="353"/>
      <c r="S6" s="353"/>
      <c r="T6" s="353"/>
      <c r="U6" s="353"/>
      <c r="V6" s="353"/>
      <c r="W6" s="353"/>
      <c r="X6" s="353"/>
      <c r="Y6" s="353"/>
      <c r="Z6" s="353"/>
      <c r="AA6" s="353"/>
      <c r="AB6" s="353"/>
      <c r="AC6" s="353"/>
      <c r="AD6" s="353"/>
      <c r="AE6" s="353"/>
      <c r="AF6" s="353"/>
      <c r="AG6" s="353"/>
      <c r="AH6" s="353"/>
      <c r="AI6" s="353"/>
      <c r="AJ6" s="353"/>
      <c r="AK6" s="353"/>
      <c r="AL6" s="353"/>
      <c r="AM6" s="353"/>
      <c r="AN6" s="353"/>
      <c r="AO6" s="353"/>
      <c r="AP6" s="353"/>
      <c r="AQ6" s="353"/>
      <c r="AR6" s="353"/>
      <c r="AS6" s="353"/>
      <c r="AT6" s="353"/>
      <c r="AU6" s="353"/>
      <c r="AV6" s="353"/>
      <c r="AW6" s="353"/>
      <c r="AX6" s="353"/>
      <c r="AY6" s="353"/>
      <c r="AZ6" s="353"/>
      <c r="BA6" s="353"/>
      <c r="BB6" s="353"/>
      <c r="BC6" s="353"/>
      <c r="BD6" s="353"/>
      <c r="BE6" s="353"/>
      <c r="BF6" s="353"/>
      <c r="BG6" s="353"/>
      <c r="BH6" s="353"/>
      <c r="BI6" s="353"/>
      <c r="BJ6" s="353"/>
      <c r="BK6" s="353"/>
      <c r="BL6" s="353"/>
      <c r="BM6" s="353"/>
      <c r="BN6" s="353"/>
      <c r="BO6" s="353"/>
      <c r="BP6" s="353"/>
      <c r="BQ6" s="353"/>
      <c r="BR6" s="353"/>
      <c r="BS6" s="353"/>
      <c r="BT6" s="353"/>
      <c r="BU6" s="353"/>
      <c r="BV6" s="353"/>
      <c r="BW6" s="353"/>
      <c r="BX6" s="353"/>
      <c r="BY6" s="353"/>
      <c r="BZ6" s="353"/>
      <c r="CA6" s="353"/>
      <c r="CB6" s="353"/>
      <c r="CC6" s="353"/>
      <c r="CD6" s="353"/>
      <c r="CE6" s="353"/>
      <c r="CF6" s="353"/>
      <c r="CG6" s="353"/>
      <c r="CH6" s="353"/>
      <c r="CI6" s="353"/>
      <c r="CJ6" s="353"/>
      <c r="CK6" s="353"/>
      <c r="CL6" s="353"/>
      <c r="CM6" s="353"/>
      <c r="CN6" s="353"/>
      <c r="CO6" s="353"/>
      <c r="CP6" s="353"/>
      <c r="CQ6" s="353"/>
      <c r="CR6" s="353"/>
      <c r="CS6" s="353"/>
      <c r="CT6" s="353"/>
      <c r="CU6" s="353"/>
      <c r="CV6" s="353"/>
      <c r="CW6" s="353"/>
      <c r="CX6" s="353"/>
      <c r="CY6" s="353"/>
      <c r="CZ6" s="353"/>
      <c r="DA6" s="353"/>
      <c r="DB6" s="353"/>
      <c r="DC6" s="353"/>
      <c r="DD6" s="353"/>
      <c r="DE6" s="353"/>
    </row>
    <row r="7" spans="1:109" s="253" customFormat="1" x14ac:dyDescent="0.15">
      <c r="A7" s="353"/>
      <c r="B7" s="353"/>
      <c r="C7" s="353"/>
      <c r="D7" s="353"/>
      <c r="E7" s="353"/>
      <c r="F7" s="353"/>
      <c r="G7" s="353"/>
      <c r="H7" s="353"/>
      <c r="I7" s="353"/>
      <c r="J7" s="353"/>
      <c r="K7" s="353"/>
      <c r="L7" s="353"/>
      <c r="M7" s="353"/>
      <c r="N7" s="353"/>
      <c r="O7" s="353"/>
      <c r="P7" s="353"/>
      <c r="Q7" s="353"/>
      <c r="R7" s="353"/>
      <c r="S7" s="353"/>
      <c r="T7" s="353"/>
      <c r="U7" s="353"/>
      <c r="V7" s="353"/>
      <c r="W7" s="353"/>
      <c r="X7" s="353"/>
      <c r="Y7" s="353"/>
      <c r="Z7" s="353"/>
      <c r="AA7" s="353"/>
      <c r="AB7" s="353"/>
      <c r="AC7" s="353"/>
      <c r="AD7" s="353"/>
      <c r="AE7" s="353"/>
      <c r="AF7" s="353"/>
      <c r="AG7" s="353"/>
      <c r="AH7" s="353"/>
      <c r="AI7" s="353"/>
      <c r="AJ7" s="353"/>
      <c r="AK7" s="353"/>
      <c r="AL7" s="353"/>
      <c r="AM7" s="353"/>
      <c r="AN7" s="353"/>
      <c r="AO7" s="353"/>
      <c r="AP7" s="353"/>
      <c r="AQ7" s="353"/>
      <c r="AR7" s="353"/>
      <c r="AS7" s="353"/>
      <c r="AT7" s="353"/>
      <c r="AU7" s="353"/>
      <c r="AV7" s="353"/>
      <c r="AW7" s="353"/>
      <c r="AX7" s="353"/>
      <c r="AY7" s="353"/>
      <c r="AZ7" s="353"/>
      <c r="BA7" s="353"/>
      <c r="BB7" s="353"/>
      <c r="BC7" s="353"/>
      <c r="BD7" s="353"/>
      <c r="BE7" s="353"/>
      <c r="BF7" s="353"/>
      <c r="BG7" s="353"/>
      <c r="BH7" s="353"/>
      <c r="BI7" s="353"/>
      <c r="BJ7" s="353"/>
      <c r="BK7" s="353"/>
      <c r="BL7" s="353"/>
      <c r="BM7" s="353"/>
      <c r="BN7" s="353"/>
      <c r="BO7" s="353"/>
      <c r="BP7" s="353"/>
      <c r="BQ7" s="353"/>
      <c r="BR7" s="353"/>
      <c r="BS7" s="353"/>
      <c r="BT7" s="353"/>
      <c r="BU7" s="353"/>
      <c r="BV7" s="353"/>
      <c r="BW7" s="353"/>
      <c r="BX7" s="353"/>
      <c r="BY7" s="353"/>
      <c r="BZ7" s="353"/>
      <c r="CA7" s="353"/>
      <c r="CB7" s="353"/>
      <c r="CC7" s="353"/>
      <c r="CD7" s="353"/>
      <c r="CE7" s="353"/>
      <c r="CF7" s="353"/>
      <c r="CG7" s="353"/>
      <c r="CH7" s="353"/>
      <c r="CI7" s="353"/>
      <c r="CJ7" s="353"/>
      <c r="CK7" s="353"/>
      <c r="CL7" s="353"/>
      <c r="CM7" s="353"/>
      <c r="CN7" s="353"/>
      <c r="CO7" s="353"/>
      <c r="CP7" s="353"/>
      <c r="CQ7" s="353"/>
      <c r="CR7" s="353"/>
      <c r="CS7" s="353"/>
      <c r="CT7" s="353"/>
      <c r="CU7" s="353"/>
      <c r="CV7" s="353"/>
      <c r="CW7" s="353"/>
      <c r="CX7" s="353"/>
      <c r="CY7" s="353"/>
      <c r="CZ7" s="353"/>
      <c r="DA7" s="353"/>
      <c r="DB7" s="353"/>
      <c r="DC7" s="353"/>
      <c r="DD7" s="353"/>
      <c r="DE7" s="353"/>
    </row>
    <row r="8" spans="1:109" s="253" customFormat="1" x14ac:dyDescent="0.15">
      <c r="A8" s="353"/>
      <c r="B8" s="353"/>
      <c r="C8" s="353"/>
      <c r="D8" s="353"/>
      <c r="E8" s="353"/>
      <c r="F8" s="353"/>
      <c r="G8" s="353"/>
      <c r="H8" s="353"/>
      <c r="I8" s="353"/>
      <c r="J8" s="353"/>
      <c r="K8" s="353"/>
      <c r="L8" s="353"/>
      <c r="M8" s="353"/>
      <c r="N8" s="353"/>
      <c r="O8" s="353"/>
      <c r="P8" s="353"/>
      <c r="Q8" s="353"/>
      <c r="R8" s="353"/>
      <c r="S8" s="353"/>
      <c r="T8" s="353"/>
      <c r="U8" s="353"/>
      <c r="V8" s="353"/>
      <c r="W8" s="353"/>
      <c r="X8" s="353"/>
      <c r="Y8" s="353"/>
      <c r="Z8" s="353"/>
      <c r="AA8" s="353"/>
      <c r="AB8" s="353"/>
      <c r="AC8" s="353"/>
      <c r="AD8" s="353"/>
      <c r="AE8" s="353"/>
      <c r="AF8" s="353"/>
      <c r="AG8" s="353"/>
      <c r="AH8" s="353"/>
      <c r="AI8" s="353"/>
      <c r="AJ8" s="353"/>
      <c r="AK8" s="353"/>
      <c r="AL8" s="353"/>
      <c r="AM8" s="353"/>
      <c r="AN8" s="353"/>
      <c r="AO8" s="353"/>
      <c r="AP8" s="353"/>
      <c r="AQ8" s="353"/>
      <c r="AR8" s="353"/>
      <c r="AS8" s="353"/>
      <c r="AT8" s="353"/>
      <c r="AU8" s="353"/>
      <c r="AV8" s="353"/>
      <c r="AW8" s="353"/>
      <c r="AX8" s="353"/>
      <c r="AY8" s="353"/>
      <c r="AZ8" s="353"/>
      <c r="BA8" s="353"/>
      <c r="BB8" s="353"/>
      <c r="BC8" s="353"/>
      <c r="BD8" s="353"/>
      <c r="BE8" s="353"/>
      <c r="BF8" s="353"/>
      <c r="BG8" s="353"/>
      <c r="BH8" s="353"/>
      <c r="BI8" s="353"/>
      <c r="BJ8" s="353"/>
      <c r="BK8" s="353"/>
      <c r="BL8" s="353"/>
      <c r="BM8" s="353"/>
      <c r="BN8" s="353"/>
      <c r="BO8" s="353"/>
      <c r="BP8" s="353"/>
      <c r="BQ8" s="353"/>
      <c r="BR8" s="353"/>
      <c r="BS8" s="353"/>
      <c r="BT8" s="353"/>
      <c r="BU8" s="353"/>
      <c r="BV8" s="353"/>
      <c r="BW8" s="353"/>
      <c r="BX8" s="353"/>
      <c r="BY8" s="353"/>
      <c r="BZ8" s="353"/>
      <c r="CA8" s="353"/>
      <c r="CB8" s="353"/>
      <c r="CC8" s="353"/>
      <c r="CD8" s="353"/>
      <c r="CE8" s="353"/>
      <c r="CF8" s="353"/>
      <c r="CG8" s="353"/>
      <c r="CH8" s="353"/>
      <c r="CI8" s="353"/>
      <c r="CJ8" s="353"/>
      <c r="CK8" s="353"/>
      <c r="CL8" s="353"/>
      <c r="CM8" s="353"/>
      <c r="CN8" s="353"/>
      <c r="CO8" s="353"/>
      <c r="CP8" s="353"/>
      <c r="CQ8" s="353"/>
      <c r="CR8" s="353"/>
      <c r="CS8" s="353"/>
      <c r="CT8" s="353"/>
      <c r="CU8" s="353"/>
      <c r="CV8" s="353"/>
      <c r="CW8" s="353"/>
      <c r="CX8" s="353"/>
      <c r="CY8" s="353"/>
      <c r="CZ8" s="353"/>
      <c r="DA8" s="353"/>
      <c r="DB8" s="353"/>
      <c r="DC8" s="353"/>
      <c r="DD8" s="353"/>
      <c r="DE8" s="353"/>
    </row>
    <row r="9" spans="1:109" s="253" customFormat="1" x14ac:dyDescent="0.15">
      <c r="A9" s="353"/>
      <c r="B9" s="353"/>
      <c r="C9" s="353"/>
      <c r="D9" s="353"/>
      <c r="E9" s="353"/>
      <c r="F9" s="353"/>
      <c r="G9" s="353"/>
      <c r="H9" s="353"/>
      <c r="I9" s="353"/>
      <c r="J9" s="353"/>
      <c r="K9" s="353"/>
      <c r="L9" s="353"/>
      <c r="M9" s="353"/>
      <c r="N9" s="353"/>
      <c r="O9" s="353"/>
      <c r="P9" s="353"/>
      <c r="Q9" s="353"/>
      <c r="R9" s="353"/>
      <c r="S9" s="353"/>
      <c r="T9" s="353"/>
      <c r="U9" s="353"/>
      <c r="V9" s="353"/>
      <c r="W9" s="353"/>
      <c r="X9" s="353"/>
      <c r="Y9" s="353"/>
      <c r="Z9" s="353"/>
      <c r="AA9" s="353"/>
      <c r="AB9" s="353"/>
      <c r="AC9" s="353"/>
      <c r="AD9" s="353"/>
      <c r="AE9" s="353"/>
      <c r="AF9" s="353"/>
      <c r="AG9" s="353"/>
      <c r="AH9" s="353"/>
      <c r="AI9" s="353"/>
      <c r="AJ9" s="353"/>
      <c r="AK9" s="353"/>
      <c r="AL9" s="353"/>
      <c r="AM9" s="353"/>
      <c r="AN9" s="353"/>
      <c r="AO9" s="353"/>
      <c r="AP9" s="353"/>
      <c r="AQ9" s="353"/>
      <c r="AR9" s="353"/>
      <c r="AS9" s="353"/>
      <c r="AT9" s="353"/>
      <c r="AU9" s="353"/>
      <c r="AV9" s="353"/>
      <c r="AW9" s="353"/>
      <c r="AX9" s="353"/>
      <c r="AY9" s="353"/>
      <c r="AZ9" s="353"/>
      <c r="BA9" s="353"/>
      <c r="BB9" s="353"/>
      <c r="BC9" s="353"/>
      <c r="BD9" s="353"/>
      <c r="BE9" s="353"/>
      <c r="BF9" s="353"/>
      <c r="BG9" s="353"/>
      <c r="BH9" s="353"/>
      <c r="BI9" s="353"/>
      <c r="BJ9" s="353"/>
      <c r="BK9" s="353"/>
      <c r="BL9" s="353"/>
      <c r="BM9" s="353"/>
      <c r="BN9" s="353"/>
      <c r="BO9" s="353"/>
      <c r="BP9" s="353"/>
      <c r="BQ9" s="353"/>
      <c r="BR9" s="353"/>
      <c r="BS9" s="353"/>
      <c r="BT9" s="353"/>
      <c r="BU9" s="353"/>
      <c r="BV9" s="353"/>
      <c r="BW9" s="353"/>
      <c r="BX9" s="353"/>
      <c r="BY9" s="353"/>
      <c r="BZ9" s="353"/>
      <c r="CA9" s="353"/>
      <c r="CB9" s="353"/>
      <c r="CC9" s="353"/>
      <c r="CD9" s="353"/>
      <c r="CE9" s="353"/>
      <c r="CF9" s="353"/>
      <c r="CG9" s="353"/>
      <c r="CH9" s="353"/>
      <c r="CI9" s="353"/>
      <c r="CJ9" s="353"/>
      <c r="CK9" s="353"/>
      <c r="CL9" s="353"/>
      <c r="CM9" s="353"/>
      <c r="CN9" s="353"/>
      <c r="CO9" s="353"/>
      <c r="CP9" s="353"/>
      <c r="CQ9" s="353"/>
      <c r="CR9" s="353"/>
      <c r="CS9" s="353"/>
      <c r="CT9" s="353"/>
      <c r="CU9" s="353"/>
      <c r="CV9" s="353"/>
      <c r="CW9" s="353"/>
      <c r="CX9" s="353"/>
      <c r="CY9" s="353"/>
      <c r="CZ9" s="353"/>
      <c r="DA9" s="353"/>
      <c r="DB9" s="353"/>
      <c r="DC9" s="353"/>
      <c r="DD9" s="353"/>
      <c r="DE9" s="353"/>
    </row>
    <row r="10" spans="1:109" s="253" customFormat="1" x14ac:dyDescent="0.15">
      <c r="A10" s="353"/>
      <c r="B10" s="353"/>
      <c r="C10" s="353"/>
      <c r="D10" s="353"/>
      <c r="E10" s="353"/>
      <c r="F10" s="353"/>
      <c r="G10" s="353"/>
      <c r="H10" s="353"/>
      <c r="I10" s="353"/>
      <c r="J10" s="353"/>
      <c r="K10" s="353"/>
      <c r="L10" s="353"/>
      <c r="M10" s="353"/>
      <c r="N10" s="353"/>
      <c r="O10" s="353"/>
      <c r="P10" s="353"/>
      <c r="Q10" s="353"/>
      <c r="R10" s="353"/>
      <c r="S10" s="353"/>
      <c r="T10" s="353"/>
      <c r="U10" s="353"/>
      <c r="V10" s="353"/>
      <c r="W10" s="353"/>
      <c r="X10" s="353"/>
      <c r="Y10" s="353"/>
      <c r="Z10" s="353"/>
      <c r="AA10" s="353"/>
      <c r="AB10" s="353"/>
      <c r="AC10" s="353"/>
      <c r="AD10" s="353"/>
      <c r="AE10" s="353"/>
      <c r="AF10" s="353"/>
      <c r="AG10" s="353"/>
      <c r="AH10" s="353"/>
      <c r="AI10" s="353"/>
      <c r="AJ10" s="353"/>
      <c r="AK10" s="353"/>
      <c r="AL10" s="353"/>
      <c r="AM10" s="353"/>
      <c r="AN10" s="353"/>
      <c r="AO10" s="353"/>
      <c r="AP10" s="353"/>
      <c r="AQ10" s="353"/>
      <c r="AR10" s="353"/>
      <c r="AS10" s="353"/>
      <c r="AT10" s="353"/>
      <c r="AU10" s="353"/>
      <c r="AV10" s="353"/>
      <c r="AW10" s="353"/>
      <c r="AX10" s="353"/>
      <c r="AY10" s="353"/>
      <c r="AZ10" s="353"/>
      <c r="BA10" s="353"/>
      <c r="BB10" s="353"/>
      <c r="BC10" s="353"/>
      <c r="BD10" s="353"/>
      <c r="BE10" s="353"/>
      <c r="BF10" s="353"/>
      <c r="BG10" s="353"/>
      <c r="BH10" s="353"/>
      <c r="BI10" s="353"/>
      <c r="BJ10" s="353"/>
      <c r="BK10" s="353"/>
      <c r="BL10" s="353"/>
      <c r="BM10" s="353"/>
      <c r="BN10" s="353"/>
      <c r="BO10" s="353"/>
      <c r="BP10" s="353"/>
      <c r="BQ10" s="353"/>
      <c r="BR10" s="353"/>
      <c r="BS10" s="353"/>
      <c r="BT10" s="353"/>
      <c r="BU10" s="353"/>
      <c r="BV10" s="353"/>
      <c r="BW10" s="353"/>
      <c r="BX10" s="353"/>
      <c r="BY10" s="353"/>
      <c r="BZ10" s="353"/>
      <c r="CA10" s="353"/>
      <c r="CB10" s="353"/>
      <c r="CC10" s="353"/>
      <c r="CD10" s="353"/>
      <c r="CE10" s="353"/>
      <c r="CF10" s="353"/>
      <c r="CG10" s="353"/>
      <c r="CH10" s="353"/>
      <c r="CI10" s="353"/>
      <c r="CJ10" s="353"/>
      <c r="CK10" s="353"/>
      <c r="CL10" s="353"/>
      <c r="CM10" s="353"/>
      <c r="CN10" s="353"/>
      <c r="CO10" s="353"/>
      <c r="CP10" s="353"/>
      <c r="CQ10" s="353"/>
      <c r="CR10" s="353"/>
      <c r="CS10" s="353"/>
      <c r="CT10" s="353"/>
      <c r="CU10" s="353"/>
      <c r="CV10" s="353"/>
      <c r="CW10" s="353"/>
      <c r="CX10" s="353"/>
      <c r="CY10" s="353"/>
      <c r="CZ10" s="353"/>
      <c r="DA10" s="353"/>
      <c r="DB10" s="353"/>
      <c r="DC10" s="353"/>
      <c r="DD10" s="353"/>
      <c r="DE10" s="353"/>
    </row>
    <row r="11" spans="1:109" s="253" customFormat="1" x14ac:dyDescent="0.15">
      <c r="A11" s="353"/>
      <c r="B11" s="353"/>
      <c r="C11" s="353"/>
      <c r="D11" s="353"/>
      <c r="E11" s="353"/>
      <c r="F11" s="353"/>
      <c r="G11" s="353"/>
      <c r="H11" s="353"/>
      <c r="I11" s="353"/>
      <c r="J11" s="353"/>
      <c r="K11" s="353"/>
      <c r="L11" s="353"/>
      <c r="M11" s="353"/>
      <c r="N11" s="353"/>
      <c r="O11" s="353"/>
      <c r="P11" s="353"/>
      <c r="Q11" s="353"/>
      <c r="R11" s="353"/>
      <c r="S11" s="353"/>
      <c r="T11" s="353"/>
      <c r="U11" s="353"/>
      <c r="V11" s="353"/>
      <c r="W11" s="353"/>
      <c r="X11" s="353"/>
      <c r="Y11" s="353"/>
      <c r="Z11" s="353"/>
      <c r="AA11" s="353"/>
      <c r="AB11" s="353"/>
      <c r="AC11" s="353"/>
      <c r="AD11" s="353"/>
      <c r="AE11" s="353"/>
      <c r="AF11" s="353"/>
      <c r="AG11" s="353"/>
      <c r="AH11" s="353"/>
      <c r="AI11" s="353"/>
      <c r="AJ11" s="353"/>
      <c r="AK11" s="353"/>
      <c r="AL11" s="353"/>
      <c r="AM11" s="353"/>
      <c r="AN11" s="353"/>
      <c r="AO11" s="353"/>
      <c r="AP11" s="353"/>
      <c r="AQ11" s="353"/>
      <c r="AR11" s="353"/>
      <c r="AS11" s="353"/>
      <c r="AT11" s="353"/>
      <c r="AU11" s="353"/>
      <c r="AV11" s="353"/>
      <c r="AW11" s="353"/>
      <c r="AX11" s="353"/>
      <c r="AY11" s="353"/>
      <c r="AZ11" s="353"/>
      <c r="BA11" s="353"/>
      <c r="BB11" s="353"/>
      <c r="BC11" s="353"/>
      <c r="BD11" s="353"/>
      <c r="BE11" s="353"/>
      <c r="BF11" s="353"/>
      <c r="BG11" s="353"/>
      <c r="BH11" s="353"/>
      <c r="BI11" s="353"/>
      <c r="BJ11" s="353"/>
      <c r="BK11" s="353"/>
      <c r="BL11" s="353"/>
      <c r="BM11" s="353"/>
      <c r="BN11" s="353"/>
      <c r="BO11" s="353"/>
      <c r="BP11" s="353"/>
      <c r="BQ11" s="353"/>
      <c r="BR11" s="353"/>
      <c r="BS11" s="353"/>
      <c r="BT11" s="353"/>
      <c r="BU11" s="353"/>
      <c r="BV11" s="353"/>
      <c r="BW11" s="353"/>
      <c r="BX11" s="353"/>
      <c r="BY11" s="353"/>
      <c r="BZ11" s="353"/>
      <c r="CA11" s="353"/>
      <c r="CB11" s="353"/>
      <c r="CC11" s="353"/>
      <c r="CD11" s="353"/>
      <c r="CE11" s="353"/>
      <c r="CF11" s="353"/>
      <c r="CG11" s="353"/>
      <c r="CH11" s="353"/>
      <c r="CI11" s="353"/>
      <c r="CJ11" s="353"/>
      <c r="CK11" s="353"/>
      <c r="CL11" s="353"/>
      <c r="CM11" s="353"/>
      <c r="CN11" s="353"/>
      <c r="CO11" s="353"/>
      <c r="CP11" s="353"/>
      <c r="CQ11" s="353"/>
      <c r="CR11" s="353"/>
      <c r="CS11" s="353"/>
      <c r="CT11" s="353"/>
      <c r="CU11" s="353"/>
      <c r="CV11" s="353"/>
      <c r="CW11" s="353"/>
      <c r="CX11" s="353"/>
      <c r="CY11" s="353"/>
      <c r="CZ11" s="353"/>
      <c r="DA11" s="353"/>
      <c r="DB11" s="353"/>
      <c r="DC11" s="353"/>
      <c r="DD11" s="353"/>
      <c r="DE11" s="353"/>
    </row>
    <row r="12" spans="1:109" s="253" customFormat="1" x14ac:dyDescent="0.15">
      <c r="A12" s="353"/>
      <c r="B12" s="353"/>
      <c r="C12" s="353"/>
      <c r="D12" s="353"/>
      <c r="E12" s="353"/>
      <c r="F12" s="353"/>
      <c r="G12" s="353"/>
      <c r="H12" s="353"/>
      <c r="I12" s="353"/>
      <c r="J12" s="353"/>
      <c r="K12" s="353"/>
      <c r="L12" s="353"/>
      <c r="M12" s="353"/>
      <c r="N12" s="353"/>
      <c r="O12" s="353"/>
      <c r="P12" s="353"/>
      <c r="Q12" s="353"/>
      <c r="R12" s="353"/>
      <c r="S12" s="353"/>
      <c r="T12" s="353"/>
      <c r="U12" s="353"/>
      <c r="V12" s="353"/>
      <c r="W12" s="353"/>
      <c r="X12" s="353"/>
      <c r="Y12" s="353"/>
      <c r="Z12" s="353"/>
      <c r="AA12" s="353"/>
      <c r="AB12" s="353"/>
      <c r="AC12" s="353"/>
      <c r="AD12" s="353"/>
      <c r="AE12" s="353"/>
      <c r="AF12" s="353"/>
      <c r="AG12" s="353"/>
      <c r="AH12" s="353"/>
      <c r="AI12" s="353"/>
      <c r="AJ12" s="353"/>
      <c r="AK12" s="353"/>
      <c r="AL12" s="353"/>
      <c r="AM12" s="353"/>
      <c r="AN12" s="353"/>
      <c r="AO12" s="353"/>
      <c r="AP12" s="353"/>
      <c r="AQ12" s="353"/>
      <c r="AR12" s="353"/>
      <c r="AS12" s="353"/>
      <c r="AT12" s="353"/>
      <c r="AU12" s="353"/>
      <c r="AV12" s="353"/>
      <c r="AW12" s="353"/>
      <c r="AX12" s="353"/>
      <c r="AY12" s="353"/>
      <c r="AZ12" s="353"/>
      <c r="BA12" s="353"/>
      <c r="BB12" s="353"/>
      <c r="BC12" s="353"/>
      <c r="BD12" s="353"/>
      <c r="BE12" s="353"/>
      <c r="BF12" s="353"/>
      <c r="BG12" s="353"/>
      <c r="BH12" s="353"/>
      <c r="BI12" s="353"/>
      <c r="BJ12" s="353"/>
      <c r="BK12" s="353"/>
      <c r="BL12" s="353"/>
      <c r="BM12" s="353"/>
      <c r="BN12" s="353"/>
      <c r="BO12" s="353"/>
      <c r="BP12" s="353"/>
      <c r="BQ12" s="353"/>
      <c r="BR12" s="353"/>
      <c r="BS12" s="353"/>
      <c r="BT12" s="353"/>
      <c r="BU12" s="353"/>
      <c r="BV12" s="353"/>
      <c r="BW12" s="353"/>
      <c r="BX12" s="353"/>
      <c r="BY12" s="353"/>
      <c r="BZ12" s="353"/>
      <c r="CA12" s="353"/>
      <c r="CB12" s="353"/>
      <c r="CC12" s="353"/>
      <c r="CD12" s="353"/>
      <c r="CE12" s="353"/>
      <c r="CF12" s="353"/>
      <c r="CG12" s="353"/>
      <c r="CH12" s="353"/>
      <c r="CI12" s="353"/>
      <c r="CJ12" s="353"/>
      <c r="CK12" s="353"/>
      <c r="CL12" s="353"/>
      <c r="CM12" s="353"/>
      <c r="CN12" s="353"/>
      <c r="CO12" s="353"/>
      <c r="CP12" s="353"/>
      <c r="CQ12" s="353"/>
      <c r="CR12" s="353"/>
      <c r="CS12" s="353"/>
      <c r="CT12" s="353"/>
      <c r="CU12" s="353"/>
      <c r="CV12" s="353"/>
      <c r="CW12" s="353"/>
      <c r="CX12" s="353"/>
      <c r="CY12" s="353"/>
      <c r="CZ12" s="353"/>
      <c r="DA12" s="353"/>
      <c r="DB12" s="353"/>
      <c r="DC12" s="353"/>
      <c r="DD12" s="353"/>
      <c r="DE12" s="353"/>
    </row>
    <row r="13" spans="1:109" s="253" customFormat="1" x14ac:dyDescent="0.15">
      <c r="A13" s="353"/>
      <c r="B13" s="353"/>
      <c r="C13" s="353"/>
      <c r="D13" s="353"/>
      <c r="E13" s="353"/>
      <c r="F13" s="353"/>
      <c r="G13" s="353"/>
      <c r="H13" s="353"/>
      <c r="I13" s="353"/>
      <c r="J13" s="353"/>
      <c r="K13" s="353"/>
      <c r="L13" s="353"/>
      <c r="M13" s="353"/>
      <c r="N13" s="353"/>
      <c r="O13" s="353"/>
      <c r="P13" s="353"/>
      <c r="Q13" s="353"/>
      <c r="R13" s="353"/>
      <c r="S13" s="353"/>
      <c r="T13" s="353"/>
      <c r="U13" s="353"/>
      <c r="V13" s="353"/>
      <c r="W13" s="353"/>
      <c r="X13" s="353"/>
      <c r="Y13" s="353"/>
      <c r="Z13" s="353"/>
      <c r="AA13" s="353"/>
      <c r="AB13" s="353"/>
      <c r="AC13" s="353"/>
      <c r="AD13" s="353"/>
      <c r="AE13" s="353"/>
      <c r="AF13" s="353"/>
      <c r="AG13" s="353"/>
      <c r="AH13" s="353"/>
      <c r="AI13" s="353"/>
      <c r="AJ13" s="353"/>
      <c r="AK13" s="353"/>
      <c r="AL13" s="353"/>
      <c r="AM13" s="353"/>
      <c r="AN13" s="353"/>
      <c r="AO13" s="353"/>
      <c r="AP13" s="353"/>
      <c r="AQ13" s="353"/>
      <c r="AR13" s="353"/>
      <c r="AS13" s="353"/>
      <c r="AT13" s="353"/>
      <c r="AU13" s="353"/>
      <c r="AV13" s="353"/>
      <c r="AW13" s="353"/>
      <c r="AX13" s="353"/>
      <c r="AY13" s="353"/>
      <c r="AZ13" s="353"/>
      <c r="BA13" s="353"/>
      <c r="BB13" s="353"/>
      <c r="BC13" s="353"/>
      <c r="BD13" s="353"/>
      <c r="BE13" s="353"/>
      <c r="BF13" s="353"/>
      <c r="BG13" s="353"/>
      <c r="BH13" s="353"/>
      <c r="BI13" s="353"/>
      <c r="BJ13" s="353"/>
      <c r="BK13" s="353"/>
      <c r="BL13" s="353"/>
      <c r="BM13" s="353"/>
      <c r="BN13" s="353"/>
      <c r="BO13" s="353"/>
      <c r="BP13" s="353"/>
      <c r="BQ13" s="353"/>
      <c r="BR13" s="353"/>
      <c r="BS13" s="353"/>
      <c r="BT13" s="353"/>
      <c r="BU13" s="353"/>
      <c r="BV13" s="353"/>
      <c r="BW13" s="353"/>
      <c r="BX13" s="353"/>
      <c r="BY13" s="353"/>
      <c r="BZ13" s="353"/>
      <c r="CA13" s="353"/>
      <c r="CB13" s="353"/>
      <c r="CC13" s="353"/>
      <c r="CD13" s="353"/>
      <c r="CE13" s="353"/>
      <c r="CF13" s="353"/>
      <c r="CG13" s="353"/>
      <c r="CH13" s="353"/>
      <c r="CI13" s="353"/>
      <c r="CJ13" s="353"/>
      <c r="CK13" s="353"/>
      <c r="CL13" s="353"/>
      <c r="CM13" s="353"/>
      <c r="CN13" s="353"/>
      <c r="CO13" s="353"/>
      <c r="CP13" s="353"/>
      <c r="CQ13" s="353"/>
      <c r="CR13" s="353"/>
      <c r="CS13" s="353"/>
      <c r="CT13" s="353"/>
      <c r="CU13" s="353"/>
      <c r="CV13" s="353"/>
      <c r="CW13" s="353"/>
      <c r="CX13" s="353"/>
      <c r="CY13" s="353"/>
      <c r="CZ13" s="353"/>
      <c r="DA13" s="353"/>
      <c r="DB13" s="353"/>
      <c r="DC13" s="353"/>
      <c r="DD13" s="353"/>
      <c r="DE13" s="353"/>
    </row>
    <row r="14" spans="1:109" s="253" customFormat="1" x14ac:dyDescent="0.15">
      <c r="A14" s="353"/>
      <c r="B14" s="353"/>
      <c r="C14" s="353"/>
      <c r="D14" s="353"/>
      <c r="E14" s="353"/>
      <c r="F14" s="353"/>
      <c r="G14" s="353"/>
      <c r="H14" s="353"/>
      <c r="I14" s="353"/>
      <c r="J14" s="353"/>
      <c r="K14" s="353"/>
      <c r="L14" s="353"/>
      <c r="M14" s="353"/>
      <c r="N14" s="353"/>
      <c r="O14" s="353"/>
      <c r="P14" s="353"/>
      <c r="Q14" s="353"/>
      <c r="R14" s="353"/>
      <c r="S14" s="353"/>
      <c r="T14" s="353"/>
      <c r="U14" s="353"/>
      <c r="V14" s="353"/>
      <c r="W14" s="353"/>
      <c r="X14" s="353"/>
      <c r="Y14" s="353"/>
      <c r="Z14" s="353"/>
      <c r="AA14" s="353"/>
      <c r="AB14" s="353"/>
      <c r="AC14" s="353"/>
      <c r="AD14" s="353"/>
      <c r="AE14" s="353"/>
      <c r="AF14" s="353"/>
      <c r="AG14" s="353"/>
      <c r="AH14" s="353"/>
      <c r="AI14" s="353"/>
      <c r="AJ14" s="353"/>
      <c r="AK14" s="353"/>
      <c r="AL14" s="353"/>
      <c r="AM14" s="353"/>
      <c r="AN14" s="353"/>
      <c r="AO14" s="353"/>
      <c r="AP14" s="353"/>
      <c r="AQ14" s="353"/>
      <c r="AR14" s="353"/>
      <c r="AS14" s="353"/>
      <c r="AT14" s="353"/>
      <c r="AU14" s="353"/>
      <c r="AV14" s="353"/>
      <c r="AW14" s="353"/>
      <c r="AX14" s="353"/>
      <c r="AY14" s="353"/>
      <c r="AZ14" s="353"/>
      <c r="BA14" s="353"/>
      <c r="BB14" s="353"/>
      <c r="BC14" s="353"/>
      <c r="BD14" s="353"/>
      <c r="BE14" s="353"/>
      <c r="BF14" s="353"/>
      <c r="BG14" s="353"/>
      <c r="BH14" s="353"/>
      <c r="BI14" s="353"/>
      <c r="BJ14" s="353"/>
      <c r="BK14" s="353"/>
      <c r="BL14" s="353"/>
      <c r="BM14" s="353"/>
      <c r="BN14" s="353"/>
      <c r="BO14" s="353"/>
      <c r="BP14" s="353"/>
      <c r="BQ14" s="353"/>
      <c r="BR14" s="353"/>
      <c r="BS14" s="353"/>
      <c r="BT14" s="353"/>
      <c r="BU14" s="353"/>
      <c r="BV14" s="353"/>
      <c r="BW14" s="353"/>
      <c r="BX14" s="353"/>
      <c r="BY14" s="353"/>
      <c r="BZ14" s="353"/>
      <c r="CA14" s="353"/>
      <c r="CB14" s="353"/>
      <c r="CC14" s="353"/>
      <c r="CD14" s="353"/>
      <c r="CE14" s="353"/>
      <c r="CF14" s="353"/>
      <c r="CG14" s="353"/>
      <c r="CH14" s="353"/>
      <c r="CI14" s="353"/>
      <c r="CJ14" s="353"/>
      <c r="CK14" s="353"/>
      <c r="CL14" s="353"/>
      <c r="CM14" s="353"/>
      <c r="CN14" s="353"/>
      <c r="CO14" s="353"/>
      <c r="CP14" s="353"/>
      <c r="CQ14" s="353"/>
      <c r="CR14" s="353"/>
      <c r="CS14" s="353"/>
      <c r="CT14" s="353"/>
      <c r="CU14" s="353"/>
      <c r="CV14" s="353"/>
      <c r="CW14" s="353"/>
      <c r="CX14" s="353"/>
      <c r="CY14" s="353"/>
      <c r="CZ14" s="353"/>
      <c r="DA14" s="353"/>
      <c r="DB14" s="353"/>
      <c r="DC14" s="353"/>
      <c r="DD14" s="353"/>
      <c r="DE14" s="353"/>
    </row>
    <row r="15" spans="1:109" s="253" customFormat="1" x14ac:dyDescent="0.15">
      <c r="A15" s="255"/>
      <c r="B15" s="353"/>
      <c r="C15" s="353"/>
      <c r="D15" s="353"/>
      <c r="E15" s="353"/>
      <c r="F15" s="353"/>
      <c r="G15" s="353"/>
      <c r="H15" s="353"/>
      <c r="I15" s="353"/>
      <c r="J15" s="353"/>
      <c r="K15" s="353"/>
      <c r="L15" s="353"/>
      <c r="M15" s="353"/>
      <c r="N15" s="353"/>
      <c r="O15" s="353"/>
      <c r="P15" s="353"/>
      <c r="Q15" s="353"/>
      <c r="R15" s="353"/>
      <c r="S15" s="353"/>
      <c r="T15" s="353"/>
      <c r="U15" s="353"/>
      <c r="V15" s="353"/>
      <c r="W15" s="353"/>
      <c r="X15" s="353"/>
      <c r="Y15" s="353"/>
      <c r="Z15" s="353"/>
      <c r="AA15" s="353"/>
      <c r="AB15" s="353"/>
      <c r="AC15" s="353"/>
      <c r="AD15" s="353"/>
      <c r="AE15" s="353"/>
      <c r="AF15" s="353"/>
      <c r="AG15" s="353"/>
      <c r="AH15" s="353"/>
      <c r="AI15" s="353"/>
      <c r="AJ15" s="353"/>
      <c r="AK15" s="353"/>
      <c r="AL15" s="353"/>
      <c r="AM15" s="353"/>
      <c r="AN15" s="353"/>
      <c r="AO15" s="353"/>
      <c r="AP15" s="353"/>
      <c r="AQ15" s="353"/>
      <c r="AR15" s="353"/>
      <c r="AS15" s="353"/>
      <c r="AT15" s="353"/>
      <c r="AU15" s="353"/>
      <c r="AV15" s="353"/>
      <c r="AW15" s="353"/>
      <c r="AX15" s="353"/>
      <c r="AY15" s="353"/>
      <c r="AZ15" s="353"/>
      <c r="BA15" s="353"/>
      <c r="BB15" s="353"/>
      <c r="BC15" s="353"/>
      <c r="BD15" s="353"/>
      <c r="BE15" s="353"/>
      <c r="BF15" s="353"/>
      <c r="BG15" s="353"/>
      <c r="BH15" s="353"/>
      <c r="BI15" s="353"/>
      <c r="BJ15" s="353"/>
      <c r="BK15" s="353"/>
      <c r="BL15" s="353"/>
      <c r="BM15" s="353"/>
      <c r="BN15" s="353"/>
      <c r="BO15" s="353"/>
      <c r="BP15" s="353"/>
      <c r="BQ15" s="353"/>
      <c r="BR15" s="353"/>
      <c r="BS15" s="353"/>
      <c r="BT15" s="353"/>
      <c r="BU15" s="353"/>
      <c r="BV15" s="353"/>
      <c r="BW15" s="353"/>
      <c r="BX15" s="353"/>
      <c r="BY15" s="353"/>
      <c r="BZ15" s="353"/>
      <c r="CA15" s="353"/>
      <c r="CB15" s="353"/>
      <c r="CC15" s="353"/>
      <c r="CD15" s="353"/>
      <c r="CE15" s="353"/>
      <c r="CF15" s="353"/>
      <c r="CG15" s="353"/>
      <c r="CH15" s="353"/>
      <c r="CI15" s="353"/>
      <c r="CJ15" s="353"/>
      <c r="CK15" s="353"/>
      <c r="CL15" s="353"/>
      <c r="CM15" s="353"/>
      <c r="CN15" s="353"/>
      <c r="CO15" s="353"/>
      <c r="CP15" s="353"/>
      <c r="CQ15" s="353"/>
      <c r="CR15" s="353"/>
      <c r="CS15" s="353"/>
      <c r="CT15" s="353"/>
      <c r="CU15" s="353"/>
      <c r="CV15" s="353"/>
      <c r="CW15" s="353"/>
      <c r="CX15" s="353"/>
      <c r="CY15" s="353"/>
      <c r="CZ15" s="353"/>
      <c r="DA15" s="353"/>
      <c r="DB15" s="353"/>
      <c r="DC15" s="353"/>
      <c r="DD15" s="353"/>
      <c r="DE15" s="353"/>
    </row>
    <row r="16" spans="1:109" s="253" customFormat="1" x14ac:dyDescent="0.15">
      <c r="A16" s="255"/>
      <c r="B16" s="353"/>
      <c r="C16" s="353"/>
      <c r="D16" s="353"/>
      <c r="E16" s="353"/>
      <c r="F16" s="353"/>
      <c r="G16" s="353"/>
      <c r="H16" s="353"/>
      <c r="I16" s="353"/>
      <c r="J16" s="353"/>
      <c r="K16" s="353"/>
      <c r="L16" s="353"/>
      <c r="M16" s="353"/>
      <c r="N16" s="353"/>
      <c r="O16" s="353"/>
      <c r="P16" s="353"/>
      <c r="Q16" s="353"/>
      <c r="R16" s="353"/>
      <c r="S16" s="353"/>
      <c r="T16" s="353"/>
      <c r="U16" s="353"/>
      <c r="V16" s="353"/>
      <c r="W16" s="353"/>
      <c r="X16" s="353"/>
      <c r="Y16" s="353"/>
      <c r="Z16" s="353"/>
      <c r="AA16" s="353"/>
      <c r="AB16" s="353"/>
      <c r="AC16" s="353"/>
      <c r="AD16" s="353"/>
      <c r="AE16" s="353"/>
      <c r="AF16" s="353"/>
      <c r="AG16" s="353"/>
      <c r="AH16" s="353"/>
      <c r="AI16" s="353"/>
      <c r="AJ16" s="353"/>
      <c r="AK16" s="353"/>
      <c r="AL16" s="353"/>
      <c r="AM16" s="353"/>
      <c r="AN16" s="353"/>
      <c r="AO16" s="353"/>
      <c r="AP16" s="353"/>
      <c r="AQ16" s="353"/>
      <c r="AR16" s="353"/>
      <c r="AS16" s="353"/>
      <c r="AT16" s="353"/>
      <c r="AU16" s="353"/>
      <c r="AV16" s="353"/>
      <c r="AW16" s="353"/>
      <c r="AX16" s="353"/>
      <c r="AY16" s="353"/>
      <c r="AZ16" s="353"/>
      <c r="BA16" s="353"/>
      <c r="BB16" s="353"/>
      <c r="BC16" s="353"/>
      <c r="BD16" s="353"/>
      <c r="BE16" s="353"/>
      <c r="BF16" s="353"/>
      <c r="BG16" s="353"/>
      <c r="BH16" s="353"/>
      <c r="BI16" s="353"/>
      <c r="BJ16" s="353"/>
      <c r="BK16" s="353"/>
      <c r="BL16" s="353"/>
      <c r="BM16" s="353"/>
      <c r="BN16" s="353"/>
      <c r="BO16" s="353"/>
      <c r="BP16" s="353"/>
      <c r="BQ16" s="353"/>
      <c r="BR16" s="353"/>
      <c r="BS16" s="353"/>
      <c r="BT16" s="353"/>
      <c r="BU16" s="353"/>
      <c r="BV16" s="353"/>
      <c r="BW16" s="353"/>
      <c r="BX16" s="353"/>
      <c r="BY16" s="353"/>
      <c r="BZ16" s="353"/>
      <c r="CA16" s="353"/>
      <c r="CB16" s="353"/>
      <c r="CC16" s="353"/>
      <c r="CD16" s="353"/>
      <c r="CE16" s="353"/>
      <c r="CF16" s="353"/>
      <c r="CG16" s="353"/>
      <c r="CH16" s="353"/>
      <c r="CI16" s="353"/>
      <c r="CJ16" s="353"/>
      <c r="CK16" s="353"/>
      <c r="CL16" s="353"/>
      <c r="CM16" s="353"/>
      <c r="CN16" s="353"/>
      <c r="CO16" s="353"/>
      <c r="CP16" s="353"/>
      <c r="CQ16" s="353"/>
      <c r="CR16" s="353"/>
      <c r="CS16" s="353"/>
      <c r="CT16" s="353"/>
      <c r="CU16" s="353"/>
      <c r="CV16" s="353"/>
      <c r="CW16" s="353"/>
      <c r="CX16" s="353"/>
      <c r="CY16" s="353"/>
      <c r="CZ16" s="353"/>
      <c r="DA16" s="353"/>
      <c r="DB16" s="353"/>
      <c r="DC16" s="353"/>
      <c r="DD16" s="353"/>
      <c r="DE16" s="353"/>
    </row>
    <row r="17" spans="1:109" s="253" customFormat="1" x14ac:dyDescent="0.15">
      <c r="A17" s="255"/>
      <c r="B17" s="353"/>
      <c r="C17" s="353"/>
      <c r="D17" s="353"/>
      <c r="E17" s="353"/>
      <c r="F17" s="353"/>
      <c r="G17" s="353"/>
      <c r="H17" s="353"/>
      <c r="I17" s="353"/>
      <c r="J17" s="353"/>
      <c r="K17" s="353"/>
      <c r="L17" s="353"/>
      <c r="M17" s="353"/>
      <c r="N17" s="353"/>
      <c r="O17" s="353"/>
      <c r="P17" s="353"/>
      <c r="Q17" s="353"/>
      <c r="R17" s="353"/>
      <c r="S17" s="353"/>
      <c r="T17" s="353"/>
      <c r="U17" s="353"/>
      <c r="V17" s="353"/>
      <c r="W17" s="353"/>
      <c r="X17" s="353"/>
      <c r="Y17" s="353"/>
      <c r="Z17" s="353"/>
      <c r="AA17" s="353"/>
      <c r="AB17" s="353"/>
      <c r="AC17" s="353"/>
      <c r="AD17" s="353"/>
      <c r="AE17" s="353"/>
      <c r="AF17" s="353"/>
      <c r="AG17" s="353"/>
      <c r="AH17" s="353"/>
      <c r="AI17" s="353"/>
      <c r="AJ17" s="353"/>
      <c r="AK17" s="353"/>
      <c r="AL17" s="353"/>
      <c r="AM17" s="353"/>
      <c r="AN17" s="353"/>
      <c r="AO17" s="353"/>
      <c r="AP17" s="353"/>
      <c r="AQ17" s="353"/>
      <c r="AR17" s="353"/>
      <c r="AS17" s="353"/>
      <c r="AT17" s="353"/>
      <c r="AU17" s="353"/>
      <c r="AV17" s="353"/>
      <c r="AW17" s="353"/>
      <c r="AX17" s="353"/>
      <c r="AY17" s="353"/>
      <c r="AZ17" s="353"/>
      <c r="BA17" s="353"/>
      <c r="BB17" s="353"/>
      <c r="BC17" s="353"/>
      <c r="BD17" s="353"/>
      <c r="BE17" s="353"/>
      <c r="BF17" s="353"/>
      <c r="BG17" s="353"/>
      <c r="BH17" s="353"/>
      <c r="BI17" s="353"/>
      <c r="BJ17" s="353"/>
      <c r="BK17" s="353"/>
      <c r="BL17" s="353"/>
      <c r="BM17" s="353"/>
      <c r="BN17" s="353"/>
      <c r="BO17" s="353"/>
      <c r="BP17" s="353"/>
      <c r="BQ17" s="353"/>
      <c r="BR17" s="353"/>
      <c r="BS17" s="353"/>
      <c r="BT17" s="353"/>
      <c r="BU17" s="353"/>
      <c r="BV17" s="353"/>
      <c r="BW17" s="353"/>
      <c r="BX17" s="353"/>
      <c r="BY17" s="353"/>
      <c r="BZ17" s="353"/>
      <c r="CA17" s="353"/>
      <c r="CB17" s="353"/>
      <c r="CC17" s="353"/>
      <c r="CD17" s="353"/>
      <c r="CE17" s="353"/>
      <c r="CF17" s="353"/>
      <c r="CG17" s="353"/>
      <c r="CH17" s="353"/>
      <c r="CI17" s="353"/>
      <c r="CJ17" s="353"/>
      <c r="CK17" s="353"/>
      <c r="CL17" s="353"/>
      <c r="CM17" s="353"/>
      <c r="CN17" s="353"/>
      <c r="CO17" s="353"/>
      <c r="CP17" s="353"/>
      <c r="CQ17" s="353"/>
      <c r="CR17" s="353"/>
      <c r="CS17" s="353"/>
      <c r="CT17" s="353"/>
      <c r="CU17" s="353"/>
      <c r="CV17" s="353"/>
      <c r="CW17" s="353"/>
      <c r="CX17" s="353"/>
      <c r="CY17" s="353"/>
      <c r="CZ17" s="353"/>
      <c r="DA17" s="353"/>
      <c r="DB17" s="353"/>
      <c r="DC17" s="353"/>
      <c r="DD17" s="353"/>
      <c r="DE17" s="353"/>
    </row>
    <row r="18" spans="1:109" s="253" customFormat="1" x14ac:dyDescent="0.15">
      <c r="A18" s="255"/>
      <c r="B18" s="353"/>
      <c r="C18" s="353"/>
      <c r="D18" s="353"/>
      <c r="E18" s="353"/>
      <c r="F18" s="353"/>
      <c r="G18" s="353"/>
      <c r="H18" s="353"/>
      <c r="I18" s="353"/>
      <c r="J18" s="353"/>
      <c r="K18" s="353"/>
      <c r="L18" s="353"/>
      <c r="M18" s="353"/>
      <c r="N18" s="353"/>
      <c r="O18" s="353"/>
      <c r="P18" s="353"/>
      <c r="Q18" s="353"/>
      <c r="R18" s="353"/>
      <c r="S18" s="353"/>
      <c r="T18" s="353"/>
      <c r="U18" s="353"/>
      <c r="V18" s="353"/>
      <c r="W18" s="353"/>
      <c r="X18" s="353"/>
      <c r="Y18" s="353"/>
      <c r="Z18" s="353"/>
      <c r="AA18" s="353"/>
      <c r="AB18" s="353"/>
      <c r="AC18" s="353"/>
      <c r="AD18" s="353"/>
      <c r="AE18" s="353"/>
      <c r="AF18" s="353"/>
      <c r="AG18" s="353"/>
      <c r="AH18" s="353"/>
      <c r="AI18" s="353"/>
      <c r="AJ18" s="353"/>
      <c r="AK18" s="353"/>
      <c r="AL18" s="353"/>
      <c r="AM18" s="353"/>
      <c r="AN18" s="353"/>
      <c r="AO18" s="353"/>
      <c r="AP18" s="353"/>
      <c r="AQ18" s="353"/>
      <c r="AR18" s="353"/>
      <c r="AS18" s="353"/>
      <c r="AT18" s="353"/>
      <c r="AU18" s="353"/>
      <c r="AV18" s="353"/>
      <c r="AW18" s="353"/>
      <c r="AX18" s="353"/>
      <c r="AY18" s="353"/>
      <c r="AZ18" s="353"/>
      <c r="BA18" s="353"/>
      <c r="BB18" s="353"/>
      <c r="BC18" s="353"/>
      <c r="BD18" s="353"/>
      <c r="BE18" s="353"/>
      <c r="BF18" s="353"/>
      <c r="BG18" s="353"/>
      <c r="BH18" s="353"/>
      <c r="BI18" s="353"/>
      <c r="BJ18" s="353"/>
      <c r="BK18" s="353"/>
      <c r="BL18" s="353"/>
      <c r="BM18" s="353"/>
      <c r="BN18" s="353"/>
      <c r="BO18" s="353"/>
      <c r="BP18" s="353"/>
      <c r="BQ18" s="353"/>
      <c r="BR18" s="353"/>
      <c r="BS18" s="353"/>
      <c r="BT18" s="353"/>
      <c r="BU18" s="353"/>
      <c r="BV18" s="353"/>
      <c r="BW18" s="353"/>
      <c r="BX18" s="353"/>
      <c r="BY18" s="353"/>
      <c r="BZ18" s="353"/>
      <c r="CA18" s="353"/>
      <c r="CB18" s="353"/>
      <c r="CC18" s="353"/>
      <c r="CD18" s="353"/>
      <c r="CE18" s="353"/>
      <c r="CF18" s="353"/>
      <c r="CG18" s="353"/>
      <c r="CH18" s="353"/>
      <c r="CI18" s="353"/>
      <c r="CJ18" s="353"/>
      <c r="CK18" s="353"/>
      <c r="CL18" s="353"/>
      <c r="CM18" s="353"/>
      <c r="CN18" s="353"/>
      <c r="CO18" s="353"/>
      <c r="CP18" s="353"/>
      <c r="CQ18" s="353"/>
      <c r="CR18" s="353"/>
      <c r="CS18" s="353"/>
      <c r="CT18" s="353"/>
      <c r="CU18" s="353"/>
      <c r="CV18" s="353"/>
      <c r="CW18" s="353"/>
      <c r="CX18" s="353"/>
      <c r="CY18" s="353"/>
      <c r="CZ18" s="353"/>
      <c r="DA18" s="353"/>
      <c r="DB18" s="353"/>
      <c r="DC18" s="353"/>
      <c r="DD18" s="353"/>
      <c r="DE18" s="353"/>
    </row>
    <row r="19" spans="1:109" x14ac:dyDescent="0.15">
      <c r="DD19" s="255"/>
      <c r="DE19" s="255"/>
    </row>
    <row r="20" spans="1:109" x14ac:dyDescent="0.15">
      <c r="DD20" s="255"/>
      <c r="DE20" s="255"/>
    </row>
    <row r="21" spans="1:109" ht="17.25" customHeight="1" x14ac:dyDescent="0.15">
      <c r="B21" s="354"/>
      <c r="C21" s="257"/>
      <c r="D21" s="257"/>
      <c r="E21" s="257"/>
      <c r="F21" s="257"/>
      <c r="G21" s="257"/>
      <c r="H21" s="257"/>
      <c r="I21" s="257"/>
      <c r="J21" s="257"/>
      <c r="K21" s="257"/>
      <c r="L21" s="257"/>
      <c r="M21" s="257"/>
      <c r="N21" s="355"/>
      <c r="O21" s="257"/>
      <c r="P21" s="257"/>
      <c r="Q21" s="257"/>
      <c r="R21" s="257"/>
      <c r="S21" s="257"/>
      <c r="T21" s="257"/>
      <c r="U21" s="257"/>
      <c r="V21" s="257"/>
      <c r="W21" s="257"/>
      <c r="X21" s="257"/>
      <c r="Y21" s="257"/>
      <c r="Z21" s="257"/>
      <c r="AA21" s="257"/>
      <c r="AB21" s="257"/>
      <c r="AC21" s="257"/>
      <c r="AD21" s="257"/>
      <c r="AE21" s="257"/>
      <c r="AF21" s="257"/>
      <c r="AG21" s="257"/>
      <c r="AH21" s="257"/>
      <c r="AI21" s="257"/>
      <c r="AJ21" s="257"/>
      <c r="AK21" s="257"/>
      <c r="AL21" s="257"/>
      <c r="AM21" s="257"/>
      <c r="AN21" s="257"/>
      <c r="AO21" s="257"/>
      <c r="AP21" s="257"/>
      <c r="AQ21" s="257"/>
      <c r="AR21" s="257"/>
      <c r="AS21" s="257"/>
      <c r="AT21" s="355"/>
      <c r="AU21" s="257"/>
      <c r="AV21" s="257"/>
      <c r="AW21" s="257"/>
      <c r="AX21" s="257"/>
      <c r="AY21" s="257"/>
      <c r="AZ21" s="257"/>
      <c r="BA21" s="257"/>
      <c r="BB21" s="257"/>
      <c r="BC21" s="257"/>
      <c r="BD21" s="257"/>
      <c r="BE21" s="257"/>
      <c r="BF21" s="355"/>
      <c r="BG21" s="257"/>
      <c r="BH21" s="257"/>
      <c r="BI21" s="257"/>
      <c r="BJ21" s="257"/>
      <c r="BK21" s="257"/>
      <c r="BL21" s="257"/>
      <c r="BM21" s="257"/>
      <c r="BN21" s="257"/>
      <c r="BO21" s="257"/>
      <c r="BP21" s="257"/>
      <c r="BQ21" s="257"/>
      <c r="BR21" s="355"/>
      <c r="BS21" s="257"/>
      <c r="BT21" s="257"/>
      <c r="BU21" s="257"/>
      <c r="BV21" s="257"/>
      <c r="BW21" s="257"/>
      <c r="BX21" s="257"/>
      <c r="BY21" s="257"/>
      <c r="BZ21" s="257"/>
      <c r="CA21" s="257"/>
      <c r="CB21" s="257"/>
      <c r="CC21" s="257"/>
      <c r="CD21" s="355"/>
      <c r="CE21" s="257"/>
      <c r="CF21" s="257"/>
      <c r="CG21" s="257"/>
      <c r="CH21" s="257"/>
      <c r="CI21" s="257"/>
      <c r="CJ21" s="257"/>
      <c r="CK21" s="257"/>
      <c r="CL21" s="257"/>
      <c r="CM21" s="257"/>
      <c r="CN21" s="257"/>
      <c r="CO21" s="257"/>
      <c r="CP21" s="355"/>
      <c r="CQ21" s="257"/>
      <c r="CR21" s="257"/>
      <c r="CS21" s="257"/>
      <c r="CT21" s="257"/>
      <c r="CU21" s="257"/>
      <c r="CV21" s="257"/>
      <c r="CW21" s="257"/>
      <c r="CX21" s="257"/>
      <c r="CY21" s="257"/>
      <c r="CZ21" s="257"/>
      <c r="DA21" s="257"/>
      <c r="DB21" s="355"/>
      <c r="DC21" s="257"/>
      <c r="DD21" s="258"/>
      <c r="DE21" s="255"/>
    </row>
    <row r="22" spans="1:109" ht="17.25" customHeight="1" x14ac:dyDescent="0.15">
      <c r="B22" s="259"/>
    </row>
    <row r="23" spans="1:109" x14ac:dyDescent="0.15">
      <c r="B23" s="259"/>
    </row>
    <row r="24" spans="1:109" x14ac:dyDescent="0.15">
      <c r="B24" s="259"/>
    </row>
    <row r="25" spans="1:109" x14ac:dyDescent="0.15">
      <c r="B25" s="259"/>
    </row>
    <row r="26" spans="1:109" x14ac:dyDescent="0.15">
      <c r="B26" s="259"/>
    </row>
    <row r="27" spans="1:109" x14ac:dyDescent="0.15">
      <c r="B27" s="259"/>
    </row>
    <row r="28" spans="1:109" x14ac:dyDescent="0.15">
      <c r="B28" s="259"/>
    </row>
    <row r="29" spans="1:109" x14ac:dyDescent="0.15">
      <c r="B29" s="259"/>
    </row>
    <row r="30" spans="1:109" x14ac:dyDescent="0.15">
      <c r="B30" s="259"/>
    </row>
    <row r="31" spans="1:109" x14ac:dyDescent="0.15">
      <c r="B31" s="259"/>
    </row>
    <row r="32" spans="1:109" x14ac:dyDescent="0.15">
      <c r="B32" s="259"/>
    </row>
    <row r="33" spans="2:109" x14ac:dyDescent="0.15">
      <c r="B33" s="259"/>
    </row>
    <row r="34" spans="2:109" x14ac:dyDescent="0.15">
      <c r="B34" s="259"/>
    </row>
    <row r="35" spans="2:109" x14ac:dyDescent="0.15">
      <c r="B35" s="259"/>
    </row>
    <row r="36" spans="2:109" x14ac:dyDescent="0.15">
      <c r="B36" s="259"/>
    </row>
    <row r="37" spans="2:109" x14ac:dyDescent="0.15">
      <c r="B37" s="259"/>
    </row>
    <row r="38" spans="2:109" x14ac:dyDescent="0.15">
      <c r="B38" s="259"/>
    </row>
    <row r="39" spans="2:109" x14ac:dyDescent="0.15">
      <c r="B39" s="340"/>
      <c r="C39" s="311"/>
      <c r="D39" s="311"/>
      <c r="E39" s="311"/>
      <c r="F39" s="311"/>
      <c r="G39" s="311"/>
      <c r="H39" s="311"/>
      <c r="I39" s="311"/>
      <c r="J39" s="311"/>
      <c r="K39" s="311"/>
      <c r="L39" s="311"/>
      <c r="M39" s="311"/>
      <c r="N39" s="311"/>
      <c r="O39" s="311"/>
      <c r="P39" s="311"/>
      <c r="Q39" s="311"/>
      <c r="R39" s="311"/>
      <c r="S39" s="311"/>
      <c r="T39" s="311"/>
      <c r="U39" s="311"/>
      <c r="V39" s="311"/>
      <c r="W39" s="311"/>
      <c r="X39" s="311"/>
      <c r="Y39" s="311"/>
      <c r="Z39" s="311"/>
      <c r="AA39" s="311"/>
      <c r="AB39" s="311"/>
      <c r="AC39" s="311"/>
      <c r="AD39" s="311"/>
      <c r="AE39" s="311"/>
      <c r="AF39" s="311"/>
      <c r="AG39" s="311"/>
      <c r="AH39" s="311"/>
      <c r="AI39" s="311"/>
      <c r="AJ39" s="311"/>
      <c r="AK39" s="311"/>
      <c r="AL39" s="311"/>
      <c r="AM39" s="311"/>
      <c r="AN39" s="311"/>
      <c r="AO39" s="311"/>
      <c r="AP39" s="311"/>
      <c r="AQ39" s="311"/>
      <c r="AR39" s="311"/>
      <c r="AS39" s="311"/>
      <c r="AT39" s="311"/>
      <c r="AU39" s="311"/>
      <c r="AV39" s="311"/>
      <c r="AW39" s="311"/>
      <c r="AX39" s="311"/>
      <c r="AY39" s="311"/>
      <c r="AZ39" s="311"/>
      <c r="BA39" s="311"/>
      <c r="BB39" s="311"/>
      <c r="BC39" s="311"/>
      <c r="BD39" s="311"/>
      <c r="BE39" s="311"/>
      <c r="BF39" s="311"/>
      <c r="BG39" s="311"/>
      <c r="BH39" s="311"/>
      <c r="BI39" s="311"/>
      <c r="BJ39" s="311"/>
      <c r="BK39" s="311"/>
      <c r="BL39" s="311"/>
      <c r="BM39" s="311"/>
      <c r="BN39" s="311"/>
      <c r="BO39" s="311"/>
      <c r="BP39" s="311"/>
      <c r="BQ39" s="311"/>
      <c r="BR39" s="311"/>
      <c r="BS39" s="311"/>
      <c r="BT39" s="311"/>
      <c r="BU39" s="311"/>
      <c r="BV39" s="311"/>
      <c r="BW39" s="311"/>
      <c r="BX39" s="311"/>
      <c r="BY39" s="311"/>
      <c r="BZ39" s="311"/>
      <c r="CA39" s="311"/>
      <c r="CB39" s="311"/>
      <c r="CC39" s="311"/>
      <c r="CD39" s="311"/>
      <c r="CE39" s="311"/>
      <c r="CF39" s="311"/>
      <c r="CG39" s="311"/>
      <c r="CH39" s="311"/>
      <c r="CI39" s="311"/>
      <c r="CJ39" s="311"/>
      <c r="CK39" s="311"/>
      <c r="CL39" s="311"/>
      <c r="CM39" s="311"/>
      <c r="CN39" s="311"/>
      <c r="CO39" s="311"/>
      <c r="CP39" s="311"/>
      <c r="CQ39" s="311"/>
      <c r="CR39" s="311"/>
      <c r="CS39" s="311"/>
      <c r="CT39" s="311"/>
      <c r="CU39" s="311"/>
      <c r="CV39" s="311"/>
      <c r="CW39" s="311"/>
      <c r="CX39" s="311"/>
      <c r="CY39" s="311"/>
      <c r="CZ39" s="311"/>
      <c r="DA39" s="311"/>
      <c r="DB39" s="311"/>
      <c r="DC39" s="311"/>
      <c r="DD39" s="341"/>
    </row>
    <row r="40" spans="2:109" x14ac:dyDescent="0.15">
      <c r="B40" s="356"/>
      <c r="DD40" s="356"/>
      <c r="DE40" s="255"/>
    </row>
    <row r="41" spans="2:109" ht="17.25" x14ac:dyDescent="0.15">
      <c r="B41" s="256" t="s">
        <v>572</v>
      </c>
      <c r="C41" s="257"/>
      <c r="D41" s="257"/>
      <c r="E41" s="257"/>
      <c r="F41" s="257"/>
      <c r="G41" s="257"/>
      <c r="H41" s="257"/>
      <c r="I41" s="257"/>
      <c r="J41" s="257"/>
      <c r="K41" s="257"/>
      <c r="L41" s="257"/>
      <c r="M41" s="257"/>
      <c r="N41" s="257"/>
      <c r="O41" s="257"/>
      <c r="P41" s="257"/>
      <c r="Q41" s="257"/>
      <c r="R41" s="257"/>
      <c r="S41" s="257"/>
      <c r="T41" s="257"/>
      <c r="U41" s="257"/>
      <c r="V41" s="257"/>
      <c r="W41" s="257"/>
      <c r="X41" s="257"/>
      <c r="Y41" s="257"/>
      <c r="Z41" s="257"/>
      <c r="AA41" s="257"/>
      <c r="AB41" s="257"/>
      <c r="AC41" s="257"/>
      <c r="AD41" s="257"/>
      <c r="AE41" s="257"/>
      <c r="AF41" s="257"/>
      <c r="AG41" s="257"/>
      <c r="AH41" s="257"/>
      <c r="AI41" s="257"/>
      <c r="AJ41" s="257"/>
      <c r="AK41" s="257"/>
      <c r="AL41" s="257"/>
      <c r="AM41" s="257"/>
      <c r="AN41" s="257"/>
      <c r="AO41" s="257"/>
      <c r="AP41" s="257"/>
      <c r="AQ41" s="257"/>
      <c r="AR41" s="257"/>
      <c r="AS41" s="257"/>
      <c r="AT41" s="257"/>
      <c r="AU41" s="257"/>
      <c r="AV41" s="257"/>
      <c r="AW41" s="257"/>
      <c r="AX41" s="257"/>
      <c r="AY41" s="257"/>
      <c r="AZ41" s="257"/>
      <c r="BA41" s="257"/>
      <c r="BB41" s="257"/>
      <c r="BC41" s="257"/>
      <c r="BD41" s="257"/>
      <c r="BE41" s="257"/>
      <c r="BF41" s="257"/>
      <c r="BG41" s="257"/>
      <c r="BH41" s="257"/>
      <c r="BI41" s="257"/>
      <c r="BJ41" s="257"/>
      <c r="BK41" s="257"/>
      <c r="BL41" s="257"/>
      <c r="BM41" s="257"/>
      <c r="BN41" s="257"/>
      <c r="BO41" s="257"/>
      <c r="BP41" s="257"/>
      <c r="BQ41" s="257"/>
      <c r="BR41" s="257"/>
      <c r="BS41" s="257"/>
      <c r="BT41" s="257"/>
      <c r="BU41" s="257"/>
      <c r="BV41" s="257"/>
      <c r="BW41" s="257"/>
      <c r="BX41" s="257"/>
      <c r="BY41" s="257"/>
      <c r="BZ41" s="257"/>
      <c r="CA41" s="257"/>
      <c r="CB41" s="257"/>
      <c r="CC41" s="257"/>
      <c r="CD41" s="257"/>
      <c r="CE41" s="257"/>
      <c r="CF41" s="257"/>
      <c r="CG41" s="257"/>
      <c r="CH41" s="257"/>
      <c r="CI41" s="257"/>
      <c r="CJ41" s="257"/>
      <c r="CK41" s="257"/>
      <c r="CL41" s="257"/>
      <c r="CM41" s="257"/>
      <c r="CN41" s="257"/>
      <c r="CO41" s="257"/>
      <c r="CP41" s="257"/>
      <c r="CQ41" s="257"/>
      <c r="CR41" s="257"/>
      <c r="CS41" s="257"/>
      <c r="CT41" s="257"/>
      <c r="CU41" s="257"/>
      <c r="CV41" s="257"/>
      <c r="CW41" s="257"/>
      <c r="CX41" s="257"/>
      <c r="CY41" s="257"/>
      <c r="CZ41" s="257"/>
      <c r="DA41" s="257"/>
      <c r="DB41" s="257"/>
      <c r="DC41" s="257"/>
      <c r="DD41" s="258"/>
    </row>
    <row r="42" spans="2:109" x14ac:dyDescent="0.15">
      <c r="B42" s="259"/>
      <c r="G42" s="357"/>
      <c r="I42" s="358"/>
      <c r="J42" s="358"/>
      <c r="K42" s="358"/>
      <c r="AM42" s="357"/>
      <c r="AN42" s="357" t="s">
        <v>573</v>
      </c>
      <c r="AP42" s="358"/>
      <c r="AQ42" s="358"/>
      <c r="AR42" s="358"/>
      <c r="AY42" s="357"/>
      <c r="BA42" s="358"/>
      <c r="BB42" s="358"/>
      <c r="BC42" s="358"/>
      <c r="BK42" s="357"/>
      <c r="BM42" s="358"/>
      <c r="BN42" s="358"/>
      <c r="BO42" s="358"/>
      <c r="BW42" s="357"/>
      <c r="BY42" s="358"/>
      <c r="BZ42" s="358"/>
      <c r="CA42" s="358"/>
      <c r="CI42" s="357"/>
      <c r="CK42" s="358"/>
      <c r="CL42" s="358"/>
      <c r="CM42" s="358"/>
      <c r="CU42" s="357"/>
      <c r="CW42" s="358"/>
      <c r="CX42" s="358"/>
      <c r="CY42" s="358"/>
    </row>
    <row r="43" spans="2:109" ht="13.5" customHeight="1" x14ac:dyDescent="0.15">
      <c r="B43" s="259"/>
      <c r="AN43" s="1240" t="s">
        <v>574</v>
      </c>
      <c r="AO43" s="1241"/>
      <c r="AP43" s="1241"/>
      <c r="AQ43" s="1241"/>
      <c r="AR43" s="1241"/>
      <c r="AS43" s="1241"/>
      <c r="AT43" s="1241"/>
      <c r="AU43" s="1241"/>
      <c r="AV43" s="1241"/>
      <c r="AW43" s="1241"/>
      <c r="AX43" s="1241"/>
      <c r="AY43" s="1241"/>
      <c r="AZ43" s="1241"/>
      <c r="BA43" s="1241"/>
      <c r="BB43" s="1241"/>
      <c r="BC43" s="1241"/>
      <c r="BD43" s="1241"/>
      <c r="BE43" s="1241"/>
      <c r="BF43" s="1241"/>
      <c r="BG43" s="1241"/>
      <c r="BH43" s="1241"/>
      <c r="BI43" s="1241"/>
      <c r="BJ43" s="1241"/>
      <c r="BK43" s="1241"/>
      <c r="BL43" s="1241"/>
      <c r="BM43" s="1241"/>
      <c r="BN43" s="1241"/>
      <c r="BO43" s="1241"/>
      <c r="BP43" s="1241"/>
      <c r="BQ43" s="1241"/>
      <c r="BR43" s="1241"/>
      <c r="BS43" s="1241"/>
      <c r="BT43" s="1241"/>
      <c r="BU43" s="1241"/>
      <c r="BV43" s="1241"/>
      <c r="BW43" s="1241"/>
      <c r="BX43" s="1241"/>
      <c r="BY43" s="1241"/>
      <c r="BZ43" s="1241"/>
      <c r="CA43" s="1241"/>
      <c r="CB43" s="1241"/>
      <c r="CC43" s="1241"/>
      <c r="CD43" s="1241"/>
      <c r="CE43" s="1241"/>
      <c r="CF43" s="1241"/>
      <c r="CG43" s="1241"/>
      <c r="CH43" s="1241"/>
      <c r="CI43" s="1241"/>
      <c r="CJ43" s="1241"/>
      <c r="CK43" s="1241"/>
      <c r="CL43" s="1241"/>
      <c r="CM43" s="1241"/>
      <c r="CN43" s="1241"/>
      <c r="CO43" s="1241"/>
      <c r="CP43" s="1241"/>
      <c r="CQ43" s="1241"/>
      <c r="CR43" s="1241"/>
      <c r="CS43" s="1241"/>
      <c r="CT43" s="1241"/>
      <c r="CU43" s="1241"/>
      <c r="CV43" s="1241"/>
      <c r="CW43" s="1241"/>
      <c r="CX43" s="1241"/>
      <c r="CY43" s="1241"/>
      <c r="CZ43" s="1241"/>
      <c r="DA43" s="1241"/>
      <c r="DB43" s="1241"/>
      <c r="DC43" s="1242"/>
    </row>
    <row r="44" spans="2:109" x14ac:dyDescent="0.15">
      <c r="B44" s="259"/>
      <c r="AN44" s="1243"/>
      <c r="AO44" s="1244"/>
      <c r="AP44" s="1244"/>
      <c r="AQ44" s="1244"/>
      <c r="AR44" s="1244"/>
      <c r="AS44" s="1244"/>
      <c r="AT44" s="1244"/>
      <c r="AU44" s="1244"/>
      <c r="AV44" s="1244"/>
      <c r="AW44" s="1244"/>
      <c r="AX44" s="1244"/>
      <c r="AY44" s="1244"/>
      <c r="AZ44" s="1244"/>
      <c r="BA44" s="1244"/>
      <c r="BB44" s="1244"/>
      <c r="BC44" s="1244"/>
      <c r="BD44" s="1244"/>
      <c r="BE44" s="1244"/>
      <c r="BF44" s="1244"/>
      <c r="BG44" s="1244"/>
      <c r="BH44" s="1244"/>
      <c r="BI44" s="1244"/>
      <c r="BJ44" s="1244"/>
      <c r="BK44" s="1244"/>
      <c r="BL44" s="1244"/>
      <c r="BM44" s="1244"/>
      <c r="BN44" s="1244"/>
      <c r="BO44" s="1244"/>
      <c r="BP44" s="1244"/>
      <c r="BQ44" s="1244"/>
      <c r="BR44" s="1244"/>
      <c r="BS44" s="1244"/>
      <c r="BT44" s="1244"/>
      <c r="BU44" s="1244"/>
      <c r="BV44" s="1244"/>
      <c r="BW44" s="1244"/>
      <c r="BX44" s="1244"/>
      <c r="BY44" s="1244"/>
      <c r="BZ44" s="1244"/>
      <c r="CA44" s="1244"/>
      <c r="CB44" s="1244"/>
      <c r="CC44" s="1244"/>
      <c r="CD44" s="1244"/>
      <c r="CE44" s="1244"/>
      <c r="CF44" s="1244"/>
      <c r="CG44" s="1244"/>
      <c r="CH44" s="1244"/>
      <c r="CI44" s="1244"/>
      <c r="CJ44" s="1244"/>
      <c r="CK44" s="1244"/>
      <c r="CL44" s="1244"/>
      <c r="CM44" s="1244"/>
      <c r="CN44" s="1244"/>
      <c r="CO44" s="1244"/>
      <c r="CP44" s="1244"/>
      <c r="CQ44" s="1244"/>
      <c r="CR44" s="1244"/>
      <c r="CS44" s="1244"/>
      <c r="CT44" s="1244"/>
      <c r="CU44" s="1244"/>
      <c r="CV44" s="1244"/>
      <c r="CW44" s="1244"/>
      <c r="CX44" s="1244"/>
      <c r="CY44" s="1244"/>
      <c r="CZ44" s="1244"/>
      <c r="DA44" s="1244"/>
      <c r="DB44" s="1244"/>
      <c r="DC44" s="1245"/>
    </row>
    <row r="45" spans="2:109" x14ac:dyDescent="0.15">
      <c r="B45" s="259"/>
      <c r="AN45" s="1243"/>
      <c r="AO45" s="1244"/>
      <c r="AP45" s="1244"/>
      <c r="AQ45" s="1244"/>
      <c r="AR45" s="1244"/>
      <c r="AS45" s="1244"/>
      <c r="AT45" s="1244"/>
      <c r="AU45" s="1244"/>
      <c r="AV45" s="1244"/>
      <c r="AW45" s="1244"/>
      <c r="AX45" s="1244"/>
      <c r="AY45" s="1244"/>
      <c r="AZ45" s="1244"/>
      <c r="BA45" s="1244"/>
      <c r="BB45" s="1244"/>
      <c r="BC45" s="1244"/>
      <c r="BD45" s="1244"/>
      <c r="BE45" s="1244"/>
      <c r="BF45" s="1244"/>
      <c r="BG45" s="1244"/>
      <c r="BH45" s="1244"/>
      <c r="BI45" s="1244"/>
      <c r="BJ45" s="1244"/>
      <c r="BK45" s="1244"/>
      <c r="BL45" s="1244"/>
      <c r="BM45" s="1244"/>
      <c r="BN45" s="1244"/>
      <c r="BO45" s="1244"/>
      <c r="BP45" s="1244"/>
      <c r="BQ45" s="1244"/>
      <c r="BR45" s="1244"/>
      <c r="BS45" s="1244"/>
      <c r="BT45" s="1244"/>
      <c r="BU45" s="1244"/>
      <c r="BV45" s="1244"/>
      <c r="BW45" s="1244"/>
      <c r="BX45" s="1244"/>
      <c r="BY45" s="1244"/>
      <c r="BZ45" s="1244"/>
      <c r="CA45" s="1244"/>
      <c r="CB45" s="1244"/>
      <c r="CC45" s="1244"/>
      <c r="CD45" s="1244"/>
      <c r="CE45" s="1244"/>
      <c r="CF45" s="1244"/>
      <c r="CG45" s="1244"/>
      <c r="CH45" s="1244"/>
      <c r="CI45" s="1244"/>
      <c r="CJ45" s="1244"/>
      <c r="CK45" s="1244"/>
      <c r="CL45" s="1244"/>
      <c r="CM45" s="1244"/>
      <c r="CN45" s="1244"/>
      <c r="CO45" s="1244"/>
      <c r="CP45" s="1244"/>
      <c r="CQ45" s="1244"/>
      <c r="CR45" s="1244"/>
      <c r="CS45" s="1244"/>
      <c r="CT45" s="1244"/>
      <c r="CU45" s="1244"/>
      <c r="CV45" s="1244"/>
      <c r="CW45" s="1244"/>
      <c r="CX45" s="1244"/>
      <c r="CY45" s="1244"/>
      <c r="CZ45" s="1244"/>
      <c r="DA45" s="1244"/>
      <c r="DB45" s="1244"/>
      <c r="DC45" s="1245"/>
    </row>
    <row r="46" spans="2:109" x14ac:dyDescent="0.15">
      <c r="B46" s="259"/>
      <c r="AN46" s="1243"/>
      <c r="AO46" s="1244"/>
      <c r="AP46" s="1244"/>
      <c r="AQ46" s="1244"/>
      <c r="AR46" s="1244"/>
      <c r="AS46" s="1244"/>
      <c r="AT46" s="1244"/>
      <c r="AU46" s="1244"/>
      <c r="AV46" s="1244"/>
      <c r="AW46" s="1244"/>
      <c r="AX46" s="1244"/>
      <c r="AY46" s="1244"/>
      <c r="AZ46" s="1244"/>
      <c r="BA46" s="1244"/>
      <c r="BB46" s="1244"/>
      <c r="BC46" s="1244"/>
      <c r="BD46" s="1244"/>
      <c r="BE46" s="1244"/>
      <c r="BF46" s="1244"/>
      <c r="BG46" s="1244"/>
      <c r="BH46" s="1244"/>
      <c r="BI46" s="1244"/>
      <c r="BJ46" s="1244"/>
      <c r="BK46" s="1244"/>
      <c r="BL46" s="1244"/>
      <c r="BM46" s="1244"/>
      <c r="BN46" s="1244"/>
      <c r="BO46" s="1244"/>
      <c r="BP46" s="1244"/>
      <c r="BQ46" s="1244"/>
      <c r="BR46" s="1244"/>
      <c r="BS46" s="1244"/>
      <c r="BT46" s="1244"/>
      <c r="BU46" s="1244"/>
      <c r="BV46" s="1244"/>
      <c r="BW46" s="1244"/>
      <c r="BX46" s="1244"/>
      <c r="BY46" s="1244"/>
      <c r="BZ46" s="1244"/>
      <c r="CA46" s="1244"/>
      <c r="CB46" s="1244"/>
      <c r="CC46" s="1244"/>
      <c r="CD46" s="1244"/>
      <c r="CE46" s="1244"/>
      <c r="CF46" s="1244"/>
      <c r="CG46" s="1244"/>
      <c r="CH46" s="1244"/>
      <c r="CI46" s="1244"/>
      <c r="CJ46" s="1244"/>
      <c r="CK46" s="1244"/>
      <c r="CL46" s="1244"/>
      <c r="CM46" s="1244"/>
      <c r="CN46" s="1244"/>
      <c r="CO46" s="1244"/>
      <c r="CP46" s="1244"/>
      <c r="CQ46" s="1244"/>
      <c r="CR46" s="1244"/>
      <c r="CS46" s="1244"/>
      <c r="CT46" s="1244"/>
      <c r="CU46" s="1244"/>
      <c r="CV46" s="1244"/>
      <c r="CW46" s="1244"/>
      <c r="CX46" s="1244"/>
      <c r="CY46" s="1244"/>
      <c r="CZ46" s="1244"/>
      <c r="DA46" s="1244"/>
      <c r="DB46" s="1244"/>
      <c r="DC46" s="1245"/>
    </row>
    <row r="47" spans="2:109" x14ac:dyDescent="0.15">
      <c r="B47" s="259"/>
      <c r="AN47" s="1246"/>
      <c r="AO47" s="1247"/>
      <c r="AP47" s="1247"/>
      <c r="AQ47" s="1247"/>
      <c r="AR47" s="1247"/>
      <c r="AS47" s="1247"/>
      <c r="AT47" s="1247"/>
      <c r="AU47" s="1247"/>
      <c r="AV47" s="1247"/>
      <c r="AW47" s="1247"/>
      <c r="AX47" s="1247"/>
      <c r="AY47" s="1247"/>
      <c r="AZ47" s="1247"/>
      <c r="BA47" s="1247"/>
      <c r="BB47" s="1247"/>
      <c r="BC47" s="1247"/>
      <c r="BD47" s="1247"/>
      <c r="BE47" s="1247"/>
      <c r="BF47" s="1247"/>
      <c r="BG47" s="1247"/>
      <c r="BH47" s="1247"/>
      <c r="BI47" s="1247"/>
      <c r="BJ47" s="1247"/>
      <c r="BK47" s="1247"/>
      <c r="BL47" s="1247"/>
      <c r="BM47" s="1247"/>
      <c r="BN47" s="1247"/>
      <c r="BO47" s="1247"/>
      <c r="BP47" s="1247"/>
      <c r="BQ47" s="1247"/>
      <c r="BR47" s="1247"/>
      <c r="BS47" s="1247"/>
      <c r="BT47" s="1247"/>
      <c r="BU47" s="1247"/>
      <c r="BV47" s="1247"/>
      <c r="BW47" s="1247"/>
      <c r="BX47" s="1247"/>
      <c r="BY47" s="1247"/>
      <c r="BZ47" s="1247"/>
      <c r="CA47" s="1247"/>
      <c r="CB47" s="1247"/>
      <c r="CC47" s="1247"/>
      <c r="CD47" s="1247"/>
      <c r="CE47" s="1247"/>
      <c r="CF47" s="1247"/>
      <c r="CG47" s="1247"/>
      <c r="CH47" s="1247"/>
      <c r="CI47" s="1247"/>
      <c r="CJ47" s="1247"/>
      <c r="CK47" s="1247"/>
      <c r="CL47" s="1247"/>
      <c r="CM47" s="1247"/>
      <c r="CN47" s="1247"/>
      <c r="CO47" s="1247"/>
      <c r="CP47" s="1247"/>
      <c r="CQ47" s="1247"/>
      <c r="CR47" s="1247"/>
      <c r="CS47" s="1247"/>
      <c r="CT47" s="1247"/>
      <c r="CU47" s="1247"/>
      <c r="CV47" s="1247"/>
      <c r="CW47" s="1247"/>
      <c r="CX47" s="1247"/>
      <c r="CY47" s="1247"/>
      <c r="CZ47" s="1247"/>
      <c r="DA47" s="1247"/>
      <c r="DB47" s="1247"/>
      <c r="DC47" s="1248"/>
    </row>
    <row r="48" spans="2:109" x14ac:dyDescent="0.15">
      <c r="B48" s="259"/>
      <c r="H48" s="359"/>
      <c r="I48" s="359"/>
      <c r="J48" s="359"/>
      <c r="AN48" s="359"/>
      <c r="AO48" s="359"/>
      <c r="AP48" s="359"/>
      <c r="AZ48" s="359"/>
      <c r="BA48" s="359"/>
      <c r="BB48" s="359"/>
      <c r="BL48" s="359"/>
      <c r="BM48" s="359"/>
      <c r="BN48" s="359"/>
      <c r="BX48" s="359"/>
      <c r="BY48" s="359"/>
      <c r="BZ48" s="359"/>
      <c r="CJ48" s="359"/>
      <c r="CK48" s="359"/>
      <c r="CL48" s="359"/>
      <c r="CV48" s="359"/>
      <c r="CW48" s="359"/>
      <c r="CX48" s="359"/>
    </row>
    <row r="49" spans="1:109" x14ac:dyDescent="0.15">
      <c r="B49" s="259"/>
      <c r="AN49" s="255" t="s">
        <v>575</v>
      </c>
    </row>
    <row r="50" spans="1:109" x14ac:dyDescent="0.15">
      <c r="B50" s="259"/>
      <c r="G50" s="1234"/>
      <c r="H50" s="1234"/>
      <c r="I50" s="1234"/>
      <c r="J50" s="1234"/>
      <c r="K50" s="360"/>
      <c r="L50" s="360"/>
      <c r="M50" s="361"/>
      <c r="N50" s="361"/>
      <c r="AN50" s="1237"/>
      <c r="AO50" s="1238"/>
      <c r="AP50" s="1238"/>
      <c r="AQ50" s="1238"/>
      <c r="AR50" s="1238"/>
      <c r="AS50" s="1238"/>
      <c r="AT50" s="1238"/>
      <c r="AU50" s="1238"/>
      <c r="AV50" s="1238"/>
      <c r="AW50" s="1238"/>
      <c r="AX50" s="1238"/>
      <c r="AY50" s="1238"/>
      <c r="AZ50" s="1238"/>
      <c r="BA50" s="1238"/>
      <c r="BB50" s="1238"/>
      <c r="BC50" s="1238"/>
      <c r="BD50" s="1238"/>
      <c r="BE50" s="1238"/>
      <c r="BF50" s="1238"/>
      <c r="BG50" s="1238"/>
      <c r="BH50" s="1238"/>
      <c r="BI50" s="1238"/>
      <c r="BJ50" s="1238"/>
      <c r="BK50" s="1238"/>
      <c r="BL50" s="1238"/>
      <c r="BM50" s="1238"/>
      <c r="BN50" s="1238"/>
      <c r="BO50" s="1239"/>
      <c r="BP50" s="1233" t="s">
        <v>531</v>
      </c>
      <c r="BQ50" s="1233"/>
      <c r="BR50" s="1233"/>
      <c r="BS50" s="1233"/>
      <c r="BT50" s="1233"/>
      <c r="BU50" s="1233"/>
      <c r="BV50" s="1233"/>
      <c r="BW50" s="1233"/>
      <c r="BX50" s="1233" t="s">
        <v>532</v>
      </c>
      <c r="BY50" s="1233"/>
      <c r="BZ50" s="1233"/>
      <c r="CA50" s="1233"/>
      <c r="CB50" s="1233"/>
      <c r="CC50" s="1233"/>
      <c r="CD50" s="1233"/>
      <c r="CE50" s="1233"/>
      <c r="CF50" s="1233" t="s">
        <v>533</v>
      </c>
      <c r="CG50" s="1233"/>
      <c r="CH50" s="1233"/>
      <c r="CI50" s="1233"/>
      <c r="CJ50" s="1233"/>
      <c r="CK50" s="1233"/>
      <c r="CL50" s="1233"/>
      <c r="CM50" s="1233"/>
      <c r="CN50" s="1233" t="s">
        <v>534</v>
      </c>
      <c r="CO50" s="1233"/>
      <c r="CP50" s="1233"/>
      <c r="CQ50" s="1233"/>
      <c r="CR50" s="1233"/>
      <c r="CS50" s="1233"/>
      <c r="CT50" s="1233"/>
      <c r="CU50" s="1233"/>
      <c r="CV50" s="1233" t="s">
        <v>535</v>
      </c>
      <c r="CW50" s="1233"/>
      <c r="CX50" s="1233"/>
      <c r="CY50" s="1233"/>
      <c r="CZ50" s="1233"/>
      <c r="DA50" s="1233"/>
      <c r="DB50" s="1233"/>
      <c r="DC50" s="1233"/>
    </row>
    <row r="51" spans="1:109" ht="13.5" customHeight="1" x14ac:dyDescent="0.15">
      <c r="B51" s="259"/>
      <c r="G51" s="1236"/>
      <c r="H51" s="1236"/>
      <c r="I51" s="1249"/>
      <c r="J51" s="1249"/>
      <c r="K51" s="1235"/>
      <c r="L51" s="1235"/>
      <c r="M51" s="1235"/>
      <c r="N51" s="1235"/>
      <c r="AM51" s="359"/>
      <c r="AN51" s="1231" t="s">
        <v>576</v>
      </c>
      <c r="AO51" s="1231"/>
      <c r="AP51" s="1231"/>
      <c r="AQ51" s="1231"/>
      <c r="AR51" s="1231"/>
      <c r="AS51" s="1231"/>
      <c r="AT51" s="1231"/>
      <c r="AU51" s="1231"/>
      <c r="AV51" s="1231"/>
      <c r="AW51" s="1231"/>
      <c r="AX51" s="1231"/>
      <c r="AY51" s="1231"/>
      <c r="AZ51" s="1231"/>
      <c r="BA51" s="1231"/>
      <c r="BB51" s="1231" t="s">
        <v>577</v>
      </c>
      <c r="BC51" s="1231"/>
      <c r="BD51" s="1231"/>
      <c r="BE51" s="1231"/>
      <c r="BF51" s="1231"/>
      <c r="BG51" s="1231"/>
      <c r="BH51" s="1231"/>
      <c r="BI51" s="1231"/>
      <c r="BJ51" s="1231"/>
      <c r="BK51" s="1231"/>
      <c r="BL51" s="1231"/>
      <c r="BM51" s="1231"/>
      <c r="BN51" s="1231"/>
      <c r="BO51" s="1231"/>
      <c r="BP51" s="1228"/>
      <c r="BQ51" s="1228"/>
      <c r="BR51" s="1228"/>
      <c r="BS51" s="1228"/>
      <c r="BT51" s="1228"/>
      <c r="BU51" s="1228"/>
      <c r="BV51" s="1228"/>
      <c r="BW51" s="1228"/>
      <c r="BX51" s="1228"/>
      <c r="BY51" s="1228"/>
      <c r="BZ51" s="1228"/>
      <c r="CA51" s="1228"/>
      <c r="CB51" s="1228"/>
      <c r="CC51" s="1228"/>
      <c r="CD51" s="1228"/>
      <c r="CE51" s="1228"/>
      <c r="CF51" s="1228"/>
      <c r="CG51" s="1228"/>
      <c r="CH51" s="1228"/>
      <c r="CI51" s="1228"/>
      <c r="CJ51" s="1228"/>
      <c r="CK51" s="1228"/>
      <c r="CL51" s="1228"/>
      <c r="CM51" s="1228"/>
      <c r="CN51" s="1228"/>
      <c r="CO51" s="1228"/>
      <c r="CP51" s="1228"/>
      <c r="CQ51" s="1228"/>
      <c r="CR51" s="1228"/>
      <c r="CS51" s="1228"/>
      <c r="CT51" s="1228"/>
      <c r="CU51" s="1228"/>
      <c r="CV51" s="1228"/>
      <c r="CW51" s="1228"/>
      <c r="CX51" s="1228"/>
      <c r="CY51" s="1228"/>
      <c r="CZ51" s="1228"/>
      <c r="DA51" s="1228"/>
      <c r="DB51" s="1228"/>
      <c r="DC51" s="1228"/>
    </row>
    <row r="52" spans="1:109" x14ac:dyDescent="0.15">
      <c r="B52" s="259"/>
      <c r="G52" s="1236"/>
      <c r="H52" s="1236"/>
      <c r="I52" s="1249"/>
      <c r="J52" s="1249"/>
      <c r="K52" s="1235"/>
      <c r="L52" s="1235"/>
      <c r="M52" s="1235"/>
      <c r="N52" s="1235"/>
      <c r="AM52" s="359"/>
      <c r="AN52" s="1231"/>
      <c r="AO52" s="1231"/>
      <c r="AP52" s="1231"/>
      <c r="AQ52" s="1231"/>
      <c r="AR52" s="1231"/>
      <c r="AS52" s="1231"/>
      <c r="AT52" s="1231"/>
      <c r="AU52" s="1231"/>
      <c r="AV52" s="1231"/>
      <c r="AW52" s="1231"/>
      <c r="AX52" s="1231"/>
      <c r="AY52" s="1231"/>
      <c r="AZ52" s="1231"/>
      <c r="BA52" s="1231"/>
      <c r="BB52" s="1231"/>
      <c r="BC52" s="1231"/>
      <c r="BD52" s="1231"/>
      <c r="BE52" s="1231"/>
      <c r="BF52" s="1231"/>
      <c r="BG52" s="1231"/>
      <c r="BH52" s="1231"/>
      <c r="BI52" s="1231"/>
      <c r="BJ52" s="1231"/>
      <c r="BK52" s="1231"/>
      <c r="BL52" s="1231"/>
      <c r="BM52" s="1231"/>
      <c r="BN52" s="1231"/>
      <c r="BO52" s="1231"/>
      <c r="BP52" s="1228"/>
      <c r="BQ52" s="1228"/>
      <c r="BR52" s="1228"/>
      <c r="BS52" s="1228"/>
      <c r="BT52" s="1228"/>
      <c r="BU52" s="1228"/>
      <c r="BV52" s="1228"/>
      <c r="BW52" s="1228"/>
      <c r="BX52" s="1228"/>
      <c r="BY52" s="1228"/>
      <c r="BZ52" s="1228"/>
      <c r="CA52" s="1228"/>
      <c r="CB52" s="1228"/>
      <c r="CC52" s="1228"/>
      <c r="CD52" s="1228"/>
      <c r="CE52" s="1228"/>
      <c r="CF52" s="1228"/>
      <c r="CG52" s="1228"/>
      <c r="CH52" s="1228"/>
      <c r="CI52" s="1228"/>
      <c r="CJ52" s="1228"/>
      <c r="CK52" s="1228"/>
      <c r="CL52" s="1228"/>
      <c r="CM52" s="1228"/>
      <c r="CN52" s="1228"/>
      <c r="CO52" s="1228"/>
      <c r="CP52" s="1228"/>
      <c r="CQ52" s="1228"/>
      <c r="CR52" s="1228"/>
      <c r="CS52" s="1228"/>
      <c r="CT52" s="1228"/>
      <c r="CU52" s="1228"/>
      <c r="CV52" s="1228"/>
      <c r="CW52" s="1228"/>
      <c r="CX52" s="1228"/>
      <c r="CY52" s="1228"/>
      <c r="CZ52" s="1228"/>
      <c r="DA52" s="1228"/>
      <c r="DB52" s="1228"/>
      <c r="DC52" s="1228"/>
    </row>
    <row r="53" spans="1:109" x14ac:dyDescent="0.15">
      <c r="A53" s="358"/>
      <c r="B53" s="259"/>
      <c r="G53" s="1236"/>
      <c r="H53" s="1236"/>
      <c r="I53" s="1234"/>
      <c r="J53" s="1234"/>
      <c r="K53" s="1235"/>
      <c r="L53" s="1235"/>
      <c r="M53" s="1235"/>
      <c r="N53" s="1235"/>
      <c r="AM53" s="359"/>
      <c r="AN53" s="1231"/>
      <c r="AO53" s="1231"/>
      <c r="AP53" s="1231"/>
      <c r="AQ53" s="1231"/>
      <c r="AR53" s="1231"/>
      <c r="AS53" s="1231"/>
      <c r="AT53" s="1231"/>
      <c r="AU53" s="1231"/>
      <c r="AV53" s="1231"/>
      <c r="AW53" s="1231"/>
      <c r="AX53" s="1231"/>
      <c r="AY53" s="1231"/>
      <c r="AZ53" s="1231"/>
      <c r="BA53" s="1231"/>
      <c r="BB53" s="1231" t="s">
        <v>578</v>
      </c>
      <c r="BC53" s="1231"/>
      <c r="BD53" s="1231"/>
      <c r="BE53" s="1231"/>
      <c r="BF53" s="1231"/>
      <c r="BG53" s="1231"/>
      <c r="BH53" s="1231"/>
      <c r="BI53" s="1231"/>
      <c r="BJ53" s="1231"/>
      <c r="BK53" s="1231"/>
      <c r="BL53" s="1231"/>
      <c r="BM53" s="1231"/>
      <c r="BN53" s="1231"/>
      <c r="BO53" s="1231"/>
      <c r="BP53" s="1228">
        <v>56.7</v>
      </c>
      <c r="BQ53" s="1228"/>
      <c r="BR53" s="1228"/>
      <c r="BS53" s="1228"/>
      <c r="BT53" s="1228"/>
      <c r="BU53" s="1228"/>
      <c r="BV53" s="1228"/>
      <c r="BW53" s="1228"/>
      <c r="BX53" s="1228">
        <v>57.4</v>
      </c>
      <c r="BY53" s="1228"/>
      <c r="BZ53" s="1228"/>
      <c r="CA53" s="1228"/>
      <c r="CB53" s="1228"/>
      <c r="CC53" s="1228"/>
      <c r="CD53" s="1228"/>
      <c r="CE53" s="1228"/>
      <c r="CF53" s="1228">
        <v>58.5</v>
      </c>
      <c r="CG53" s="1228"/>
      <c r="CH53" s="1228"/>
      <c r="CI53" s="1228"/>
      <c r="CJ53" s="1228"/>
      <c r="CK53" s="1228"/>
      <c r="CL53" s="1228"/>
      <c r="CM53" s="1228"/>
      <c r="CN53" s="1228">
        <v>60</v>
      </c>
      <c r="CO53" s="1228"/>
      <c r="CP53" s="1228"/>
      <c r="CQ53" s="1228"/>
      <c r="CR53" s="1228"/>
      <c r="CS53" s="1228"/>
      <c r="CT53" s="1228"/>
      <c r="CU53" s="1228"/>
      <c r="CV53" s="1228">
        <v>61</v>
      </c>
      <c r="CW53" s="1228"/>
      <c r="CX53" s="1228"/>
      <c r="CY53" s="1228"/>
      <c r="CZ53" s="1228"/>
      <c r="DA53" s="1228"/>
      <c r="DB53" s="1228"/>
      <c r="DC53" s="1228"/>
    </row>
    <row r="54" spans="1:109" x14ac:dyDescent="0.15">
      <c r="A54" s="358"/>
      <c r="B54" s="259"/>
      <c r="G54" s="1236"/>
      <c r="H54" s="1236"/>
      <c r="I54" s="1234"/>
      <c r="J54" s="1234"/>
      <c r="K54" s="1235"/>
      <c r="L54" s="1235"/>
      <c r="M54" s="1235"/>
      <c r="N54" s="1235"/>
      <c r="AM54" s="359"/>
      <c r="AN54" s="1231"/>
      <c r="AO54" s="1231"/>
      <c r="AP54" s="1231"/>
      <c r="AQ54" s="1231"/>
      <c r="AR54" s="1231"/>
      <c r="AS54" s="1231"/>
      <c r="AT54" s="1231"/>
      <c r="AU54" s="1231"/>
      <c r="AV54" s="1231"/>
      <c r="AW54" s="1231"/>
      <c r="AX54" s="1231"/>
      <c r="AY54" s="1231"/>
      <c r="AZ54" s="1231"/>
      <c r="BA54" s="1231"/>
      <c r="BB54" s="1231"/>
      <c r="BC54" s="1231"/>
      <c r="BD54" s="1231"/>
      <c r="BE54" s="1231"/>
      <c r="BF54" s="1231"/>
      <c r="BG54" s="1231"/>
      <c r="BH54" s="1231"/>
      <c r="BI54" s="1231"/>
      <c r="BJ54" s="1231"/>
      <c r="BK54" s="1231"/>
      <c r="BL54" s="1231"/>
      <c r="BM54" s="1231"/>
      <c r="BN54" s="1231"/>
      <c r="BO54" s="1231"/>
      <c r="BP54" s="1228"/>
      <c r="BQ54" s="1228"/>
      <c r="BR54" s="1228"/>
      <c r="BS54" s="1228"/>
      <c r="BT54" s="1228"/>
      <c r="BU54" s="1228"/>
      <c r="BV54" s="1228"/>
      <c r="BW54" s="1228"/>
      <c r="BX54" s="1228"/>
      <c r="BY54" s="1228"/>
      <c r="BZ54" s="1228"/>
      <c r="CA54" s="1228"/>
      <c r="CB54" s="1228"/>
      <c r="CC54" s="1228"/>
      <c r="CD54" s="1228"/>
      <c r="CE54" s="1228"/>
      <c r="CF54" s="1228"/>
      <c r="CG54" s="1228"/>
      <c r="CH54" s="1228"/>
      <c r="CI54" s="1228"/>
      <c r="CJ54" s="1228"/>
      <c r="CK54" s="1228"/>
      <c r="CL54" s="1228"/>
      <c r="CM54" s="1228"/>
      <c r="CN54" s="1228"/>
      <c r="CO54" s="1228"/>
      <c r="CP54" s="1228"/>
      <c r="CQ54" s="1228"/>
      <c r="CR54" s="1228"/>
      <c r="CS54" s="1228"/>
      <c r="CT54" s="1228"/>
      <c r="CU54" s="1228"/>
      <c r="CV54" s="1228"/>
      <c r="CW54" s="1228"/>
      <c r="CX54" s="1228"/>
      <c r="CY54" s="1228"/>
      <c r="CZ54" s="1228"/>
      <c r="DA54" s="1228"/>
      <c r="DB54" s="1228"/>
      <c r="DC54" s="1228"/>
    </row>
    <row r="55" spans="1:109" x14ac:dyDescent="0.15">
      <c r="A55" s="358"/>
      <c r="B55" s="259"/>
      <c r="G55" s="1234"/>
      <c r="H55" s="1234"/>
      <c r="I55" s="1234"/>
      <c r="J55" s="1234"/>
      <c r="K55" s="1235"/>
      <c r="L55" s="1235"/>
      <c r="M55" s="1235"/>
      <c r="N55" s="1235"/>
      <c r="AN55" s="1233" t="s">
        <v>579</v>
      </c>
      <c r="AO55" s="1233"/>
      <c r="AP55" s="1233"/>
      <c r="AQ55" s="1233"/>
      <c r="AR55" s="1233"/>
      <c r="AS55" s="1233"/>
      <c r="AT55" s="1233"/>
      <c r="AU55" s="1233"/>
      <c r="AV55" s="1233"/>
      <c r="AW55" s="1233"/>
      <c r="AX55" s="1233"/>
      <c r="AY55" s="1233"/>
      <c r="AZ55" s="1233"/>
      <c r="BA55" s="1233"/>
      <c r="BB55" s="1231" t="s">
        <v>577</v>
      </c>
      <c r="BC55" s="1231"/>
      <c r="BD55" s="1231"/>
      <c r="BE55" s="1231"/>
      <c r="BF55" s="1231"/>
      <c r="BG55" s="1231"/>
      <c r="BH55" s="1231"/>
      <c r="BI55" s="1231"/>
      <c r="BJ55" s="1231"/>
      <c r="BK55" s="1231"/>
      <c r="BL55" s="1231"/>
      <c r="BM55" s="1231"/>
      <c r="BN55" s="1231"/>
      <c r="BO55" s="1231"/>
      <c r="BP55" s="1228">
        <v>20</v>
      </c>
      <c r="BQ55" s="1228"/>
      <c r="BR55" s="1228"/>
      <c r="BS55" s="1228"/>
      <c r="BT55" s="1228"/>
      <c r="BU55" s="1228"/>
      <c r="BV55" s="1228"/>
      <c r="BW55" s="1228"/>
      <c r="BX55" s="1228">
        <v>10.199999999999999</v>
      </c>
      <c r="BY55" s="1228"/>
      <c r="BZ55" s="1228"/>
      <c r="CA55" s="1228"/>
      <c r="CB55" s="1228"/>
      <c r="CC55" s="1228"/>
      <c r="CD55" s="1228"/>
      <c r="CE55" s="1228"/>
      <c r="CF55" s="1228">
        <v>0</v>
      </c>
      <c r="CG55" s="1228"/>
      <c r="CH55" s="1228"/>
      <c r="CI55" s="1228"/>
      <c r="CJ55" s="1228"/>
      <c r="CK55" s="1228"/>
      <c r="CL55" s="1228"/>
      <c r="CM55" s="1228"/>
      <c r="CN55" s="1228">
        <v>0</v>
      </c>
      <c r="CO55" s="1228"/>
      <c r="CP55" s="1228"/>
      <c r="CQ55" s="1228"/>
      <c r="CR55" s="1228"/>
      <c r="CS55" s="1228"/>
      <c r="CT55" s="1228"/>
      <c r="CU55" s="1228"/>
      <c r="CV55" s="1228">
        <v>0</v>
      </c>
      <c r="CW55" s="1228"/>
      <c r="CX55" s="1228"/>
      <c r="CY55" s="1228"/>
      <c r="CZ55" s="1228"/>
      <c r="DA55" s="1228"/>
      <c r="DB55" s="1228"/>
      <c r="DC55" s="1228"/>
    </row>
    <row r="56" spans="1:109" x14ac:dyDescent="0.15">
      <c r="A56" s="358"/>
      <c r="B56" s="259"/>
      <c r="G56" s="1234"/>
      <c r="H56" s="1234"/>
      <c r="I56" s="1234"/>
      <c r="J56" s="1234"/>
      <c r="K56" s="1235"/>
      <c r="L56" s="1235"/>
      <c r="M56" s="1235"/>
      <c r="N56" s="1235"/>
      <c r="AN56" s="1233"/>
      <c r="AO56" s="1233"/>
      <c r="AP56" s="1233"/>
      <c r="AQ56" s="1233"/>
      <c r="AR56" s="1233"/>
      <c r="AS56" s="1233"/>
      <c r="AT56" s="1233"/>
      <c r="AU56" s="1233"/>
      <c r="AV56" s="1233"/>
      <c r="AW56" s="1233"/>
      <c r="AX56" s="1233"/>
      <c r="AY56" s="1233"/>
      <c r="AZ56" s="1233"/>
      <c r="BA56" s="1233"/>
      <c r="BB56" s="1231"/>
      <c r="BC56" s="1231"/>
      <c r="BD56" s="1231"/>
      <c r="BE56" s="1231"/>
      <c r="BF56" s="1231"/>
      <c r="BG56" s="1231"/>
      <c r="BH56" s="1231"/>
      <c r="BI56" s="1231"/>
      <c r="BJ56" s="1231"/>
      <c r="BK56" s="1231"/>
      <c r="BL56" s="1231"/>
      <c r="BM56" s="1231"/>
      <c r="BN56" s="1231"/>
      <c r="BO56" s="1231"/>
      <c r="BP56" s="1228"/>
      <c r="BQ56" s="1228"/>
      <c r="BR56" s="1228"/>
      <c r="BS56" s="1228"/>
      <c r="BT56" s="1228"/>
      <c r="BU56" s="1228"/>
      <c r="BV56" s="1228"/>
      <c r="BW56" s="1228"/>
      <c r="BX56" s="1228"/>
      <c r="BY56" s="1228"/>
      <c r="BZ56" s="1228"/>
      <c r="CA56" s="1228"/>
      <c r="CB56" s="1228"/>
      <c r="CC56" s="1228"/>
      <c r="CD56" s="1228"/>
      <c r="CE56" s="1228"/>
      <c r="CF56" s="1228"/>
      <c r="CG56" s="1228"/>
      <c r="CH56" s="1228"/>
      <c r="CI56" s="1228"/>
      <c r="CJ56" s="1228"/>
      <c r="CK56" s="1228"/>
      <c r="CL56" s="1228"/>
      <c r="CM56" s="1228"/>
      <c r="CN56" s="1228"/>
      <c r="CO56" s="1228"/>
      <c r="CP56" s="1228"/>
      <c r="CQ56" s="1228"/>
      <c r="CR56" s="1228"/>
      <c r="CS56" s="1228"/>
      <c r="CT56" s="1228"/>
      <c r="CU56" s="1228"/>
      <c r="CV56" s="1228"/>
      <c r="CW56" s="1228"/>
      <c r="CX56" s="1228"/>
      <c r="CY56" s="1228"/>
      <c r="CZ56" s="1228"/>
      <c r="DA56" s="1228"/>
      <c r="DB56" s="1228"/>
      <c r="DC56" s="1228"/>
    </row>
    <row r="57" spans="1:109" s="358" customFormat="1" x14ac:dyDescent="0.15">
      <c r="B57" s="362"/>
      <c r="G57" s="1234"/>
      <c r="H57" s="1234"/>
      <c r="I57" s="1229"/>
      <c r="J57" s="1229"/>
      <c r="K57" s="1235"/>
      <c r="L57" s="1235"/>
      <c r="M57" s="1235"/>
      <c r="N57" s="1235"/>
      <c r="AM57" s="255"/>
      <c r="AN57" s="1233"/>
      <c r="AO57" s="1233"/>
      <c r="AP57" s="1233"/>
      <c r="AQ57" s="1233"/>
      <c r="AR57" s="1233"/>
      <c r="AS57" s="1233"/>
      <c r="AT57" s="1233"/>
      <c r="AU57" s="1233"/>
      <c r="AV57" s="1233"/>
      <c r="AW57" s="1233"/>
      <c r="AX57" s="1233"/>
      <c r="AY57" s="1233"/>
      <c r="AZ57" s="1233"/>
      <c r="BA57" s="1233"/>
      <c r="BB57" s="1231" t="s">
        <v>578</v>
      </c>
      <c r="BC57" s="1231"/>
      <c r="BD57" s="1231"/>
      <c r="BE57" s="1231"/>
      <c r="BF57" s="1231"/>
      <c r="BG57" s="1231"/>
      <c r="BH57" s="1231"/>
      <c r="BI57" s="1231"/>
      <c r="BJ57" s="1231"/>
      <c r="BK57" s="1231"/>
      <c r="BL57" s="1231"/>
      <c r="BM57" s="1231"/>
      <c r="BN57" s="1231"/>
      <c r="BO57" s="1231"/>
      <c r="BP57" s="1228">
        <v>60.7</v>
      </c>
      <c r="BQ57" s="1228"/>
      <c r="BR57" s="1228"/>
      <c r="BS57" s="1228"/>
      <c r="BT57" s="1228"/>
      <c r="BU57" s="1228"/>
      <c r="BV57" s="1228"/>
      <c r="BW57" s="1228"/>
      <c r="BX57" s="1228">
        <v>61.1</v>
      </c>
      <c r="BY57" s="1228"/>
      <c r="BZ57" s="1228"/>
      <c r="CA57" s="1228"/>
      <c r="CB57" s="1228"/>
      <c r="CC57" s="1228"/>
      <c r="CD57" s="1228"/>
      <c r="CE57" s="1228"/>
      <c r="CF57" s="1228">
        <v>63.5</v>
      </c>
      <c r="CG57" s="1228"/>
      <c r="CH57" s="1228"/>
      <c r="CI57" s="1228"/>
      <c r="CJ57" s="1228"/>
      <c r="CK57" s="1228"/>
      <c r="CL57" s="1228"/>
      <c r="CM57" s="1228"/>
      <c r="CN57" s="1228">
        <v>65.400000000000006</v>
      </c>
      <c r="CO57" s="1228"/>
      <c r="CP57" s="1228"/>
      <c r="CQ57" s="1228"/>
      <c r="CR57" s="1228"/>
      <c r="CS57" s="1228"/>
      <c r="CT57" s="1228"/>
      <c r="CU57" s="1228"/>
      <c r="CV57" s="1228">
        <v>66.3</v>
      </c>
      <c r="CW57" s="1228"/>
      <c r="CX57" s="1228"/>
      <c r="CY57" s="1228"/>
      <c r="CZ57" s="1228"/>
      <c r="DA57" s="1228"/>
      <c r="DB57" s="1228"/>
      <c r="DC57" s="1228"/>
      <c r="DD57" s="363"/>
      <c r="DE57" s="362"/>
    </row>
    <row r="58" spans="1:109" s="358" customFormat="1" x14ac:dyDescent="0.15">
      <c r="A58" s="255"/>
      <c r="B58" s="362"/>
      <c r="G58" s="1234"/>
      <c r="H58" s="1234"/>
      <c r="I58" s="1229"/>
      <c r="J58" s="1229"/>
      <c r="K58" s="1235"/>
      <c r="L58" s="1235"/>
      <c r="M58" s="1235"/>
      <c r="N58" s="1235"/>
      <c r="AM58" s="255"/>
      <c r="AN58" s="1233"/>
      <c r="AO58" s="1233"/>
      <c r="AP58" s="1233"/>
      <c r="AQ58" s="1233"/>
      <c r="AR58" s="1233"/>
      <c r="AS58" s="1233"/>
      <c r="AT58" s="1233"/>
      <c r="AU58" s="1233"/>
      <c r="AV58" s="1233"/>
      <c r="AW58" s="1233"/>
      <c r="AX58" s="1233"/>
      <c r="AY58" s="1233"/>
      <c r="AZ58" s="1233"/>
      <c r="BA58" s="1233"/>
      <c r="BB58" s="1231"/>
      <c r="BC58" s="1231"/>
      <c r="BD58" s="1231"/>
      <c r="BE58" s="1231"/>
      <c r="BF58" s="1231"/>
      <c r="BG58" s="1231"/>
      <c r="BH58" s="1231"/>
      <c r="BI58" s="1231"/>
      <c r="BJ58" s="1231"/>
      <c r="BK58" s="1231"/>
      <c r="BL58" s="1231"/>
      <c r="BM58" s="1231"/>
      <c r="BN58" s="1231"/>
      <c r="BO58" s="1231"/>
      <c r="BP58" s="1228"/>
      <c r="BQ58" s="1228"/>
      <c r="BR58" s="1228"/>
      <c r="BS58" s="1228"/>
      <c r="BT58" s="1228"/>
      <c r="BU58" s="1228"/>
      <c r="BV58" s="1228"/>
      <c r="BW58" s="1228"/>
      <c r="BX58" s="1228"/>
      <c r="BY58" s="1228"/>
      <c r="BZ58" s="1228"/>
      <c r="CA58" s="1228"/>
      <c r="CB58" s="1228"/>
      <c r="CC58" s="1228"/>
      <c r="CD58" s="1228"/>
      <c r="CE58" s="1228"/>
      <c r="CF58" s="1228"/>
      <c r="CG58" s="1228"/>
      <c r="CH58" s="1228"/>
      <c r="CI58" s="1228"/>
      <c r="CJ58" s="1228"/>
      <c r="CK58" s="1228"/>
      <c r="CL58" s="1228"/>
      <c r="CM58" s="1228"/>
      <c r="CN58" s="1228"/>
      <c r="CO58" s="1228"/>
      <c r="CP58" s="1228"/>
      <c r="CQ58" s="1228"/>
      <c r="CR58" s="1228"/>
      <c r="CS58" s="1228"/>
      <c r="CT58" s="1228"/>
      <c r="CU58" s="1228"/>
      <c r="CV58" s="1228"/>
      <c r="CW58" s="1228"/>
      <c r="CX58" s="1228"/>
      <c r="CY58" s="1228"/>
      <c r="CZ58" s="1228"/>
      <c r="DA58" s="1228"/>
      <c r="DB58" s="1228"/>
      <c r="DC58" s="1228"/>
      <c r="DD58" s="363"/>
      <c r="DE58" s="362"/>
    </row>
    <row r="59" spans="1:109" s="358" customFormat="1" x14ac:dyDescent="0.15">
      <c r="A59" s="255"/>
      <c r="B59" s="362"/>
      <c r="K59" s="364"/>
      <c r="L59" s="364"/>
      <c r="M59" s="364"/>
      <c r="N59" s="364"/>
      <c r="AQ59" s="364"/>
      <c r="AR59" s="364"/>
      <c r="AS59" s="364"/>
      <c r="AT59" s="364"/>
      <c r="BC59" s="364"/>
      <c r="BD59" s="364"/>
      <c r="BE59" s="364"/>
      <c r="BF59" s="364"/>
      <c r="BO59" s="364"/>
      <c r="BP59" s="364"/>
      <c r="BQ59" s="364"/>
      <c r="BR59" s="364"/>
      <c r="CA59" s="364"/>
      <c r="CB59" s="364"/>
      <c r="CC59" s="364"/>
      <c r="CD59" s="364"/>
      <c r="CM59" s="364"/>
      <c r="CN59" s="364"/>
      <c r="CO59" s="364"/>
      <c r="CP59" s="364"/>
      <c r="CY59" s="364"/>
      <c r="CZ59" s="364"/>
      <c r="DA59" s="364"/>
      <c r="DB59" s="364"/>
      <c r="DC59" s="364"/>
      <c r="DD59" s="363"/>
      <c r="DE59" s="362"/>
    </row>
    <row r="60" spans="1:109" s="358" customFormat="1" x14ac:dyDescent="0.15">
      <c r="A60" s="255"/>
      <c r="B60" s="362"/>
      <c r="K60" s="364"/>
      <c r="L60" s="364"/>
      <c r="M60" s="364"/>
      <c r="N60" s="364"/>
      <c r="AQ60" s="364"/>
      <c r="AR60" s="364"/>
      <c r="AS60" s="364"/>
      <c r="AT60" s="364"/>
      <c r="BC60" s="364"/>
      <c r="BD60" s="364"/>
      <c r="BE60" s="364"/>
      <c r="BF60" s="364"/>
      <c r="BO60" s="364"/>
      <c r="BP60" s="364"/>
      <c r="BQ60" s="364"/>
      <c r="BR60" s="364"/>
      <c r="CA60" s="364"/>
      <c r="CB60" s="364"/>
      <c r="CC60" s="364"/>
      <c r="CD60" s="364"/>
      <c r="CM60" s="364"/>
      <c r="CN60" s="364"/>
      <c r="CO60" s="364"/>
      <c r="CP60" s="364"/>
      <c r="CY60" s="364"/>
      <c r="CZ60" s="364"/>
      <c r="DA60" s="364"/>
      <c r="DB60" s="364"/>
      <c r="DC60" s="364"/>
      <c r="DD60" s="363"/>
      <c r="DE60" s="362"/>
    </row>
    <row r="61" spans="1:109" s="358" customFormat="1" x14ac:dyDescent="0.15">
      <c r="A61" s="255"/>
      <c r="B61" s="365"/>
      <c r="C61" s="366"/>
      <c r="D61" s="366"/>
      <c r="E61" s="366"/>
      <c r="F61" s="366"/>
      <c r="G61" s="366"/>
      <c r="H61" s="366"/>
      <c r="I61" s="366"/>
      <c r="J61" s="366"/>
      <c r="K61" s="366"/>
      <c r="L61" s="366"/>
      <c r="M61" s="367"/>
      <c r="N61" s="367"/>
      <c r="O61" s="366"/>
      <c r="P61" s="366"/>
      <c r="Q61" s="366"/>
      <c r="R61" s="366"/>
      <c r="S61" s="366"/>
      <c r="T61" s="366"/>
      <c r="U61" s="366"/>
      <c r="V61" s="366"/>
      <c r="W61" s="366"/>
      <c r="X61" s="366"/>
      <c r="Y61" s="366"/>
      <c r="Z61" s="366"/>
      <c r="AA61" s="366"/>
      <c r="AB61" s="366"/>
      <c r="AC61" s="366"/>
      <c r="AD61" s="366"/>
      <c r="AE61" s="366"/>
      <c r="AF61" s="366"/>
      <c r="AG61" s="366"/>
      <c r="AH61" s="366"/>
      <c r="AI61" s="366"/>
      <c r="AJ61" s="366"/>
      <c r="AK61" s="366"/>
      <c r="AL61" s="366"/>
      <c r="AM61" s="366"/>
      <c r="AN61" s="366"/>
      <c r="AO61" s="366"/>
      <c r="AP61" s="366"/>
      <c r="AQ61" s="366"/>
      <c r="AR61" s="366"/>
      <c r="AS61" s="367"/>
      <c r="AT61" s="367"/>
      <c r="AU61" s="366"/>
      <c r="AV61" s="366"/>
      <c r="AW61" s="366"/>
      <c r="AX61" s="366"/>
      <c r="AY61" s="366"/>
      <c r="AZ61" s="366"/>
      <c r="BA61" s="366"/>
      <c r="BB61" s="366"/>
      <c r="BC61" s="366"/>
      <c r="BD61" s="366"/>
      <c r="BE61" s="367"/>
      <c r="BF61" s="367"/>
      <c r="BG61" s="366"/>
      <c r="BH61" s="366"/>
      <c r="BI61" s="366"/>
      <c r="BJ61" s="366"/>
      <c r="BK61" s="366"/>
      <c r="BL61" s="366"/>
      <c r="BM61" s="366"/>
      <c r="BN61" s="366"/>
      <c r="BO61" s="366"/>
      <c r="BP61" s="366"/>
      <c r="BQ61" s="367"/>
      <c r="BR61" s="367"/>
      <c r="BS61" s="366"/>
      <c r="BT61" s="366"/>
      <c r="BU61" s="366"/>
      <c r="BV61" s="366"/>
      <c r="BW61" s="366"/>
      <c r="BX61" s="366"/>
      <c r="BY61" s="366"/>
      <c r="BZ61" s="366"/>
      <c r="CA61" s="366"/>
      <c r="CB61" s="366"/>
      <c r="CC61" s="367"/>
      <c r="CD61" s="367"/>
      <c r="CE61" s="366"/>
      <c r="CF61" s="366"/>
      <c r="CG61" s="366"/>
      <c r="CH61" s="366"/>
      <c r="CI61" s="366"/>
      <c r="CJ61" s="366"/>
      <c r="CK61" s="366"/>
      <c r="CL61" s="366"/>
      <c r="CM61" s="366"/>
      <c r="CN61" s="366"/>
      <c r="CO61" s="367"/>
      <c r="CP61" s="367"/>
      <c r="CQ61" s="366"/>
      <c r="CR61" s="366"/>
      <c r="CS61" s="366"/>
      <c r="CT61" s="366"/>
      <c r="CU61" s="366"/>
      <c r="CV61" s="366"/>
      <c r="CW61" s="366"/>
      <c r="CX61" s="366"/>
      <c r="CY61" s="366"/>
      <c r="CZ61" s="366"/>
      <c r="DA61" s="367"/>
      <c r="DB61" s="367"/>
      <c r="DC61" s="367"/>
      <c r="DD61" s="368"/>
      <c r="DE61" s="362"/>
    </row>
    <row r="62" spans="1:109" x14ac:dyDescent="0.15">
      <c r="B62" s="356"/>
      <c r="C62" s="356"/>
      <c r="D62" s="356"/>
      <c r="E62" s="356"/>
      <c r="F62" s="356"/>
      <c r="G62" s="356"/>
      <c r="H62" s="356"/>
      <c r="I62" s="356"/>
      <c r="J62" s="356"/>
      <c r="K62" s="356"/>
      <c r="L62" s="356"/>
      <c r="M62" s="356"/>
      <c r="N62" s="356"/>
      <c r="O62" s="356"/>
      <c r="P62" s="356"/>
      <c r="Q62" s="356"/>
      <c r="R62" s="356"/>
      <c r="S62" s="356"/>
      <c r="T62" s="356"/>
      <c r="U62" s="356"/>
      <c r="V62" s="356"/>
      <c r="W62" s="356"/>
      <c r="X62" s="356"/>
      <c r="Y62" s="356"/>
      <c r="Z62" s="356"/>
      <c r="AA62" s="356"/>
      <c r="AB62" s="356"/>
      <c r="AC62" s="356"/>
      <c r="AD62" s="356"/>
      <c r="AE62" s="356"/>
      <c r="AF62" s="356"/>
      <c r="AG62" s="356"/>
      <c r="AH62" s="356"/>
      <c r="AI62" s="356"/>
      <c r="AJ62" s="356"/>
      <c r="AK62" s="356"/>
      <c r="AL62" s="356"/>
      <c r="AM62" s="356"/>
      <c r="AN62" s="356"/>
      <c r="AO62" s="356"/>
      <c r="AP62" s="356"/>
      <c r="AQ62" s="356"/>
      <c r="AR62" s="356"/>
      <c r="AS62" s="356"/>
      <c r="AT62" s="356"/>
      <c r="AU62" s="356"/>
      <c r="AV62" s="356"/>
      <c r="AW62" s="356"/>
      <c r="AX62" s="356"/>
      <c r="AY62" s="356"/>
      <c r="AZ62" s="356"/>
      <c r="BA62" s="356"/>
      <c r="BB62" s="356"/>
      <c r="BC62" s="356"/>
      <c r="BD62" s="356"/>
      <c r="BE62" s="356"/>
      <c r="BF62" s="356"/>
      <c r="BG62" s="356"/>
      <c r="BH62" s="356"/>
      <c r="BI62" s="356"/>
      <c r="BJ62" s="356"/>
      <c r="BK62" s="356"/>
      <c r="BL62" s="356"/>
      <c r="BM62" s="356"/>
      <c r="BN62" s="356"/>
      <c r="BO62" s="356"/>
      <c r="BP62" s="356"/>
      <c r="BQ62" s="356"/>
      <c r="BR62" s="356"/>
      <c r="BS62" s="356"/>
      <c r="BT62" s="356"/>
      <c r="BU62" s="356"/>
      <c r="BV62" s="356"/>
      <c r="BW62" s="356"/>
      <c r="BX62" s="356"/>
      <c r="BY62" s="356"/>
      <c r="BZ62" s="356"/>
      <c r="CA62" s="356"/>
      <c r="CB62" s="356"/>
      <c r="CC62" s="356"/>
      <c r="CD62" s="356"/>
      <c r="CE62" s="356"/>
      <c r="CF62" s="356"/>
      <c r="CG62" s="356"/>
      <c r="CH62" s="356"/>
      <c r="CI62" s="356"/>
      <c r="CJ62" s="356"/>
      <c r="CK62" s="356"/>
      <c r="CL62" s="356"/>
      <c r="CM62" s="356"/>
      <c r="CN62" s="356"/>
      <c r="CO62" s="356"/>
      <c r="CP62" s="356"/>
      <c r="CQ62" s="356"/>
      <c r="CR62" s="356"/>
      <c r="CS62" s="356"/>
      <c r="CT62" s="356"/>
      <c r="CU62" s="356"/>
      <c r="CV62" s="356"/>
      <c r="CW62" s="356"/>
      <c r="CX62" s="356"/>
      <c r="CY62" s="356"/>
      <c r="CZ62" s="356"/>
      <c r="DA62" s="356"/>
      <c r="DB62" s="356"/>
      <c r="DC62" s="356"/>
      <c r="DD62" s="356"/>
      <c r="DE62" s="255"/>
    </row>
    <row r="63" spans="1:109" ht="17.25" x14ac:dyDescent="0.15">
      <c r="B63" s="312" t="s">
        <v>580</v>
      </c>
    </row>
    <row r="64" spans="1:109" x14ac:dyDescent="0.15">
      <c r="B64" s="259"/>
      <c r="G64" s="357"/>
      <c r="I64" s="369"/>
      <c r="J64" s="369"/>
      <c r="K64" s="369"/>
      <c r="L64" s="369"/>
      <c r="M64" s="369"/>
      <c r="N64" s="370"/>
      <c r="AM64" s="357"/>
      <c r="AN64" s="357" t="s">
        <v>573</v>
      </c>
      <c r="AP64" s="358"/>
      <c r="AQ64" s="358"/>
      <c r="AR64" s="358"/>
      <c r="AY64" s="357"/>
      <c r="BA64" s="358"/>
      <c r="BB64" s="358"/>
      <c r="BC64" s="358"/>
      <c r="BK64" s="357"/>
      <c r="BM64" s="358"/>
      <c r="BN64" s="358"/>
      <c r="BO64" s="358"/>
      <c r="BW64" s="357"/>
      <c r="BY64" s="358"/>
      <c r="BZ64" s="358"/>
      <c r="CA64" s="358"/>
      <c r="CI64" s="357"/>
      <c r="CK64" s="358"/>
      <c r="CL64" s="358"/>
      <c r="CM64" s="358"/>
      <c r="CU64" s="357"/>
      <c r="CW64" s="358"/>
      <c r="CX64" s="358"/>
      <c r="CY64" s="358"/>
    </row>
    <row r="65" spans="2:107" x14ac:dyDescent="0.15">
      <c r="B65" s="259"/>
      <c r="AN65" s="1240" t="s">
        <v>581</v>
      </c>
      <c r="AO65" s="1241"/>
      <c r="AP65" s="1241"/>
      <c r="AQ65" s="1241"/>
      <c r="AR65" s="1241"/>
      <c r="AS65" s="1241"/>
      <c r="AT65" s="1241"/>
      <c r="AU65" s="1241"/>
      <c r="AV65" s="1241"/>
      <c r="AW65" s="1241"/>
      <c r="AX65" s="1241"/>
      <c r="AY65" s="1241"/>
      <c r="AZ65" s="1241"/>
      <c r="BA65" s="1241"/>
      <c r="BB65" s="1241"/>
      <c r="BC65" s="1241"/>
      <c r="BD65" s="1241"/>
      <c r="BE65" s="1241"/>
      <c r="BF65" s="1241"/>
      <c r="BG65" s="1241"/>
      <c r="BH65" s="1241"/>
      <c r="BI65" s="1241"/>
      <c r="BJ65" s="1241"/>
      <c r="BK65" s="1241"/>
      <c r="BL65" s="1241"/>
      <c r="BM65" s="1241"/>
      <c r="BN65" s="1241"/>
      <c r="BO65" s="1241"/>
      <c r="BP65" s="1241"/>
      <c r="BQ65" s="1241"/>
      <c r="BR65" s="1241"/>
      <c r="BS65" s="1241"/>
      <c r="BT65" s="1241"/>
      <c r="BU65" s="1241"/>
      <c r="BV65" s="1241"/>
      <c r="BW65" s="1241"/>
      <c r="BX65" s="1241"/>
      <c r="BY65" s="1241"/>
      <c r="BZ65" s="1241"/>
      <c r="CA65" s="1241"/>
      <c r="CB65" s="1241"/>
      <c r="CC65" s="1241"/>
      <c r="CD65" s="1241"/>
      <c r="CE65" s="1241"/>
      <c r="CF65" s="1241"/>
      <c r="CG65" s="1241"/>
      <c r="CH65" s="1241"/>
      <c r="CI65" s="1241"/>
      <c r="CJ65" s="1241"/>
      <c r="CK65" s="1241"/>
      <c r="CL65" s="1241"/>
      <c r="CM65" s="1241"/>
      <c r="CN65" s="1241"/>
      <c r="CO65" s="1241"/>
      <c r="CP65" s="1241"/>
      <c r="CQ65" s="1241"/>
      <c r="CR65" s="1241"/>
      <c r="CS65" s="1241"/>
      <c r="CT65" s="1241"/>
      <c r="CU65" s="1241"/>
      <c r="CV65" s="1241"/>
      <c r="CW65" s="1241"/>
      <c r="CX65" s="1241"/>
      <c r="CY65" s="1241"/>
      <c r="CZ65" s="1241"/>
      <c r="DA65" s="1241"/>
      <c r="DB65" s="1241"/>
      <c r="DC65" s="1242"/>
    </row>
    <row r="66" spans="2:107" x14ac:dyDescent="0.15">
      <c r="B66" s="259"/>
      <c r="AN66" s="1243"/>
      <c r="AO66" s="1244"/>
      <c r="AP66" s="1244"/>
      <c r="AQ66" s="1244"/>
      <c r="AR66" s="1244"/>
      <c r="AS66" s="1244"/>
      <c r="AT66" s="1244"/>
      <c r="AU66" s="1244"/>
      <c r="AV66" s="1244"/>
      <c r="AW66" s="1244"/>
      <c r="AX66" s="1244"/>
      <c r="AY66" s="1244"/>
      <c r="AZ66" s="1244"/>
      <c r="BA66" s="1244"/>
      <c r="BB66" s="1244"/>
      <c r="BC66" s="1244"/>
      <c r="BD66" s="1244"/>
      <c r="BE66" s="1244"/>
      <c r="BF66" s="1244"/>
      <c r="BG66" s="1244"/>
      <c r="BH66" s="1244"/>
      <c r="BI66" s="1244"/>
      <c r="BJ66" s="1244"/>
      <c r="BK66" s="1244"/>
      <c r="BL66" s="1244"/>
      <c r="BM66" s="1244"/>
      <c r="BN66" s="1244"/>
      <c r="BO66" s="1244"/>
      <c r="BP66" s="1244"/>
      <c r="BQ66" s="1244"/>
      <c r="BR66" s="1244"/>
      <c r="BS66" s="1244"/>
      <c r="BT66" s="1244"/>
      <c r="BU66" s="1244"/>
      <c r="BV66" s="1244"/>
      <c r="BW66" s="1244"/>
      <c r="BX66" s="1244"/>
      <c r="BY66" s="1244"/>
      <c r="BZ66" s="1244"/>
      <c r="CA66" s="1244"/>
      <c r="CB66" s="1244"/>
      <c r="CC66" s="1244"/>
      <c r="CD66" s="1244"/>
      <c r="CE66" s="1244"/>
      <c r="CF66" s="1244"/>
      <c r="CG66" s="1244"/>
      <c r="CH66" s="1244"/>
      <c r="CI66" s="1244"/>
      <c r="CJ66" s="1244"/>
      <c r="CK66" s="1244"/>
      <c r="CL66" s="1244"/>
      <c r="CM66" s="1244"/>
      <c r="CN66" s="1244"/>
      <c r="CO66" s="1244"/>
      <c r="CP66" s="1244"/>
      <c r="CQ66" s="1244"/>
      <c r="CR66" s="1244"/>
      <c r="CS66" s="1244"/>
      <c r="CT66" s="1244"/>
      <c r="CU66" s="1244"/>
      <c r="CV66" s="1244"/>
      <c r="CW66" s="1244"/>
      <c r="CX66" s="1244"/>
      <c r="CY66" s="1244"/>
      <c r="CZ66" s="1244"/>
      <c r="DA66" s="1244"/>
      <c r="DB66" s="1244"/>
      <c r="DC66" s="1245"/>
    </row>
    <row r="67" spans="2:107" x14ac:dyDescent="0.15">
      <c r="B67" s="259"/>
      <c r="AN67" s="1243"/>
      <c r="AO67" s="1244"/>
      <c r="AP67" s="1244"/>
      <c r="AQ67" s="1244"/>
      <c r="AR67" s="1244"/>
      <c r="AS67" s="1244"/>
      <c r="AT67" s="1244"/>
      <c r="AU67" s="1244"/>
      <c r="AV67" s="1244"/>
      <c r="AW67" s="1244"/>
      <c r="AX67" s="1244"/>
      <c r="AY67" s="1244"/>
      <c r="AZ67" s="1244"/>
      <c r="BA67" s="1244"/>
      <c r="BB67" s="1244"/>
      <c r="BC67" s="1244"/>
      <c r="BD67" s="1244"/>
      <c r="BE67" s="1244"/>
      <c r="BF67" s="1244"/>
      <c r="BG67" s="1244"/>
      <c r="BH67" s="1244"/>
      <c r="BI67" s="1244"/>
      <c r="BJ67" s="1244"/>
      <c r="BK67" s="1244"/>
      <c r="BL67" s="1244"/>
      <c r="BM67" s="1244"/>
      <c r="BN67" s="1244"/>
      <c r="BO67" s="1244"/>
      <c r="BP67" s="1244"/>
      <c r="BQ67" s="1244"/>
      <c r="BR67" s="1244"/>
      <c r="BS67" s="1244"/>
      <c r="BT67" s="1244"/>
      <c r="BU67" s="1244"/>
      <c r="BV67" s="1244"/>
      <c r="BW67" s="1244"/>
      <c r="BX67" s="1244"/>
      <c r="BY67" s="1244"/>
      <c r="BZ67" s="1244"/>
      <c r="CA67" s="1244"/>
      <c r="CB67" s="1244"/>
      <c r="CC67" s="1244"/>
      <c r="CD67" s="1244"/>
      <c r="CE67" s="1244"/>
      <c r="CF67" s="1244"/>
      <c r="CG67" s="1244"/>
      <c r="CH67" s="1244"/>
      <c r="CI67" s="1244"/>
      <c r="CJ67" s="1244"/>
      <c r="CK67" s="1244"/>
      <c r="CL67" s="1244"/>
      <c r="CM67" s="1244"/>
      <c r="CN67" s="1244"/>
      <c r="CO67" s="1244"/>
      <c r="CP67" s="1244"/>
      <c r="CQ67" s="1244"/>
      <c r="CR67" s="1244"/>
      <c r="CS67" s="1244"/>
      <c r="CT67" s="1244"/>
      <c r="CU67" s="1244"/>
      <c r="CV67" s="1244"/>
      <c r="CW67" s="1244"/>
      <c r="CX67" s="1244"/>
      <c r="CY67" s="1244"/>
      <c r="CZ67" s="1244"/>
      <c r="DA67" s="1244"/>
      <c r="DB67" s="1244"/>
      <c r="DC67" s="1245"/>
    </row>
    <row r="68" spans="2:107" x14ac:dyDescent="0.15">
      <c r="B68" s="259"/>
      <c r="AN68" s="1243"/>
      <c r="AO68" s="1244"/>
      <c r="AP68" s="1244"/>
      <c r="AQ68" s="1244"/>
      <c r="AR68" s="1244"/>
      <c r="AS68" s="1244"/>
      <c r="AT68" s="1244"/>
      <c r="AU68" s="1244"/>
      <c r="AV68" s="1244"/>
      <c r="AW68" s="1244"/>
      <c r="AX68" s="1244"/>
      <c r="AY68" s="1244"/>
      <c r="AZ68" s="1244"/>
      <c r="BA68" s="1244"/>
      <c r="BB68" s="1244"/>
      <c r="BC68" s="1244"/>
      <c r="BD68" s="1244"/>
      <c r="BE68" s="1244"/>
      <c r="BF68" s="1244"/>
      <c r="BG68" s="1244"/>
      <c r="BH68" s="1244"/>
      <c r="BI68" s="1244"/>
      <c r="BJ68" s="1244"/>
      <c r="BK68" s="1244"/>
      <c r="BL68" s="1244"/>
      <c r="BM68" s="1244"/>
      <c r="BN68" s="1244"/>
      <c r="BO68" s="1244"/>
      <c r="BP68" s="1244"/>
      <c r="BQ68" s="1244"/>
      <c r="BR68" s="1244"/>
      <c r="BS68" s="1244"/>
      <c r="BT68" s="1244"/>
      <c r="BU68" s="1244"/>
      <c r="BV68" s="1244"/>
      <c r="BW68" s="1244"/>
      <c r="BX68" s="1244"/>
      <c r="BY68" s="1244"/>
      <c r="BZ68" s="1244"/>
      <c r="CA68" s="1244"/>
      <c r="CB68" s="1244"/>
      <c r="CC68" s="1244"/>
      <c r="CD68" s="1244"/>
      <c r="CE68" s="1244"/>
      <c r="CF68" s="1244"/>
      <c r="CG68" s="1244"/>
      <c r="CH68" s="1244"/>
      <c r="CI68" s="1244"/>
      <c r="CJ68" s="1244"/>
      <c r="CK68" s="1244"/>
      <c r="CL68" s="1244"/>
      <c r="CM68" s="1244"/>
      <c r="CN68" s="1244"/>
      <c r="CO68" s="1244"/>
      <c r="CP68" s="1244"/>
      <c r="CQ68" s="1244"/>
      <c r="CR68" s="1244"/>
      <c r="CS68" s="1244"/>
      <c r="CT68" s="1244"/>
      <c r="CU68" s="1244"/>
      <c r="CV68" s="1244"/>
      <c r="CW68" s="1244"/>
      <c r="CX68" s="1244"/>
      <c r="CY68" s="1244"/>
      <c r="CZ68" s="1244"/>
      <c r="DA68" s="1244"/>
      <c r="DB68" s="1244"/>
      <c r="DC68" s="1245"/>
    </row>
    <row r="69" spans="2:107" x14ac:dyDescent="0.15">
      <c r="B69" s="259"/>
      <c r="AN69" s="1246"/>
      <c r="AO69" s="1247"/>
      <c r="AP69" s="1247"/>
      <c r="AQ69" s="1247"/>
      <c r="AR69" s="1247"/>
      <c r="AS69" s="1247"/>
      <c r="AT69" s="1247"/>
      <c r="AU69" s="1247"/>
      <c r="AV69" s="1247"/>
      <c r="AW69" s="1247"/>
      <c r="AX69" s="1247"/>
      <c r="AY69" s="1247"/>
      <c r="AZ69" s="1247"/>
      <c r="BA69" s="1247"/>
      <c r="BB69" s="1247"/>
      <c r="BC69" s="1247"/>
      <c r="BD69" s="1247"/>
      <c r="BE69" s="1247"/>
      <c r="BF69" s="1247"/>
      <c r="BG69" s="1247"/>
      <c r="BH69" s="1247"/>
      <c r="BI69" s="1247"/>
      <c r="BJ69" s="1247"/>
      <c r="BK69" s="1247"/>
      <c r="BL69" s="1247"/>
      <c r="BM69" s="1247"/>
      <c r="BN69" s="1247"/>
      <c r="BO69" s="1247"/>
      <c r="BP69" s="1247"/>
      <c r="BQ69" s="1247"/>
      <c r="BR69" s="1247"/>
      <c r="BS69" s="1247"/>
      <c r="BT69" s="1247"/>
      <c r="BU69" s="1247"/>
      <c r="BV69" s="1247"/>
      <c r="BW69" s="1247"/>
      <c r="BX69" s="1247"/>
      <c r="BY69" s="1247"/>
      <c r="BZ69" s="1247"/>
      <c r="CA69" s="1247"/>
      <c r="CB69" s="1247"/>
      <c r="CC69" s="1247"/>
      <c r="CD69" s="1247"/>
      <c r="CE69" s="1247"/>
      <c r="CF69" s="1247"/>
      <c r="CG69" s="1247"/>
      <c r="CH69" s="1247"/>
      <c r="CI69" s="1247"/>
      <c r="CJ69" s="1247"/>
      <c r="CK69" s="1247"/>
      <c r="CL69" s="1247"/>
      <c r="CM69" s="1247"/>
      <c r="CN69" s="1247"/>
      <c r="CO69" s="1247"/>
      <c r="CP69" s="1247"/>
      <c r="CQ69" s="1247"/>
      <c r="CR69" s="1247"/>
      <c r="CS69" s="1247"/>
      <c r="CT69" s="1247"/>
      <c r="CU69" s="1247"/>
      <c r="CV69" s="1247"/>
      <c r="CW69" s="1247"/>
      <c r="CX69" s="1247"/>
      <c r="CY69" s="1247"/>
      <c r="CZ69" s="1247"/>
      <c r="DA69" s="1247"/>
      <c r="DB69" s="1247"/>
      <c r="DC69" s="1248"/>
    </row>
    <row r="70" spans="2:107" x14ac:dyDescent="0.15">
      <c r="B70" s="259"/>
      <c r="H70" s="371"/>
      <c r="I70" s="371"/>
      <c r="J70" s="372"/>
      <c r="K70" s="372"/>
      <c r="L70" s="373"/>
      <c r="M70" s="372"/>
      <c r="N70" s="373"/>
      <c r="AN70" s="359"/>
      <c r="AO70" s="359"/>
      <c r="AP70" s="359"/>
      <c r="AZ70" s="359"/>
      <c r="BA70" s="359"/>
      <c r="BB70" s="359"/>
      <c r="BL70" s="359"/>
      <c r="BM70" s="359"/>
      <c r="BN70" s="359"/>
      <c r="BX70" s="359"/>
      <c r="BY70" s="359"/>
      <c r="BZ70" s="359"/>
      <c r="CJ70" s="359"/>
      <c r="CK70" s="359"/>
      <c r="CL70" s="359"/>
      <c r="CV70" s="359"/>
      <c r="CW70" s="359"/>
      <c r="CX70" s="359"/>
    </row>
    <row r="71" spans="2:107" x14ac:dyDescent="0.15">
      <c r="B71" s="259"/>
      <c r="G71" s="374"/>
      <c r="I71" s="375"/>
      <c r="J71" s="372"/>
      <c r="K71" s="372"/>
      <c r="L71" s="373"/>
      <c r="M71" s="372"/>
      <c r="N71" s="373"/>
      <c r="AM71" s="374"/>
      <c r="AN71" s="255" t="s">
        <v>575</v>
      </c>
    </row>
    <row r="72" spans="2:107" x14ac:dyDescent="0.15">
      <c r="B72" s="259"/>
      <c r="G72" s="1234"/>
      <c r="H72" s="1234"/>
      <c r="I72" s="1234"/>
      <c r="J72" s="1234"/>
      <c r="K72" s="360"/>
      <c r="L72" s="360"/>
      <c r="M72" s="361"/>
      <c r="N72" s="361"/>
      <c r="AN72" s="1237"/>
      <c r="AO72" s="1238"/>
      <c r="AP72" s="1238"/>
      <c r="AQ72" s="1238"/>
      <c r="AR72" s="1238"/>
      <c r="AS72" s="1238"/>
      <c r="AT72" s="1238"/>
      <c r="AU72" s="1238"/>
      <c r="AV72" s="1238"/>
      <c r="AW72" s="1238"/>
      <c r="AX72" s="1238"/>
      <c r="AY72" s="1238"/>
      <c r="AZ72" s="1238"/>
      <c r="BA72" s="1238"/>
      <c r="BB72" s="1238"/>
      <c r="BC72" s="1238"/>
      <c r="BD72" s="1238"/>
      <c r="BE72" s="1238"/>
      <c r="BF72" s="1238"/>
      <c r="BG72" s="1238"/>
      <c r="BH72" s="1238"/>
      <c r="BI72" s="1238"/>
      <c r="BJ72" s="1238"/>
      <c r="BK72" s="1238"/>
      <c r="BL72" s="1238"/>
      <c r="BM72" s="1238"/>
      <c r="BN72" s="1238"/>
      <c r="BO72" s="1239"/>
      <c r="BP72" s="1233" t="s">
        <v>531</v>
      </c>
      <c r="BQ72" s="1233"/>
      <c r="BR72" s="1233"/>
      <c r="BS72" s="1233"/>
      <c r="BT72" s="1233"/>
      <c r="BU72" s="1233"/>
      <c r="BV72" s="1233"/>
      <c r="BW72" s="1233"/>
      <c r="BX72" s="1233" t="s">
        <v>532</v>
      </c>
      <c r="BY72" s="1233"/>
      <c r="BZ72" s="1233"/>
      <c r="CA72" s="1233"/>
      <c r="CB72" s="1233"/>
      <c r="CC72" s="1233"/>
      <c r="CD72" s="1233"/>
      <c r="CE72" s="1233"/>
      <c r="CF72" s="1233" t="s">
        <v>533</v>
      </c>
      <c r="CG72" s="1233"/>
      <c r="CH72" s="1233"/>
      <c r="CI72" s="1233"/>
      <c r="CJ72" s="1233"/>
      <c r="CK72" s="1233"/>
      <c r="CL72" s="1233"/>
      <c r="CM72" s="1233"/>
      <c r="CN72" s="1233" t="s">
        <v>534</v>
      </c>
      <c r="CO72" s="1233"/>
      <c r="CP72" s="1233"/>
      <c r="CQ72" s="1233"/>
      <c r="CR72" s="1233"/>
      <c r="CS72" s="1233"/>
      <c r="CT72" s="1233"/>
      <c r="CU72" s="1233"/>
      <c r="CV72" s="1233" t="s">
        <v>535</v>
      </c>
      <c r="CW72" s="1233"/>
      <c r="CX72" s="1233"/>
      <c r="CY72" s="1233"/>
      <c r="CZ72" s="1233"/>
      <c r="DA72" s="1233"/>
      <c r="DB72" s="1233"/>
      <c r="DC72" s="1233"/>
    </row>
    <row r="73" spans="2:107" x14ac:dyDescent="0.15">
      <c r="B73" s="259"/>
      <c r="G73" s="1236"/>
      <c r="H73" s="1236"/>
      <c r="I73" s="1236"/>
      <c r="J73" s="1236"/>
      <c r="K73" s="1232"/>
      <c r="L73" s="1232"/>
      <c r="M73" s="1232"/>
      <c r="N73" s="1232"/>
      <c r="AM73" s="359"/>
      <c r="AN73" s="1231" t="s">
        <v>576</v>
      </c>
      <c r="AO73" s="1231"/>
      <c r="AP73" s="1231"/>
      <c r="AQ73" s="1231"/>
      <c r="AR73" s="1231"/>
      <c r="AS73" s="1231"/>
      <c r="AT73" s="1231"/>
      <c r="AU73" s="1231"/>
      <c r="AV73" s="1231"/>
      <c r="AW73" s="1231"/>
      <c r="AX73" s="1231"/>
      <c r="AY73" s="1231"/>
      <c r="AZ73" s="1231"/>
      <c r="BA73" s="1231"/>
      <c r="BB73" s="1231" t="s">
        <v>577</v>
      </c>
      <c r="BC73" s="1231"/>
      <c r="BD73" s="1231"/>
      <c r="BE73" s="1231"/>
      <c r="BF73" s="1231"/>
      <c r="BG73" s="1231"/>
      <c r="BH73" s="1231"/>
      <c r="BI73" s="1231"/>
      <c r="BJ73" s="1231"/>
      <c r="BK73" s="1231"/>
      <c r="BL73" s="1231"/>
      <c r="BM73" s="1231"/>
      <c r="BN73" s="1231"/>
      <c r="BO73" s="1231"/>
      <c r="BP73" s="1228"/>
      <c r="BQ73" s="1228"/>
      <c r="BR73" s="1228"/>
      <c r="BS73" s="1228"/>
      <c r="BT73" s="1228"/>
      <c r="BU73" s="1228"/>
      <c r="BV73" s="1228"/>
      <c r="BW73" s="1228"/>
      <c r="BX73" s="1228"/>
      <c r="BY73" s="1228"/>
      <c r="BZ73" s="1228"/>
      <c r="CA73" s="1228"/>
      <c r="CB73" s="1228"/>
      <c r="CC73" s="1228"/>
      <c r="CD73" s="1228"/>
      <c r="CE73" s="1228"/>
      <c r="CF73" s="1228"/>
      <c r="CG73" s="1228"/>
      <c r="CH73" s="1228"/>
      <c r="CI73" s="1228"/>
      <c r="CJ73" s="1228"/>
      <c r="CK73" s="1228"/>
      <c r="CL73" s="1228"/>
      <c r="CM73" s="1228"/>
      <c r="CN73" s="1228"/>
      <c r="CO73" s="1228"/>
      <c r="CP73" s="1228"/>
      <c r="CQ73" s="1228"/>
      <c r="CR73" s="1228"/>
      <c r="CS73" s="1228"/>
      <c r="CT73" s="1228"/>
      <c r="CU73" s="1228"/>
      <c r="CV73" s="1228"/>
      <c r="CW73" s="1228"/>
      <c r="CX73" s="1228"/>
      <c r="CY73" s="1228"/>
      <c r="CZ73" s="1228"/>
      <c r="DA73" s="1228"/>
      <c r="DB73" s="1228"/>
      <c r="DC73" s="1228"/>
    </row>
    <row r="74" spans="2:107" x14ac:dyDescent="0.15">
      <c r="B74" s="259"/>
      <c r="G74" s="1236"/>
      <c r="H74" s="1236"/>
      <c r="I74" s="1236"/>
      <c r="J74" s="1236"/>
      <c r="K74" s="1232"/>
      <c r="L74" s="1232"/>
      <c r="M74" s="1232"/>
      <c r="N74" s="1232"/>
      <c r="AM74" s="359"/>
      <c r="AN74" s="1231"/>
      <c r="AO74" s="1231"/>
      <c r="AP74" s="1231"/>
      <c r="AQ74" s="1231"/>
      <c r="AR74" s="1231"/>
      <c r="AS74" s="1231"/>
      <c r="AT74" s="1231"/>
      <c r="AU74" s="1231"/>
      <c r="AV74" s="1231"/>
      <c r="AW74" s="1231"/>
      <c r="AX74" s="1231"/>
      <c r="AY74" s="1231"/>
      <c r="AZ74" s="1231"/>
      <c r="BA74" s="1231"/>
      <c r="BB74" s="1231"/>
      <c r="BC74" s="1231"/>
      <c r="BD74" s="1231"/>
      <c r="BE74" s="1231"/>
      <c r="BF74" s="1231"/>
      <c r="BG74" s="1231"/>
      <c r="BH74" s="1231"/>
      <c r="BI74" s="1231"/>
      <c r="BJ74" s="1231"/>
      <c r="BK74" s="1231"/>
      <c r="BL74" s="1231"/>
      <c r="BM74" s="1231"/>
      <c r="BN74" s="1231"/>
      <c r="BO74" s="1231"/>
      <c r="BP74" s="1228"/>
      <c r="BQ74" s="1228"/>
      <c r="BR74" s="1228"/>
      <c r="BS74" s="1228"/>
      <c r="BT74" s="1228"/>
      <c r="BU74" s="1228"/>
      <c r="BV74" s="1228"/>
      <c r="BW74" s="1228"/>
      <c r="BX74" s="1228"/>
      <c r="BY74" s="1228"/>
      <c r="BZ74" s="1228"/>
      <c r="CA74" s="1228"/>
      <c r="CB74" s="1228"/>
      <c r="CC74" s="1228"/>
      <c r="CD74" s="1228"/>
      <c r="CE74" s="1228"/>
      <c r="CF74" s="1228"/>
      <c r="CG74" s="1228"/>
      <c r="CH74" s="1228"/>
      <c r="CI74" s="1228"/>
      <c r="CJ74" s="1228"/>
      <c r="CK74" s="1228"/>
      <c r="CL74" s="1228"/>
      <c r="CM74" s="1228"/>
      <c r="CN74" s="1228"/>
      <c r="CO74" s="1228"/>
      <c r="CP74" s="1228"/>
      <c r="CQ74" s="1228"/>
      <c r="CR74" s="1228"/>
      <c r="CS74" s="1228"/>
      <c r="CT74" s="1228"/>
      <c r="CU74" s="1228"/>
      <c r="CV74" s="1228"/>
      <c r="CW74" s="1228"/>
      <c r="CX74" s="1228"/>
      <c r="CY74" s="1228"/>
      <c r="CZ74" s="1228"/>
      <c r="DA74" s="1228"/>
      <c r="DB74" s="1228"/>
      <c r="DC74" s="1228"/>
    </row>
    <row r="75" spans="2:107" x14ac:dyDescent="0.15">
      <c r="B75" s="259"/>
      <c r="G75" s="1236"/>
      <c r="H75" s="1236"/>
      <c r="I75" s="1234"/>
      <c r="J75" s="1234"/>
      <c r="K75" s="1235"/>
      <c r="L75" s="1235"/>
      <c r="M75" s="1235"/>
      <c r="N75" s="1235"/>
      <c r="AM75" s="359"/>
      <c r="AN75" s="1231"/>
      <c r="AO75" s="1231"/>
      <c r="AP75" s="1231"/>
      <c r="AQ75" s="1231"/>
      <c r="AR75" s="1231"/>
      <c r="AS75" s="1231"/>
      <c r="AT75" s="1231"/>
      <c r="AU75" s="1231"/>
      <c r="AV75" s="1231"/>
      <c r="AW75" s="1231"/>
      <c r="AX75" s="1231"/>
      <c r="AY75" s="1231"/>
      <c r="AZ75" s="1231"/>
      <c r="BA75" s="1231"/>
      <c r="BB75" s="1231" t="s">
        <v>582</v>
      </c>
      <c r="BC75" s="1231"/>
      <c r="BD75" s="1231"/>
      <c r="BE75" s="1231"/>
      <c r="BF75" s="1231"/>
      <c r="BG75" s="1231"/>
      <c r="BH75" s="1231"/>
      <c r="BI75" s="1231"/>
      <c r="BJ75" s="1231"/>
      <c r="BK75" s="1231"/>
      <c r="BL75" s="1231"/>
      <c r="BM75" s="1231"/>
      <c r="BN75" s="1231"/>
      <c r="BO75" s="1231"/>
      <c r="BP75" s="1228">
        <v>7.2</v>
      </c>
      <c r="BQ75" s="1228"/>
      <c r="BR75" s="1228"/>
      <c r="BS75" s="1228"/>
      <c r="BT75" s="1228"/>
      <c r="BU75" s="1228"/>
      <c r="BV75" s="1228"/>
      <c r="BW75" s="1228"/>
      <c r="BX75" s="1228">
        <v>6</v>
      </c>
      <c r="BY75" s="1228"/>
      <c r="BZ75" s="1228"/>
      <c r="CA75" s="1228"/>
      <c r="CB75" s="1228"/>
      <c r="CC75" s="1228"/>
      <c r="CD75" s="1228"/>
      <c r="CE75" s="1228"/>
      <c r="CF75" s="1228">
        <v>6.1</v>
      </c>
      <c r="CG75" s="1228"/>
      <c r="CH75" s="1228"/>
      <c r="CI75" s="1228"/>
      <c r="CJ75" s="1228"/>
      <c r="CK75" s="1228"/>
      <c r="CL75" s="1228"/>
      <c r="CM75" s="1228"/>
      <c r="CN75" s="1228">
        <v>6</v>
      </c>
      <c r="CO75" s="1228"/>
      <c r="CP75" s="1228"/>
      <c r="CQ75" s="1228"/>
      <c r="CR75" s="1228"/>
      <c r="CS75" s="1228"/>
      <c r="CT75" s="1228"/>
      <c r="CU75" s="1228"/>
      <c r="CV75" s="1228">
        <v>6.6</v>
      </c>
      <c r="CW75" s="1228"/>
      <c r="CX75" s="1228"/>
      <c r="CY75" s="1228"/>
      <c r="CZ75" s="1228"/>
      <c r="DA75" s="1228"/>
      <c r="DB75" s="1228"/>
      <c r="DC75" s="1228"/>
    </row>
    <row r="76" spans="2:107" x14ac:dyDescent="0.15">
      <c r="B76" s="259"/>
      <c r="G76" s="1236"/>
      <c r="H76" s="1236"/>
      <c r="I76" s="1234"/>
      <c r="J76" s="1234"/>
      <c r="K76" s="1235"/>
      <c r="L76" s="1235"/>
      <c r="M76" s="1235"/>
      <c r="N76" s="1235"/>
      <c r="AM76" s="359"/>
      <c r="AN76" s="1231"/>
      <c r="AO76" s="1231"/>
      <c r="AP76" s="1231"/>
      <c r="AQ76" s="1231"/>
      <c r="AR76" s="1231"/>
      <c r="AS76" s="1231"/>
      <c r="AT76" s="1231"/>
      <c r="AU76" s="1231"/>
      <c r="AV76" s="1231"/>
      <c r="AW76" s="1231"/>
      <c r="AX76" s="1231"/>
      <c r="AY76" s="1231"/>
      <c r="AZ76" s="1231"/>
      <c r="BA76" s="1231"/>
      <c r="BB76" s="1231"/>
      <c r="BC76" s="1231"/>
      <c r="BD76" s="1231"/>
      <c r="BE76" s="1231"/>
      <c r="BF76" s="1231"/>
      <c r="BG76" s="1231"/>
      <c r="BH76" s="1231"/>
      <c r="BI76" s="1231"/>
      <c r="BJ76" s="1231"/>
      <c r="BK76" s="1231"/>
      <c r="BL76" s="1231"/>
      <c r="BM76" s="1231"/>
      <c r="BN76" s="1231"/>
      <c r="BO76" s="1231"/>
      <c r="BP76" s="1228"/>
      <c r="BQ76" s="1228"/>
      <c r="BR76" s="1228"/>
      <c r="BS76" s="1228"/>
      <c r="BT76" s="1228"/>
      <c r="BU76" s="1228"/>
      <c r="BV76" s="1228"/>
      <c r="BW76" s="1228"/>
      <c r="BX76" s="1228"/>
      <c r="BY76" s="1228"/>
      <c r="BZ76" s="1228"/>
      <c r="CA76" s="1228"/>
      <c r="CB76" s="1228"/>
      <c r="CC76" s="1228"/>
      <c r="CD76" s="1228"/>
      <c r="CE76" s="1228"/>
      <c r="CF76" s="1228"/>
      <c r="CG76" s="1228"/>
      <c r="CH76" s="1228"/>
      <c r="CI76" s="1228"/>
      <c r="CJ76" s="1228"/>
      <c r="CK76" s="1228"/>
      <c r="CL76" s="1228"/>
      <c r="CM76" s="1228"/>
      <c r="CN76" s="1228"/>
      <c r="CO76" s="1228"/>
      <c r="CP76" s="1228"/>
      <c r="CQ76" s="1228"/>
      <c r="CR76" s="1228"/>
      <c r="CS76" s="1228"/>
      <c r="CT76" s="1228"/>
      <c r="CU76" s="1228"/>
      <c r="CV76" s="1228"/>
      <c r="CW76" s="1228"/>
      <c r="CX76" s="1228"/>
      <c r="CY76" s="1228"/>
      <c r="CZ76" s="1228"/>
      <c r="DA76" s="1228"/>
      <c r="DB76" s="1228"/>
      <c r="DC76" s="1228"/>
    </row>
    <row r="77" spans="2:107" x14ac:dyDescent="0.15">
      <c r="B77" s="259"/>
      <c r="G77" s="1234"/>
      <c r="H77" s="1234"/>
      <c r="I77" s="1234"/>
      <c r="J77" s="1234"/>
      <c r="K77" s="1232"/>
      <c r="L77" s="1232"/>
      <c r="M77" s="1232"/>
      <c r="N77" s="1232"/>
      <c r="AN77" s="1233" t="s">
        <v>579</v>
      </c>
      <c r="AO77" s="1233"/>
      <c r="AP77" s="1233"/>
      <c r="AQ77" s="1233"/>
      <c r="AR77" s="1233"/>
      <c r="AS77" s="1233"/>
      <c r="AT77" s="1233"/>
      <c r="AU77" s="1233"/>
      <c r="AV77" s="1233"/>
      <c r="AW77" s="1233"/>
      <c r="AX77" s="1233"/>
      <c r="AY77" s="1233"/>
      <c r="AZ77" s="1233"/>
      <c r="BA77" s="1233"/>
      <c r="BB77" s="1231" t="s">
        <v>577</v>
      </c>
      <c r="BC77" s="1231"/>
      <c r="BD77" s="1231"/>
      <c r="BE77" s="1231"/>
      <c r="BF77" s="1231"/>
      <c r="BG77" s="1231"/>
      <c r="BH77" s="1231"/>
      <c r="BI77" s="1231"/>
      <c r="BJ77" s="1231"/>
      <c r="BK77" s="1231"/>
      <c r="BL77" s="1231"/>
      <c r="BM77" s="1231"/>
      <c r="BN77" s="1231"/>
      <c r="BO77" s="1231"/>
      <c r="BP77" s="1228">
        <v>20</v>
      </c>
      <c r="BQ77" s="1228"/>
      <c r="BR77" s="1228"/>
      <c r="BS77" s="1228"/>
      <c r="BT77" s="1228"/>
      <c r="BU77" s="1228"/>
      <c r="BV77" s="1228"/>
      <c r="BW77" s="1228"/>
      <c r="BX77" s="1228">
        <v>10.199999999999999</v>
      </c>
      <c r="BY77" s="1228"/>
      <c r="BZ77" s="1228"/>
      <c r="CA77" s="1228"/>
      <c r="CB77" s="1228"/>
      <c r="CC77" s="1228"/>
      <c r="CD77" s="1228"/>
      <c r="CE77" s="1228"/>
      <c r="CF77" s="1228">
        <v>0</v>
      </c>
      <c r="CG77" s="1228"/>
      <c r="CH77" s="1228"/>
      <c r="CI77" s="1228"/>
      <c r="CJ77" s="1228"/>
      <c r="CK77" s="1228"/>
      <c r="CL77" s="1228"/>
      <c r="CM77" s="1228"/>
      <c r="CN77" s="1228">
        <v>0</v>
      </c>
      <c r="CO77" s="1228"/>
      <c r="CP77" s="1228"/>
      <c r="CQ77" s="1228"/>
      <c r="CR77" s="1228"/>
      <c r="CS77" s="1228"/>
      <c r="CT77" s="1228"/>
      <c r="CU77" s="1228"/>
      <c r="CV77" s="1228">
        <v>0</v>
      </c>
      <c r="CW77" s="1228"/>
      <c r="CX77" s="1228"/>
      <c r="CY77" s="1228"/>
      <c r="CZ77" s="1228"/>
      <c r="DA77" s="1228"/>
      <c r="DB77" s="1228"/>
      <c r="DC77" s="1228"/>
    </row>
    <row r="78" spans="2:107" x14ac:dyDescent="0.15">
      <c r="B78" s="259"/>
      <c r="G78" s="1234"/>
      <c r="H78" s="1234"/>
      <c r="I78" s="1234"/>
      <c r="J78" s="1234"/>
      <c r="K78" s="1232"/>
      <c r="L78" s="1232"/>
      <c r="M78" s="1232"/>
      <c r="N78" s="1232"/>
      <c r="AN78" s="1233"/>
      <c r="AO78" s="1233"/>
      <c r="AP78" s="1233"/>
      <c r="AQ78" s="1233"/>
      <c r="AR78" s="1233"/>
      <c r="AS78" s="1233"/>
      <c r="AT78" s="1233"/>
      <c r="AU78" s="1233"/>
      <c r="AV78" s="1233"/>
      <c r="AW78" s="1233"/>
      <c r="AX78" s="1233"/>
      <c r="AY78" s="1233"/>
      <c r="AZ78" s="1233"/>
      <c r="BA78" s="1233"/>
      <c r="BB78" s="1231"/>
      <c r="BC78" s="1231"/>
      <c r="BD78" s="1231"/>
      <c r="BE78" s="1231"/>
      <c r="BF78" s="1231"/>
      <c r="BG78" s="1231"/>
      <c r="BH78" s="1231"/>
      <c r="BI78" s="1231"/>
      <c r="BJ78" s="1231"/>
      <c r="BK78" s="1231"/>
      <c r="BL78" s="1231"/>
      <c r="BM78" s="1231"/>
      <c r="BN78" s="1231"/>
      <c r="BO78" s="1231"/>
      <c r="BP78" s="1228"/>
      <c r="BQ78" s="1228"/>
      <c r="BR78" s="1228"/>
      <c r="BS78" s="1228"/>
      <c r="BT78" s="1228"/>
      <c r="BU78" s="1228"/>
      <c r="BV78" s="1228"/>
      <c r="BW78" s="1228"/>
      <c r="BX78" s="1228"/>
      <c r="BY78" s="1228"/>
      <c r="BZ78" s="1228"/>
      <c r="CA78" s="1228"/>
      <c r="CB78" s="1228"/>
      <c r="CC78" s="1228"/>
      <c r="CD78" s="1228"/>
      <c r="CE78" s="1228"/>
      <c r="CF78" s="1228"/>
      <c r="CG78" s="1228"/>
      <c r="CH78" s="1228"/>
      <c r="CI78" s="1228"/>
      <c r="CJ78" s="1228"/>
      <c r="CK78" s="1228"/>
      <c r="CL78" s="1228"/>
      <c r="CM78" s="1228"/>
      <c r="CN78" s="1228"/>
      <c r="CO78" s="1228"/>
      <c r="CP78" s="1228"/>
      <c r="CQ78" s="1228"/>
      <c r="CR78" s="1228"/>
      <c r="CS78" s="1228"/>
      <c r="CT78" s="1228"/>
      <c r="CU78" s="1228"/>
      <c r="CV78" s="1228"/>
      <c r="CW78" s="1228"/>
      <c r="CX78" s="1228"/>
      <c r="CY78" s="1228"/>
      <c r="CZ78" s="1228"/>
      <c r="DA78" s="1228"/>
      <c r="DB78" s="1228"/>
      <c r="DC78" s="1228"/>
    </row>
    <row r="79" spans="2:107" x14ac:dyDescent="0.15">
      <c r="B79" s="259"/>
      <c r="G79" s="1234"/>
      <c r="H79" s="1234"/>
      <c r="I79" s="1229"/>
      <c r="J79" s="1229"/>
      <c r="K79" s="1230"/>
      <c r="L79" s="1230"/>
      <c r="M79" s="1230"/>
      <c r="N79" s="1230"/>
      <c r="AN79" s="1233"/>
      <c r="AO79" s="1233"/>
      <c r="AP79" s="1233"/>
      <c r="AQ79" s="1233"/>
      <c r="AR79" s="1233"/>
      <c r="AS79" s="1233"/>
      <c r="AT79" s="1233"/>
      <c r="AU79" s="1233"/>
      <c r="AV79" s="1233"/>
      <c r="AW79" s="1233"/>
      <c r="AX79" s="1233"/>
      <c r="AY79" s="1233"/>
      <c r="AZ79" s="1233"/>
      <c r="BA79" s="1233"/>
      <c r="BB79" s="1231" t="s">
        <v>582</v>
      </c>
      <c r="BC79" s="1231"/>
      <c r="BD79" s="1231"/>
      <c r="BE79" s="1231"/>
      <c r="BF79" s="1231"/>
      <c r="BG79" s="1231"/>
      <c r="BH79" s="1231"/>
      <c r="BI79" s="1231"/>
      <c r="BJ79" s="1231"/>
      <c r="BK79" s="1231"/>
      <c r="BL79" s="1231"/>
      <c r="BM79" s="1231"/>
      <c r="BN79" s="1231"/>
      <c r="BO79" s="1231"/>
      <c r="BP79" s="1228">
        <v>8.9</v>
      </c>
      <c r="BQ79" s="1228"/>
      <c r="BR79" s="1228"/>
      <c r="BS79" s="1228"/>
      <c r="BT79" s="1228"/>
      <c r="BU79" s="1228"/>
      <c r="BV79" s="1228"/>
      <c r="BW79" s="1228"/>
      <c r="BX79" s="1228">
        <v>8.6999999999999993</v>
      </c>
      <c r="BY79" s="1228"/>
      <c r="BZ79" s="1228"/>
      <c r="CA79" s="1228"/>
      <c r="CB79" s="1228"/>
      <c r="CC79" s="1228"/>
      <c r="CD79" s="1228"/>
      <c r="CE79" s="1228"/>
      <c r="CF79" s="1228">
        <v>8</v>
      </c>
      <c r="CG79" s="1228"/>
      <c r="CH79" s="1228"/>
      <c r="CI79" s="1228"/>
      <c r="CJ79" s="1228"/>
      <c r="CK79" s="1228"/>
      <c r="CL79" s="1228"/>
      <c r="CM79" s="1228"/>
      <c r="CN79" s="1228">
        <v>8.1</v>
      </c>
      <c r="CO79" s="1228"/>
      <c r="CP79" s="1228"/>
      <c r="CQ79" s="1228"/>
      <c r="CR79" s="1228"/>
      <c r="CS79" s="1228"/>
      <c r="CT79" s="1228"/>
      <c r="CU79" s="1228"/>
      <c r="CV79" s="1228">
        <v>8.4</v>
      </c>
      <c r="CW79" s="1228"/>
      <c r="CX79" s="1228"/>
      <c r="CY79" s="1228"/>
      <c r="CZ79" s="1228"/>
      <c r="DA79" s="1228"/>
      <c r="DB79" s="1228"/>
      <c r="DC79" s="1228"/>
    </row>
    <row r="80" spans="2:107" x14ac:dyDescent="0.15">
      <c r="B80" s="259"/>
      <c r="G80" s="1234"/>
      <c r="H80" s="1234"/>
      <c r="I80" s="1229"/>
      <c r="J80" s="1229"/>
      <c r="K80" s="1230"/>
      <c r="L80" s="1230"/>
      <c r="M80" s="1230"/>
      <c r="N80" s="1230"/>
      <c r="AN80" s="1233"/>
      <c r="AO80" s="1233"/>
      <c r="AP80" s="1233"/>
      <c r="AQ80" s="1233"/>
      <c r="AR80" s="1233"/>
      <c r="AS80" s="1233"/>
      <c r="AT80" s="1233"/>
      <c r="AU80" s="1233"/>
      <c r="AV80" s="1233"/>
      <c r="AW80" s="1233"/>
      <c r="AX80" s="1233"/>
      <c r="AY80" s="1233"/>
      <c r="AZ80" s="1233"/>
      <c r="BA80" s="1233"/>
      <c r="BB80" s="1231"/>
      <c r="BC80" s="1231"/>
      <c r="BD80" s="1231"/>
      <c r="BE80" s="1231"/>
      <c r="BF80" s="1231"/>
      <c r="BG80" s="1231"/>
      <c r="BH80" s="1231"/>
      <c r="BI80" s="1231"/>
      <c r="BJ80" s="1231"/>
      <c r="BK80" s="1231"/>
      <c r="BL80" s="1231"/>
      <c r="BM80" s="1231"/>
      <c r="BN80" s="1231"/>
      <c r="BO80" s="1231"/>
      <c r="BP80" s="1228"/>
      <c r="BQ80" s="1228"/>
      <c r="BR80" s="1228"/>
      <c r="BS80" s="1228"/>
      <c r="BT80" s="1228"/>
      <c r="BU80" s="1228"/>
      <c r="BV80" s="1228"/>
      <c r="BW80" s="1228"/>
      <c r="BX80" s="1228"/>
      <c r="BY80" s="1228"/>
      <c r="BZ80" s="1228"/>
      <c r="CA80" s="1228"/>
      <c r="CB80" s="1228"/>
      <c r="CC80" s="1228"/>
      <c r="CD80" s="1228"/>
      <c r="CE80" s="1228"/>
      <c r="CF80" s="1228"/>
      <c r="CG80" s="1228"/>
      <c r="CH80" s="1228"/>
      <c r="CI80" s="1228"/>
      <c r="CJ80" s="1228"/>
      <c r="CK80" s="1228"/>
      <c r="CL80" s="1228"/>
      <c r="CM80" s="1228"/>
      <c r="CN80" s="1228"/>
      <c r="CO80" s="1228"/>
      <c r="CP80" s="1228"/>
      <c r="CQ80" s="1228"/>
      <c r="CR80" s="1228"/>
      <c r="CS80" s="1228"/>
      <c r="CT80" s="1228"/>
      <c r="CU80" s="1228"/>
      <c r="CV80" s="1228"/>
      <c r="CW80" s="1228"/>
      <c r="CX80" s="1228"/>
      <c r="CY80" s="1228"/>
      <c r="CZ80" s="1228"/>
      <c r="DA80" s="1228"/>
      <c r="DB80" s="1228"/>
      <c r="DC80" s="1228"/>
    </row>
    <row r="81" spans="2:109" x14ac:dyDescent="0.15">
      <c r="B81" s="259"/>
    </row>
    <row r="82" spans="2:109" ht="17.25" x14ac:dyDescent="0.15">
      <c r="B82" s="259"/>
      <c r="K82" s="376"/>
      <c r="L82" s="376"/>
      <c r="M82" s="376"/>
      <c r="N82" s="376"/>
      <c r="AQ82" s="376"/>
      <c r="AR82" s="376"/>
      <c r="AS82" s="376"/>
      <c r="AT82" s="376"/>
      <c r="BC82" s="376"/>
      <c r="BD82" s="376"/>
      <c r="BE82" s="376"/>
      <c r="BF82" s="376"/>
      <c r="BO82" s="376"/>
      <c r="BP82" s="376"/>
      <c r="BQ82" s="376"/>
      <c r="BR82" s="376"/>
      <c r="CA82" s="376"/>
      <c r="CB82" s="376"/>
      <c r="CC82" s="376"/>
      <c r="CD82" s="376"/>
      <c r="CM82" s="376"/>
      <c r="CN82" s="376"/>
      <c r="CO82" s="376"/>
      <c r="CP82" s="376"/>
      <c r="CY82" s="376"/>
      <c r="CZ82" s="376"/>
      <c r="DA82" s="376"/>
      <c r="DB82" s="376"/>
      <c r="DC82" s="376"/>
    </row>
    <row r="83" spans="2:109" x14ac:dyDescent="0.15">
      <c r="B83" s="340"/>
      <c r="C83" s="311"/>
      <c r="D83" s="311"/>
      <c r="E83" s="311"/>
      <c r="F83" s="311"/>
      <c r="G83" s="311"/>
      <c r="H83" s="311"/>
      <c r="I83" s="311"/>
      <c r="J83" s="311"/>
      <c r="K83" s="311"/>
      <c r="L83" s="311"/>
      <c r="M83" s="311"/>
      <c r="N83" s="311"/>
      <c r="O83" s="311"/>
      <c r="P83" s="311"/>
      <c r="Q83" s="311"/>
      <c r="R83" s="311"/>
      <c r="S83" s="311"/>
      <c r="T83" s="311"/>
      <c r="U83" s="311"/>
      <c r="V83" s="311"/>
      <c r="W83" s="311"/>
      <c r="X83" s="311"/>
      <c r="Y83" s="311"/>
      <c r="Z83" s="311"/>
      <c r="AA83" s="311"/>
      <c r="AB83" s="311"/>
      <c r="AC83" s="311"/>
      <c r="AD83" s="311"/>
      <c r="AE83" s="311"/>
      <c r="AF83" s="311"/>
      <c r="AG83" s="311"/>
      <c r="AH83" s="311"/>
      <c r="AI83" s="311"/>
      <c r="AJ83" s="311"/>
      <c r="AK83" s="311"/>
      <c r="AL83" s="311"/>
      <c r="AM83" s="311"/>
      <c r="AN83" s="311"/>
      <c r="AO83" s="311"/>
      <c r="AP83" s="311"/>
      <c r="AQ83" s="311"/>
      <c r="AR83" s="311"/>
      <c r="AS83" s="311"/>
      <c r="AT83" s="311"/>
      <c r="AU83" s="311"/>
      <c r="AV83" s="311"/>
      <c r="AW83" s="311"/>
      <c r="AX83" s="311"/>
      <c r="AY83" s="311"/>
      <c r="AZ83" s="311"/>
      <c r="BA83" s="311"/>
      <c r="BB83" s="311"/>
      <c r="BC83" s="311"/>
      <c r="BD83" s="311"/>
      <c r="BE83" s="311"/>
      <c r="BF83" s="311"/>
      <c r="BG83" s="311"/>
      <c r="BH83" s="311"/>
      <c r="BI83" s="311"/>
      <c r="BJ83" s="311"/>
      <c r="BK83" s="311"/>
      <c r="BL83" s="311"/>
      <c r="BM83" s="311"/>
      <c r="BN83" s="311"/>
      <c r="BO83" s="311"/>
      <c r="BP83" s="311"/>
      <c r="BQ83" s="311"/>
      <c r="BR83" s="311"/>
      <c r="BS83" s="311"/>
      <c r="BT83" s="311"/>
      <c r="BU83" s="311"/>
      <c r="BV83" s="311"/>
      <c r="BW83" s="311"/>
      <c r="BX83" s="311"/>
      <c r="BY83" s="311"/>
      <c r="BZ83" s="311"/>
      <c r="CA83" s="311"/>
      <c r="CB83" s="311"/>
      <c r="CC83" s="311"/>
      <c r="CD83" s="311"/>
      <c r="CE83" s="311"/>
      <c r="CF83" s="311"/>
      <c r="CG83" s="311"/>
      <c r="CH83" s="311"/>
      <c r="CI83" s="311"/>
      <c r="CJ83" s="311"/>
      <c r="CK83" s="311"/>
      <c r="CL83" s="311"/>
      <c r="CM83" s="311"/>
      <c r="CN83" s="311"/>
      <c r="CO83" s="311"/>
      <c r="CP83" s="311"/>
      <c r="CQ83" s="311"/>
      <c r="CR83" s="311"/>
      <c r="CS83" s="311"/>
      <c r="CT83" s="311"/>
      <c r="CU83" s="311"/>
      <c r="CV83" s="311"/>
      <c r="CW83" s="311"/>
      <c r="CX83" s="311"/>
      <c r="CY83" s="311"/>
      <c r="CZ83" s="311"/>
      <c r="DA83" s="311"/>
      <c r="DB83" s="311"/>
      <c r="DC83" s="311"/>
      <c r="DD83" s="341"/>
    </row>
    <row r="84" spans="2:109" x14ac:dyDescent="0.15">
      <c r="DD84" s="255"/>
      <c r="DE84" s="255"/>
    </row>
    <row r="85" spans="2:109" x14ac:dyDescent="0.15">
      <c r="DD85" s="255"/>
      <c r="DE85" s="255"/>
    </row>
  </sheetData>
  <sheetProtection algorithmName="SHA-512" hashValue="blzxekWIDD4219SvzUWlM772jE9KHO1aXBkNYpBsQF7zhsone7ZE8PGUUoJKKeS86G/bk/kgGKVhfe5Hsq6oEQ==" saltValue="JJD3MyLKjICEf1xw+fQg8w==" spinCount="100000" sheet="1" objects="1" scenarios="1" formatCells="0"/>
  <dataConsolidate/>
  <mergeCells count="112">
    <mergeCell ref="AN43:DC47"/>
    <mergeCell ref="G50:J50"/>
    <mergeCell ref="AN50:BO50"/>
    <mergeCell ref="BP50:BW50"/>
    <mergeCell ref="BX50:CE50"/>
    <mergeCell ref="CF50:CM50"/>
    <mergeCell ref="CN50:CU50"/>
    <mergeCell ref="CV50:DC50"/>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I51:J52"/>
    <mergeCell ref="K51:K52"/>
    <mergeCell ref="L51:L52"/>
    <mergeCell ref="M51:M52"/>
    <mergeCell ref="N51:N52"/>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700FB-8355-4229-A192-78CA805F10B1}">
  <sheetPr>
    <pageSetUpPr fitToPage="1"/>
  </sheetPr>
  <dimension ref="A1:DR125"/>
  <sheetViews>
    <sheetView showGridLines="0" zoomScaleNormal="100" zoomScaleSheetLayoutView="70" workbookViewId="0"/>
  </sheetViews>
  <sheetFormatPr defaultColWidth="0" defaultRowHeight="13.5" customHeight="1" zeroHeight="1" x14ac:dyDescent="0.15"/>
  <cols>
    <col min="1" max="34" width="2.5" style="254" customWidth="1"/>
    <col min="35" max="122" width="2.5" style="253" customWidth="1"/>
    <col min="123" max="16384" width="2.5" style="253" hidden="1"/>
  </cols>
  <sheetData>
    <row r="1" spans="1:34" ht="13.5" customHeight="1" x14ac:dyDescent="0.15">
      <c r="A1" s="253"/>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row>
    <row r="2" spans="1:34" x14ac:dyDescent="0.15">
      <c r="S2" s="253"/>
      <c r="AH2" s="253"/>
    </row>
    <row r="3" spans="1:34" x14ac:dyDescent="0.15">
      <c r="C3" s="253"/>
      <c r="D3" s="253"/>
      <c r="E3" s="253"/>
      <c r="F3" s="253"/>
      <c r="G3" s="253"/>
      <c r="H3" s="253"/>
      <c r="I3" s="253"/>
      <c r="J3" s="253"/>
      <c r="K3" s="253"/>
      <c r="L3" s="253"/>
      <c r="M3" s="253"/>
      <c r="N3" s="253"/>
      <c r="O3" s="253"/>
      <c r="P3" s="253"/>
      <c r="Q3" s="253"/>
      <c r="R3" s="253"/>
      <c r="S3" s="253"/>
      <c r="U3" s="253"/>
      <c r="V3" s="253"/>
      <c r="W3" s="253"/>
      <c r="X3" s="253"/>
      <c r="Y3" s="253"/>
      <c r="Z3" s="253"/>
      <c r="AA3" s="253"/>
      <c r="AB3" s="253"/>
      <c r="AC3" s="253"/>
      <c r="AD3" s="253"/>
      <c r="AE3" s="253"/>
      <c r="AF3" s="253"/>
      <c r="AG3" s="253"/>
      <c r="AH3" s="253"/>
    </row>
    <row r="4" spans="1:34" x14ac:dyDescent="0.15"/>
    <row r="5" spans="1:34" x14ac:dyDescent="0.15"/>
    <row r="6" spans="1:34" x14ac:dyDescent="0.15"/>
    <row r="7" spans="1:34" x14ac:dyDescent="0.15"/>
    <row r="8" spans="1:34" x14ac:dyDescent="0.15"/>
    <row r="9" spans="1:34" x14ac:dyDescent="0.15">
      <c r="AH9" s="253"/>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53"/>
    </row>
    <row r="18" spans="12:34" x14ac:dyDescent="0.15"/>
    <row r="19" spans="12:34" x14ac:dyDescent="0.15"/>
    <row r="20" spans="12:34" x14ac:dyDescent="0.15">
      <c r="AH20" s="253"/>
    </row>
    <row r="21" spans="12:34" x14ac:dyDescent="0.15">
      <c r="AH21" s="253"/>
    </row>
    <row r="22" spans="12:34" x14ac:dyDescent="0.15"/>
    <row r="23" spans="12:34" x14ac:dyDescent="0.15"/>
    <row r="24" spans="12:34" x14ac:dyDescent="0.15">
      <c r="Q24" s="253"/>
    </row>
    <row r="25" spans="12:34" x14ac:dyDescent="0.15"/>
    <row r="26" spans="12:34" x14ac:dyDescent="0.15"/>
    <row r="27" spans="12:34" x14ac:dyDescent="0.15"/>
    <row r="28" spans="12:34" x14ac:dyDescent="0.15">
      <c r="O28" s="253"/>
      <c r="T28" s="253"/>
      <c r="AH28" s="253"/>
    </row>
    <row r="29" spans="12:34" x14ac:dyDescent="0.15"/>
    <row r="30" spans="12:34" x14ac:dyDescent="0.15"/>
    <row r="31" spans="12:34" x14ac:dyDescent="0.15">
      <c r="Q31" s="253"/>
    </row>
    <row r="32" spans="12:34" x14ac:dyDescent="0.15">
      <c r="L32" s="253"/>
    </row>
    <row r="33" spans="2:34" x14ac:dyDescent="0.15">
      <c r="C33" s="253"/>
      <c r="E33" s="253"/>
      <c r="G33" s="253"/>
      <c r="I33" s="253"/>
      <c r="X33" s="253"/>
    </row>
    <row r="34" spans="2:34" x14ac:dyDescent="0.15">
      <c r="B34" s="253"/>
      <c r="P34" s="253"/>
      <c r="R34" s="253"/>
      <c r="T34" s="253"/>
    </row>
    <row r="35" spans="2:34" x14ac:dyDescent="0.15">
      <c r="D35" s="253"/>
      <c r="W35" s="253"/>
      <c r="AC35" s="253"/>
      <c r="AD35" s="253"/>
      <c r="AE35" s="253"/>
      <c r="AF35" s="253"/>
      <c r="AG35" s="253"/>
      <c r="AH35" s="253"/>
    </row>
    <row r="36" spans="2:34" x14ac:dyDescent="0.15">
      <c r="H36" s="253"/>
      <c r="J36" s="253"/>
      <c r="K36" s="253"/>
      <c r="M36" s="253"/>
      <c r="Y36" s="253"/>
      <c r="Z36" s="253"/>
      <c r="AA36" s="253"/>
      <c r="AB36" s="253"/>
      <c r="AC36" s="253"/>
      <c r="AD36" s="253"/>
      <c r="AE36" s="253"/>
      <c r="AF36" s="253"/>
      <c r="AG36" s="253"/>
      <c r="AH36" s="253"/>
    </row>
    <row r="37" spans="2:34" x14ac:dyDescent="0.15">
      <c r="AH37" s="253"/>
    </row>
    <row r="38" spans="2:34" x14ac:dyDescent="0.15">
      <c r="AG38" s="253"/>
      <c r="AH38" s="253"/>
    </row>
    <row r="39" spans="2:34" x14ac:dyDescent="0.15"/>
    <row r="40" spans="2:34" x14ac:dyDescent="0.15">
      <c r="X40" s="253"/>
    </row>
    <row r="41" spans="2:34" x14ac:dyDescent="0.15">
      <c r="R41" s="253"/>
    </row>
    <row r="42" spans="2:34" x14ac:dyDescent="0.15">
      <c r="W42" s="253"/>
    </row>
    <row r="43" spans="2:34" x14ac:dyDescent="0.15">
      <c r="Y43" s="253"/>
      <c r="Z43" s="253"/>
      <c r="AA43" s="253"/>
      <c r="AB43" s="253"/>
      <c r="AC43" s="253"/>
      <c r="AD43" s="253"/>
      <c r="AE43" s="253"/>
      <c r="AF43" s="253"/>
      <c r="AG43" s="253"/>
      <c r="AH43" s="253"/>
    </row>
    <row r="44" spans="2:34" x14ac:dyDescent="0.15">
      <c r="AH44" s="253"/>
    </row>
    <row r="45" spans="2:34" x14ac:dyDescent="0.15">
      <c r="X45" s="253"/>
    </row>
    <row r="46" spans="2:34" x14ac:dyDescent="0.15"/>
    <row r="47" spans="2:34" x14ac:dyDescent="0.15"/>
    <row r="48" spans="2:34" x14ac:dyDescent="0.15">
      <c r="W48" s="253"/>
      <c r="Y48" s="253"/>
      <c r="Z48" s="253"/>
      <c r="AA48" s="253"/>
      <c r="AB48" s="253"/>
      <c r="AC48" s="253"/>
      <c r="AD48" s="253"/>
      <c r="AE48" s="253"/>
      <c r="AF48" s="253"/>
      <c r="AG48" s="253"/>
      <c r="AH48" s="253"/>
    </row>
    <row r="49" spans="28:34" x14ac:dyDescent="0.15"/>
    <row r="50" spans="28:34" x14ac:dyDescent="0.15">
      <c r="AE50" s="253"/>
      <c r="AF50" s="253"/>
      <c r="AG50" s="253"/>
      <c r="AH50" s="253"/>
    </row>
    <row r="51" spans="28:34" x14ac:dyDescent="0.15">
      <c r="AC51" s="253"/>
      <c r="AD51" s="253"/>
      <c r="AE51" s="253"/>
      <c r="AF51" s="253"/>
      <c r="AG51" s="253"/>
      <c r="AH51" s="253"/>
    </row>
    <row r="52" spans="28:34" x14ac:dyDescent="0.15"/>
    <row r="53" spans="28:34" x14ac:dyDescent="0.15">
      <c r="AF53" s="253"/>
      <c r="AG53" s="253"/>
      <c r="AH53" s="253"/>
    </row>
    <row r="54" spans="28:34" x14ac:dyDescent="0.15">
      <c r="AH54" s="253"/>
    </row>
    <row r="55" spans="28:34" x14ac:dyDescent="0.15"/>
    <row r="56" spans="28:34" x14ac:dyDescent="0.15">
      <c r="AB56" s="253"/>
      <c r="AC56" s="253"/>
      <c r="AD56" s="253"/>
      <c r="AE56" s="253"/>
      <c r="AF56" s="253"/>
      <c r="AG56" s="253"/>
      <c r="AH56" s="253"/>
    </row>
    <row r="57" spans="28:34" x14ac:dyDescent="0.15">
      <c r="AH57" s="253"/>
    </row>
    <row r="58" spans="28:34" x14ac:dyDescent="0.15">
      <c r="AH58" s="253"/>
    </row>
    <row r="59" spans="28:34" x14ac:dyDescent="0.15"/>
    <row r="60" spans="28:34" x14ac:dyDescent="0.15"/>
    <row r="61" spans="28:34" x14ac:dyDescent="0.15"/>
    <row r="62" spans="28:34" x14ac:dyDescent="0.15"/>
    <row r="63" spans="28:34" x14ac:dyDescent="0.15">
      <c r="AH63" s="253"/>
    </row>
    <row r="64" spans="28:34" x14ac:dyDescent="0.15">
      <c r="AG64" s="253"/>
      <c r="AH64" s="253"/>
    </row>
    <row r="65" spans="28:34" x14ac:dyDescent="0.15"/>
    <row r="66" spans="28:34" x14ac:dyDescent="0.15"/>
    <row r="67" spans="28:34" x14ac:dyDescent="0.15"/>
    <row r="68" spans="28:34" x14ac:dyDescent="0.15">
      <c r="AB68" s="253"/>
      <c r="AC68" s="253"/>
      <c r="AD68" s="253"/>
      <c r="AE68" s="253"/>
      <c r="AF68" s="253"/>
      <c r="AG68" s="253"/>
      <c r="AH68" s="253"/>
    </row>
    <row r="69" spans="28:34" x14ac:dyDescent="0.15">
      <c r="AF69" s="253"/>
      <c r="AG69" s="253"/>
      <c r="AH69" s="253"/>
    </row>
    <row r="70" spans="28:34" x14ac:dyDescent="0.15"/>
    <row r="71" spans="28:34" x14ac:dyDescent="0.15"/>
    <row r="72" spans="28:34" x14ac:dyDescent="0.15"/>
    <row r="73" spans="28:34" x14ac:dyDescent="0.15"/>
    <row r="74" spans="28:34" x14ac:dyDescent="0.15"/>
    <row r="75" spans="28:34" x14ac:dyDescent="0.15">
      <c r="AH75" s="253"/>
    </row>
    <row r="76" spans="28:34" x14ac:dyDescent="0.15">
      <c r="AF76" s="253"/>
      <c r="AG76" s="253"/>
      <c r="AH76" s="253"/>
    </row>
    <row r="77" spans="28:34" x14ac:dyDescent="0.15">
      <c r="AG77" s="253"/>
      <c r="AH77" s="253"/>
    </row>
    <row r="78" spans="28:34" x14ac:dyDescent="0.15"/>
    <row r="79" spans="28:34" x14ac:dyDescent="0.15"/>
    <row r="80" spans="28:34" x14ac:dyDescent="0.15"/>
    <row r="81" spans="25:34" x14ac:dyDescent="0.15"/>
    <row r="82" spans="25:34" x14ac:dyDescent="0.15">
      <c r="Y82" s="253"/>
    </row>
    <row r="83" spans="25:34" x14ac:dyDescent="0.15">
      <c r="Y83" s="253"/>
      <c r="Z83" s="253"/>
      <c r="AA83" s="253"/>
      <c r="AB83" s="253"/>
      <c r="AC83" s="253"/>
      <c r="AD83" s="253"/>
      <c r="AE83" s="253"/>
      <c r="AF83" s="253"/>
      <c r="AG83" s="253"/>
      <c r="AH83" s="253"/>
    </row>
    <row r="84" spans="25:34" x14ac:dyDescent="0.15"/>
    <row r="85" spans="25:34" x14ac:dyDescent="0.15"/>
    <row r="86" spans="25:34" x14ac:dyDescent="0.15"/>
    <row r="87" spans="25:34" x14ac:dyDescent="0.15"/>
    <row r="88" spans="25:34" x14ac:dyDescent="0.15">
      <c r="AH88" s="25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3"/>
      <c r="AG94" s="253"/>
      <c r="AH94" s="253"/>
    </row>
    <row r="95" spans="25:34" ht="13.5" customHeight="1" x14ac:dyDescent="0.15">
      <c r="AH95" s="25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3"/>
    </row>
    <row r="102" spans="33:34" ht="13.5" customHeight="1" x14ac:dyDescent="0.15"/>
    <row r="103" spans="33:34" ht="13.5" customHeight="1" x14ac:dyDescent="0.15"/>
    <row r="104" spans="33:34" ht="13.5" customHeight="1" x14ac:dyDescent="0.15">
      <c r="AG104" s="253"/>
      <c r="AH104" s="25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3"/>
    </row>
    <row r="117" spans="34:122" ht="13.5" customHeight="1" x14ac:dyDescent="0.15"/>
    <row r="118" spans="34:122" ht="13.5" customHeight="1" x14ac:dyDescent="0.15"/>
    <row r="119" spans="34:122" ht="13.5" customHeight="1" x14ac:dyDescent="0.15"/>
    <row r="120" spans="34:122" ht="13.5" customHeight="1" x14ac:dyDescent="0.15">
      <c r="AH120" s="253"/>
    </row>
    <row r="121" spans="34:122" ht="13.5" customHeight="1" x14ac:dyDescent="0.15">
      <c r="AH121" s="253"/>
    </row>
    <row r="122" spans="34:122" ht="13.5" customHeight="1" x14ac:dyDescent="0.15"/>
    <row r="123" spans="34:122" ht="13.5" customHeight="1" x14ac:dyDescent="0.15"/>
    <row r="124" spans="34:122" ht="13.5" customHeight="1" x14ac:dyDescent="0.15"/>
    <row r="125" spans="34:122" ht="13.5" customHeight="1" x14ac:dyDescent="0.15">
      <c r="DR125" s="253" t="s">
        <v>481</v>
      </c>
    </row>
  </sheetData>
  <sheetProtection algorithmName="SHA-512" hashValue="DrfO9CVoqC+Thqy4r75UfmJedEiRunEAUoZRnU72l4XQDnRIlygmG0lzLG0ktceGcUUdeT/K4BATmVABOLBeEw==" saltValue="GtQkYAtvZf8hN0lXIDHmjQ=="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3947E-50B7-4657-8A75-36D938A52F29}">
  <sheetPr>
    <pageSetUpPr fitToPage="1"/>
  </sheetPr>
  <dimension ref="A1:DR125"/>
  <sheetViews>
    <sheetView showGridLines="0" zoomScaleNormal="100" zoomScaleSheetLayoutView="55" workbookViewId="0"/>
  </sheetViews>
  <sheetFormatPr defaultColWidth="0" defaultRowHeight="13.5" customHeight="1" zeroHeight="1" x14ac:dyDescent="0.15"/>
  <cols>
    <col min="1" max="34" width="2.5" style="254" customWidth="1"/>
    <col min="35" max="122" width="2.5" style="253" customWidth="1"/>
    <col min="123" max="16384" width="2.5" style="253" hidden="1"/>
  </cols>
  <sheetData>
    <row r="1" spans="2:34" ht="13.5" customHeight="1" x14ac:dyDescent="0.15">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row>
    <row r="2" spans="2:34" x14ac:dyDescent="0.15">
      <c r="S2" s="253"/>
      <c r="AH2" s="253"/>
    </row>
    <row r="3" spans="2:34" x14ac:dyDescent="0.15">
      <c r="C3" s="253"/>
      <c r="D3" s="253"/>
      <c r="E3" s="253"/>
      <c r="F3" s="253"/>
      <c r="G3" s="253"/>
      <c r="H3" s="253"/>
      <c r="I3" s="253"/>
      <c r="J3" s="253"/>
      <c r="K3" s="253"/>
      <c r="L3" s="253"/>
      <c r="M3" s="253"/>
      <c r="N3" s="253"/>
      <c r="O3" s="253"/>
      <c r="P3" s="253"/>
      <c r="Q3" s="253"/>
      <c r="R3" s="253"/>
      <c r="S3" s="253"/>
      <c r="U3" s="253"/>
      <c r="V3" s="253"/>
      <c r="W3" s="253"/>
      <c r="X3" s="253"/>
      <c r="Y3" s="253"/>
      <c r="Z3" s="253"/>
      <c r="AA3" s="253"/>
      <c r="AB3" s="253"/>
      <c r="AC3" s="253"/>
      <c r="AD3" s="253"/>
      <c r="AE3" s="253"/>
      <c r="AF3" s="253"/>
      <c r="AG3" s="253"/>
      <c r="AH3" s="253"/>
    </row>
    <row r="4" spans="2:34" x14ac:dyDescent="0.15"/>
    <row r="5" spans="2:34" x14ac:dyDescent="0.15"/>
    <row r="6" spans="2:34" x14ac:dyDescent="0.15"/>
    <row r="7" spans="2:34" x14ac:dyDescent="0.15"/>
    <row r="8" spans="2:34" x14ac:dyDescent="0.15"/>
    <row r="9" spans="2:34" x14ac:dyDescent="0.15">
      <c r="AH9" s="253"/>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53"/>
    </row>
    <row r="18" spans="12:34" x14ac:dyDescent="0.15"/>
    <row r="19" spans="12:34" x14ac:dyDescent="0.15"/>
    <row r="20" spans="12:34" x14ac:dyDescent="0.15">
      <c r="AH20" s="253"/>
    </row>
    <row r="21" spans="12:34" x14ac:dyDescent="0.15">
      <c r="AH21" s="253"/>
    </row>
    <row r="22" spans="12:34" x14ac:dyDescent="0.15"/>
    <row r="23" spans="12:34" x14ac:dyDescent="0.15"/>
    <row r="24" spans="12:34" x14ac:dyDescent="0.15">
      <c r="Q24" s="253"/>
    </row>
    <row r="25" spans="12:34" x14ac:dyDescent="0.15"/>
    <row r="26" spans="12:34" x14ac:dyDescent="0.15"/>
    <row r="27" spans="12:34" x14ac:dyDescent="0.15"/>
    <row r="28" spans="12:34" x14ac:dyDescent="0.15">
      <c r="O28" s="253"/>
      <c r="T28" s="253"/>
      <c r="AH28" s="253"/>
    </row>
    <row r="29" spans="12:34" x14ac:dyDescent="0.15"/>
    <row r="30" spans="12:34" x14ac:dyDescent="0.15"/>
    <row r="31" spans="12:34" x14ac:dyDescent="0.15">
      <c r="Q31" s="253"/>
    </row>
    <row r="32" spans="12:34" x14ac:dyDescent="0.15">
      <c r="L32" s="253"/>
    </row>
    <row r="33" spans="2:34" x14ac:dyDescent="0.15">
      <c r="C33" s="253"/>
      <c r="E33" s="253"/>
      <c r="G33" s="253"/>
      <c r="I33" s="253"/>
      <c r="X33" s="253"/>
    </row>
    <row r="34" spans="2:34" x14ac:dyDescent="0.15">
      <c r="B34" s="253"/>
      <c r="P34" s="253"/>
      <c r="R34" s="253"/>
      <c r="T34" s="253"/>
    </row>
    <row r="35" spans="2:34" x14ac:dyDescent="0.15">
      <c r="D35" s="253"/>
      <c r="W35" s="253"/>
      <c r="AC35" s="253"/>
      <c r="AD35" s="253"/>
      <c r="AE35" s="253"/>
      <c r="AF35" s="253"/>
      <c r="AG35" s="253"/>
      <c r="AH35" s="253"/>
    </row>
    <row r="36" spans="2:34" x14ac:dyDescent="0.15">
      <c r="H36" s="253"/>
      <c r="J36" s="253"/>
      <c r="K36" s="253"/>
      <c r="M36" s="253"/>
      <c r="Y36" s="253"/>
      <c r="Z36" s="253"/>
      <c r="AA36" s="253"/>
      <c r="AB36" s="253"/>
      <c r="AC36" s="253"/>
      <c r="AD36" s="253"/>
      <c r="AE36" s="253"/>
      <c r="AF36" s="253"/>
      <c r="AG36" s="253"/>
      <c r="AH36" s="253"/>
    </row>
    <row r="37" spans="2:34" x14ac:dyDescent="0.15">
      <c r="AH37" s="253"/>
    </row>
    <row r="38" spans="2:34" x14ac:dyDescent="0.15">
      <c r="AG38" s="253"/>
      <c r="AH38" s="253"/>
    </row>
    <row r="39" spans="2:34" x14ac:dyDescent="0.15"/>
    <row r="40" spans="2:34" x14ac:dyDescent="0.15">
      <c r="X40" s="253"/>
    </row>
    <row r="41" spans="2:34" x14ac:dyDescent="0.15">
      <c r="R41" s="253"/>
    </row>
    <row r="42" spans="2:34" x14ac:dyDescent="0.15">
      <c r="W42" s="253"/>
    </row>
    <row r="43" spans="2:34" x14ac:dyDescent="0.15">
      <c r="Y43" s="253"/>
      <c r="Z43" s="253"/>
      <c r="AA43" s="253"/>
      <c r="AB43" s="253"/>
      <c r="AC43" s="253"/>
      <c r="AD43" s="253"/>
      <c r="AE43" s="253"/>
      <c r="AF43" s="253"/>
      <c r="AG43" s="253"/>
      <c r="AH43" s="253"/>
    </row>
    <row r="44" spans="2:34" x14ac:dyDescent="0.15">
      <c r="AH44" s="253"/>
    </row>
    <row r="45" spans="2:34" x14ac:dyDescent="0.15">
      <c r="X45" s="253"/>
    </row>
    <row r="46" spans="2:34" x14ac:dyDescent="0.15"/>
    <row r="47" spans="2:34" x14ac:dyDescent="0.15"/>
    <row r="48" spans="2:34" x14ac:dyDescent="0.15">
      <c r="W48" s="253"/>
      <c r="Y48" s="253"/>
      <c r="Z48" s="253"/>
      <c r="AA48" s="253"/>
      <c r="AB48" s="253"/>
      <c r="AC48" s="253"/>
      <c r="AD48" s="253"/>
      <c r="AE48" s="253"/>
      <c r="AF48" s="253"/>
      <c r="AG48" s="253"/>
      <c r="AH48" s="253"/>
    </row>
    <row r="49" spans="28:34" x14ac:dyDescent="0.15"/>
    <row r="50" spans="28:34" x14ac:dyDescent="0.15">
      <c r="AE50" s="253"/>
      <c r="AF50" s="253"/>
      <c r="AG50" s="253"/>
      <c r="AH50" s="253"/>
    </row>
    <row r="51" spans="28:34" x14ac:dyDescent="0.15">
      <c r="AC51" s="253"/>
      <c r="AD51" s="253"/>
      <c r="AE51" s="253"/>
      <c r="AF51" s="253"/>
      <c r="AG51" s="253"/>
      <c r="AH51" s="253"/>
    </row>
    <row r="52" spans="28:34" x14ac:dyDescent="0.15"/>
    <row r="53" spans="28:34" x14ac:dyDescent="0.15">
      <c r="AF53" s="253"/>
      <c r="AG53" s="253"/>
      <c r="AH53" s="253"/>
    </row>
    <row r="54" spans="28:34" x14ac:dyDescent="0.15">
      <c r="AH54" s="253"/>
    </row>
    <row r="55" spans="28:34" x14ac:dyDescent="0.15"/>
    <row r="56" spans="28:34" x14ac:dyDescent="0.15">
      <c r="AB56" s="253"/>
      <c r="AC56" s="253"/>
      <c r="AD56" s="253"/>
      <c r="AE56" s="253"/>
      <c r="AF56" s="253"/>
      <c r="AG56" s="253"/>
      <c r="AH56" s="253"/>
    </row>
    <row r="57" spans="28:34" x14ac:dyDescent="0.15">
      <c r="AH57" s="253"/>
    </row>
    <row r="58" spans="28:34" x14ac:dyDescent="0.15">
      <c r="AH58" s="253"/>
    </row>
    <row r="59" spans="28:34" x14ac:dyDescent="0.15">
      <c r="AG59" s="253"/>
      <c r="AH59" s="253"/>
    </row>
    <row r="60" spans="28:34" x14ac:dyDescent="0.15"/>
    <row r="61" spans="28:34" x14ac:dyDescent="0.15"/>
    <row r="62" spans="28:34" x14ac:dyDescent="0.15"/>
    <row r="63" spans="28:34" x14ac:dyDescent="0.15">
      <c r="AH63" s="253"/>
    </row>
    <row r="64" spans="28:34" x14ac:dyDescent="0.15">
      <c r="AG64" s="253"/>
      <c r="AH64" s="253"/>
    </row>
    <row r="65" spans="28:34" x14ac:dyDescent="0.15"/>
    <row r="66" spans="28:34" x14ac:dyDescent="0.15"/>
    <row r="67" spans="28:34" x14ac:dyDescent="0.15"/>
    <row r="68" spans="28:34" x14ac:dyDescent="0.15">
      <c r="AB68" s="253"/>
      <c r="AC68" s="253"/>
      <c r="AD68" s="253"/>
      <c r="AE68" s="253"/>
      <c r="AF68" s="253"/>
      <c r="AG68" s="253"/>
      <c r="AH68" s="253"/>
    </row>
    <row r="69" spans="28:34" x14ac:dyDescent="0.15">
      <c r="AF69" s="253"/>
      <c r="AG69" s="253"/>
      <c r="AH69" s="253"/>
    </row>
    <row r="70" spans="28:34" x14ac:dyDescent="0.15"/>
    <row r="71" spans="28:34" x14ac:dyDescent="0.15"/>
    <row r="72" spans="28:34" x14ac:dyDescent="0.15"/>
    <row r="73" spans="28:34" x14ac:dyDescent="0.15"/>
    <row r="74" spans="28:34" x14ac:dyDescent="0.15"/>
    <row r="75" spans="28:34" x14ac:dyDescent="0.15">
      <c r="AH75" s="253"/>
    </row>
    <row r="76" spans="28:34" x14ac:dyDescent="0.15">
      <c r="AF76" s="253"/>
      <c r="AG76" s="253"/>
      <c r="AH76" s="253"/>
    </row>
    <row r="77" spans="28:34" x14ac:dyDescent="0.15">
      <c r="AG77" s="253"/>
      <c r="AH77" s="253"/>
    </row>
    <row r="78" spans="28:34" x14ac:dyDescent="0.15"/>
    <row r="79" spans="28:34" x14ac:dyDescent="0.15"/>
    <row r="80" spans="28:34" x14ac:dyDescent="0.15"/>
    <row r="81" spans="25:34" x14ac:dyDescent="0.15"/>
    <row r="82" spans="25:34" x14ac:dyDescent="0.15">
      <c r="Y82" s="253"/>
    </row>
    <row r="83" spans="25:34" x14ac:dyDescent="0.15">
      <c r="Y83" s="253"/>
      <c r="Z83" s="253"/>
      <c r="AA83" s="253"/>
      <c r="AB83" s="253"/>
      <c r="AC83" s="253"/>
      <c r="AD83" s="253"/>
      <c r="AE83" s="253"/>
      <c r="AF83" s="253"/>
      <c r="AG83" s="253"/>
      <c r="AH83" s="253"/>
    </row>
    <row r="84" spans="25:34" x14ac:dyDescent="0.15"/>
    <row r="85" spans="25:34" x14ac:dyDescent="0.15"/>
    <row r="86" spans="25:34" x14ac:dyDescent="0.15"/>
    <row r="87" spans="25:34" x14ac:dyDescent="0.15"/>
    <row r="88" spans="25:34" x14ac:dyDescent="0.15">
      <c r="AH88" s="25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3"/>
      <c r="AG94" s="253"/>
      <c r="AH94" s="253"/>
    </row>
    <row r="95" spans="25:34" ht="13.5" customHeight="1" x14ac:dyDescent="0.15">
      <c r="AH95" s="25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3"/>
    </row>
    <row r="102" spans="33:34" ht="13.5" customHeight="1" x14ac:dyDescent="0.15"/>
    <row r="103" spans="33:34" ht="13.5" customHeight="1" x14ac:dyDescent="0.15"/>
    <row r="104" spans="33:34" ht="13.5" customHeight="1" x14ac:dyDescent="0.15">
      <c r="AG104" s="253"/>
      <c r="AH104" s="25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3"/>
    </row>
    <row r="117" spans="34:122" ht="13.5" customHeight="1" x14ac:dyDescent="0.15"/>
    <row r="118" spans="34:122" ht="13.5" customHeight="1" x14ac:dyDescent="0.15"/>
    <row r="119" spans="34:122" ht="13.5" customHeight="1" x14ac:dyDescent="0.15"/>
    <row r="120" spans="34:122" ht="13.5" customHeight="1" x14ac:dyDescent="0.15">
      <c r="AH120" s="253"/>
    </row>
    <row r="121" spans="34:122" ht="13.5" customHeight="1" x14ac:dyDescent="0.15">
      <c r="AH121" s="253"/>
    </row>
    <row r="122" spans="34:122" ht="13.5" customHeight="1" x14ac:dyDescent="0.15"/>
    <row r="123" spans="34:122" ht="13.5" customHeight="1" x14ac:dyDescent="0.15"/>
    <row r="124" spans="34:122" ht="13.5" customHeight="1" x14ac:dyDescent="0.15"/>
    <row r="125" spans="34:122" ht="13.5" customHeight="1" x14ac:dyDescent="0.15">
      <c r="DR125" s="253" t="s">
        <v>481</v>
      </c>
    </row>
  </sheetData>
  <sheetProtection algorithmName="SHA-512" hashValue="W0a1f0bxpyyyrvYP3ewVZxp+Rcrvfs3LQuaz/DOYTOQX2zqU2htPBBLI3EBU3+8qNPQRzyJaGG/5J/s4zfipDw==" saltValue="0susLkvk001yp+EDSdsBew=="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42" customWidth="1"/>
    <col min="2" max="8" width="13.375" style="142" customWidth="1"/>
    <col min="9" max="16384" width="11.125" style="142"/>
  </cols>
  <sheetData>
    <row r="1" spans="1:8" x14ac:dyDescent="0.15">
      <c r="A1" s="136"/>
      <c r="B1" s="137"/>
      <c r="C1" s="138"/>
      <c r="D1" s="139"/>
      <c r="E1" s="140"/>
      <c r="F1" s="140"/>
      <c r="G1" s="140"/>
      <c r="H1" s="141"/>
    </row>
    <row r="2" spans="1:8" x14ac:dyDescent="0.15">
      <c r="A2" s="143"/>
      <c r="B2" s="144"/>
      <c r="C2" s="145"/>
      <c r="D2" s="146" t="s">
        <v>50</v>
      </c>
      <c r="E2" s="147"/>
      <c r="F2" s="148" t="s">
        <v>530</v>
      </c>
      <c r="G2" s="149"/>
      <c r="H2" s="150"/>
    </row>
    <row r="3" spans="1:8" x14ac:dyDescent="0.15">
      <c r="A3" s="146" t="s">
        <v>523</v>
      </c>
      <c r="B3" s="151"/>
      <c r="C3" s="152"/>
      <c r="D3" s="153">
        <v>191501</v>
      </c>
      <c r="E3" s="154"/>
      <c r="F3" s="155">
        <v>113347</v>
      </c>
      <c r="G3" s="156"/>
      <c r="H3" s="157"/>
    </row>
    <row r="4" spans="1:8" x14ac:dyDescent="0.15">
      <c r="A4" s="158"/>
      <c r="B4" s="159"/>
      <c r="C4" s="160"/>
      <c r="D4" s="161">
        <v>85609</v>
      </c>
      <c r="E4" s="162"/>
      <c r="F4" s="163">
        <v>58728</v>
      </c>
      <c r="G4" s="164"/>
      <c r="H4" s="165"/>
    </row>
    <row r="5" spans="1:8" x14ac:dyDescent="0.15">
      <c r="A5" s="146" t="s">
        <v>525</v>
      </c>
      <c r="B5" s="151"/>
      <c r="C5" s="152"/>
      <c r="D5" s="153">
        <v>221825</v>
      </c>
      <c r="E5" s="154"/>
      <c r="F5" s="155">
        <v>125418</v>
      </c>
      <c r="G5" s="156"/>
      <c r="H5" s="157"/>
    </row>
    <row r="6" spans="1:8" x14ac:dyDescent="0.15">
      <c r="A6" s="158"/>
      <c r="B6" s="159"/>
      <c r="C6" s="160"/>
      <c r="D6" s="161">
        <v>92433</v>
      </c>
      <c r="E6" s="162"/>
      <c r="F6" s="163">
        <v>60445</v>
      </c>
      <c r="G6" s="164"/>
      <c r="H6" s="165"/>
    </row>
    <row r="7" spans="1:8" x14ac:dyDescent="0.15">
      <c r="A7" s="146" t="s">
        <v>526</v>
      </c>
      <c r="B7" s="151"/>
      <c r="C7" s="152"/>
      <c r="D7" s="153">
        <v>254244</v>
      </c>
      <c r="E7" s="154"/>
      <c r="F7" s="155">
        <v>108384</v>
      </c>
      <c r="G7" s="156"/>
      <c r="H7" s="157"/>
    </row>
    <row r="8" spans="1:8" x14ac:dyDescent="0.15">
      <c r="A8" s="158"/>
      <c r="B8" s="159"/>
      <c r="C8" s="160"/>
      <c r="D8" s="161">
        <v>94131</v>
      </c>
      <c r="E8" s="162"/>
      <c r="F8" s="163">
        <v>51153</v>
      </c>
      <c r="G8" s="164"/>
      <c r="H8" s="165"/>
    </row>
    <row r="9" spans="1:8" x14ac:dyDescent="0.15">
      <c r="A9" s="146" t="s">
        <v>527</v>
      </c>
      <c r="B9" s="151"/>
      <c r="C9" s="152"/>
      <c r="D9" s="153">
        <v>205893</v>
      </c>
      <c r="E9" s="154"/>
      <c r="F9" s="155">
        <v>80959</v>
      </c>
      <c r="G9" s="156"/>
      <c r="H9" s="157"/>
    </row>
    <row r="10" spans="1:8" x14ac:dyDescent="0.15">
      <c r="A10" s="158"/>
      <c r="B10" s="159"/>
      <c r="C10" s="160"/>
      <c r="D10" s="161">
        <v>113799</v>
      </c>
      <c r="E10" s="162"/>
      <c r="F10" s="163">
        <v>43928</v>
      </c>
      <c r="G10" s="164"/>
      <c r="H10" s="165"/>
    </row>
    <row r="11" spans="1:8" x14ac:dyDescent="0.15">
      <c r="A11" s="146" t="s">
        <v>528</v>
      </c>
      <c r="B11" s="151"/>
      <c r="C11" s="152"/>
      <c r="D11" s="153">
        <v>257421</v>
      </c>
      <c r="E11" s="154"/>
      <c r="F11" s="155">
        <v>117242</v>
      </c>
      <c r="G11" s="156"/>
      <c r="H11" s="157"/>
    </row>
    <row r="12" spans="1:8" x14ac:dyDescent="0.15">
      <c r="A12" s="158"/>
      <c r="B12" s="159"/>
      <c r="C12" s="166"/>
      <c r="D12" s="161">
        <v>88897</v>
      </c>
      <c r="E12" s="162"/>
      <c r="F12" s="163">
        <v>59234</v>
      </c>
      <c r="G12" s="164"/>
      <c r="H12" s="165"/>
    </row>
    <row r="13" spans="1:8" x14ac:dyDescent="0.15">
      <c r="A13" s="146"/>
      <c r="B13" s="151"/>
      <c r="C13" s="152"/>
      <c r="D13" s="153">
        <v>226177</v>
      </c>
      <c r="E13" s="154"/>
      <c r="F13" s="155">
        <v>109070</v>
      </c>
      <c r="G13" s="167"/>
      <c r="H13" s="157"/>
    </row>
    <row r="14" spans="1:8" x14ac:dyDescent="0.15">
      <c r="A14" s="158"/>
      <c r="B14" s="159"/>
      <c r="C14" s="160"/>
      <c r="D14" s="161">
        <v>94974</v>
      </c>
      <c r="E14" s="162"/>
      <c r="F14" s="163">
        <v>54698</v>
      </c>
      <c r="G14" s="164"/>
      <c r="H14" s="165"/>
    </row>
    <row r="17" spans="1:11" x14ac:dyDescent="0.15">
      <c r="A17" s="142" t="s">
        <v>51</v>
      </c>
    </row>
    <row r="18" spans="1:11" x14ac:dyDescent="0.15">
      <c r="A18" s="168"/>
      <c r="B18" s="168" t="str">
        <f>実質収支比率等に係る経年分析!F$46</f>
        <v>R01</v>
      </c>
      <c r="C18" s="168" t="str">
        <f>実質収支比率等に係る経年分析!G$46</f>
        <v>R02</v>
      </c>
      <c r="D18" s="168" t="str">
        <f>実質収支比率等に係る経年分析!H$46</f>
        <v>R03</v>
      </c>
      <c r="E18" s="168" t="str">
        <f>実質収支比率等に係る経年分析!I$46</f>
        <v>R04</v>
      </c>
      <c r="F18" s="168" t="str">
        <f>実質収支比率等に係る経年分析!J$46</f>
        <v>R05</v>
      </c>
    </row>
    <row r="19" spans="1:11" x14ac:dyDescent="0.15">
      <c r="A19" s="168" t="s">
        <v>52</v>
      </c>
      <c r="B19" s="168">
        <f>ROUND(VALUE(SUBSTITUTE(実質収支比率等に係る経年分析!F$48,"▲","-")),2)</f>
        <v>5.58</v>
      </c>
      <c r="C19" s="168">
        <f>ROUND(VALUE(SUBSTITUTE(実質収支比率等に係る経年分析!G$48,"▲","-")),2)</f>
        <v>4.41</v>
      </c>
      <c r="D19" s="168">
        <f>ROUND(VALUE(SUBSTITUTE(実質収支比率等に係る経年分析!H$48,"▲","-")),2)</f>
        <v>6.19</v>
      </c>
      <c r="E19" s="168">
        <f>ROUND(VALUE(SUBSTITUTE(実質収支比率等に係る経年分析!I$48,"▲","-")),2)</f>
        <v>6.21</v>
      </c>
      <c r="F19" s="168">
        <f>ROUND(VALUE(SUBSTITUTE(実質収支比率等に係る経年分析!J$48,"▲","-")),2)</f>
        <v>4.6100000000000003</v>
      </c>
    </row>
    <row r="20" spans="1:11" x14ac:dyDescent="0.15">
      <c r="A20" s="168" t="s">
        <v>53</v>
      </c>
      <c r="B20" s="168">
        <f>ROUND(VALUE(SUBSTITUTE(実質収支比率等に係る経年分析!F$47,"▲","-")),2)</f>
        <v>46.17</v>
      </c>
      <c r="C20" s="168">
        <f>ROUND(VALUE(SUBSTITUTE(実質収支比率等に係る経年分析!G$47,"▲","-")),2)</f>
        <v>47.02</v>
      </c>
      <c r="D20" s="168">
        <f>ROUND(VALUE(SUBSTITUTE(実質収支比率等に係る経年分析!H$47,"▲","-")),2)</f>
        <v>47.42</v>
      </c>
      <c r="E20" s="168">
        <f>ROUND(VALUE(SUBSTITUTE(実質収支比率等に係る経年分析!I$47,"▲","-")),2)</f>
        <v>48.55</v>
      </c>
      <c r="F20" s="168">
        <f>ROUND(VALUE(SUBSTITUTE(実質収支比率等に係る経年分析!J$47,"▲","-")),2)</f>
        <v>52.49</v>
      </c>
    </row>
    <row r="21" spans="1:11" x14ac:dyDescent="0.15">
      <c r="A21" s="168" t="s">
        <v>54</v>
      </c>
      <c r="B21" s="168">
        <f>IF(ISNUMBER(VALUE(SUBSTITUTE(実質収支比率等に係る経年分析!F$49,"▲","-"))),ROUND(VALUE(SUBSTITUTE(実質収支比率等に係る経年分析!F$49,"▲","-")),2),NA())</f>
        <v>4.17</v>
      </c>
      <c r="C21" s="168">
        <f>IF(ISNUMBER(VALUE(SUBSTITUTE(実質収支比率等に係る経年分析!G$49,"▲","-"))),ROUND(VALUE(SUBSTITUTE(実質収支比率等に係る経年分析!G$49,"▲","-")),2),NA())</f>
        <v>1.56</v>
      </c>
      <c r="D21" s="168">
        <f>IF(ISNUMBER(VALUE(SUBSTITUTE(実質収支比率等に係る経年分析!H$49,"▲","-"))),ROUND(VALUE(SUBSTITUTE(実質収支比率等に係る経年分析!H$49,"▲","-")),2),NA())</f>
        <v>6.25</v>
      </c>
      <c r="E21" s="168">
        <f>IF(ISNUMBER(VALUE(SUBSTITUTE(実質収支比率等に係る経年分析!I$49,"▲","-"))),ROUND(VALUE(SUBSTITUTE(実質収支比率等に係る経年分析!I$49,"▲","-")),2),NA())</f>
        <v>-4.78</v>
      </c>
      <c r="F21" s="168">
        <f>IF(ISNUMBER(VALUE(SUBSTITUTE(実質収支比率等に係る経年分析!J$49,"▲","-"))),ROUND(VALUE(SUBSTITUTE(実質収支比率等に係る経年分析!J$49,"▲","-")),2),NA())</f>
        <v>-1.6</v>
      </c>
    </row>
    <row r="24" spans="1:11" x14ac:dyDescent="0.15">
      <c r="A24" s="142" t="s">
        <v>55</v>
      </c>
    </row>
    <row r="25" spans="1:11" x14ac:dyDescent="0.15">
      <c r="A25" s="169"/>
      <c r="B25" s="169" t="str">
        <f>連結実質赤字比率に係る赤字・黒字の構成分析!F$33</f>
        <v>R01</v>
      </c>
      <c r="C25" s="169"/>
      <c r="D25" s="169" t="str">
        <f>連結実質赤字比率に係る赤字・黒字の構成分析!G$33</f>
        <v>R02</v>
      </c>
      <c r="E25" s="169"/>
      <c r="F25" s="169" t="str">
        <f>連結実質赤字比率に係る赤字・黒字の構成分析!H$33</f>
        <v>R03</v>
      </c>
      <c r="G25" s="169"/>
      <c r="H25" s="169" t="str">
        <f>連結実質赤字比率に係る赤字・黒字の構成分析!I$33</f>
        <v>R04</v>
      </c>
      <c r="I25" s="169"/>
      <c r="J25" s="169" t="str">
        <f>連結実質赤字比率に係る赤字・黒字の構成分析!J$33</f>
        <v>R05</v>
      </c>
      <c r="K25" s="169"/>
    </row>
    <row r="26" spans="1:11" x14ac:dyDescent="0.15">
      <c r="A26" s="169"/>
      <c r="B26" s="169" t="s">
        <v>56</v>
      </c>
      <c r="C26" s="169" t="s">
        <v>57</v>
      </c>
      <c r="D26" s="169" t="s">
        <v>56</v>
      </c>
      <c r="E26" s="169" t="s">
        <v>57</v>
      </c>
      <c r="F26" s="169" t="s">
        <v>56</v>
      </c>
      <c r="G26" s="169" t="s">
        <v>57</v>
      </c>
      <c r="H26" s="169" t="s">
        <v>56</v>
      </c>
      <c r="I26" s="169" t="s">
        <v>57</v>
      </c>
      <c r="J26" s="169" t="s">
        <v>56</v>
      </c>
      <c r="K26" s="169" t="s">
        <v>57</v>
      </c>
    </row>
    <row r="27" spans="1:11" x14ac:dyDescent="0.15">
      <c r="A27" s="169" t="str">
        <f>IF(連結実質赤字比率に係る赤字・黒字の構成分析!C$43="",NA(),連結実質赤字比率に係る赤字・黒字の構成分析!C$43)</f>
        <v>その他会計（黒字）</v>
      </c>
      <c r="B27" s="169" t="e">
        <f>IF(ROUND(VALUE(SUBSTITUTE(連結実質赤字比率に係る赤字・黒字の構成分析!F$43,"▲", "-")), 2) &lt; 0, ABS(ROUND(VALUE(SUBSTITUTE(連結実質赤字比率に係る赤字・黒字の構成分析!F$43,"▲", "-")), 2)), NA())</f>
        <v>#N/A</v>
      </c>
      <c r="C27" s="169">
        <f>IF(ROUND(VALUE(SUBSTITUTE(連結実質赤字比率に係る赤字・黒字の構成分析!F$43,"▲", "-")), 2) &gt;= 0, ABS(ROUND(VALUE(SUBSTITUTE(連結実質赤字比率に係る赤字・黒字の構成分析!F$43,"▲", "-")), 2)), NA())</f>
        <v>0.05</v>
      </c>
      <c r="D27" s="169" t="e">
        <f>IF(ROUND(VALUE(SUBSTITUTE(連結実質赤字比率に係る赤字・黒字の構成分析!G$43,"▲", "-")), 2) &lt; 0, ABS(ROUND(VALUE(SUBSTITUTE(連結実質赤字比率に係る赤字・黒字の構成分析!G$43,"▲", "-")), 2)), NA())</f>
        <v>#N/A</v>
      </c>
      <c r="E27" s="169">
        <f>IF(ROUND(VALUE(SUBSTITUTE(連結実質赤字比率に係る赤字・黒字の構成分析!G$43,"▲", "-")), 2) &gt;= 0, ABS(ROUND(VALUE(SUBSTITUTE(連結実質赤字比率に係る赤字・黒字の構成分析!G$43,"▲", "-")), 2)), NA())</f>
        <v>0.15</v>
      </c>
      <c r="F27" s="169" t="e">
        <f>IF(ROUND(VALUE(SUBSTITUTE(連結実質赤字比率に係る赤字・黒字の構成分析!H$43,"▲", "-")), 2) &lt; 0, ABS(ROUND(VALUE(SUBSTITUTE(連結実質赤字比率に係る赤字・黒字の構成分析!H$43,"▲", "-")), 2)), NA())</f>
        <v>#N/A</v>
      </c>
      <c r="G27" s="169">
        <f>IF(ROUND(VALUE(SUBSTITUTE(連結実質赤字比率に係る赤字・黒字の構成分析!H$43,"▲", "-")), 2) &gt;= 0, ABS(ROUND(VALUE(SUBSTITUTE(連結実質赤字比率に係る赤字・黒字の構成分析!H$43,"▲", "-")), 2)), NA())</f>
        <v>0</v>
      </c>
      <c r="H27" s="169" t="e">
        <f>IF(ROUND(VALUE(SUBSTITUTE(連結実質赤字比率に係る赤字・黒字の構成分析!I$43,"▲", "-")), 2) &lt; 0, ABS(ROUND(VALUE(SUBSTITUTE(連結実質赤字比率に係る赤字・黒字の構成分析!I$43,"▲", "-")), 2)), NA())</f>
        <v>#N/A</v>
      </c>
      <c r="I27" s="169">
        <f>IF(ROUND(VALUE(SUBSTITUTE(連結実質赤字比率に係る赤字・黒字の構成分析!I$43,"▲", "-")), 2) &gt;= 0, ABS(ROUND(VALUE(SUBSTITUTE(連結実質赤字比率に係る赤字・黒字の構成分析!I$43,"▲", "-")), 2)), NA())</f>
        <v>0</v>
      </c>
      <c r="J27" s="169" t="e">
        <f>IF(ROUND(VALUE(SUBSTITUTE(連結実質赤字比率に係る赤字・黒字の構成分析!J$43,"▲", "-")), 2) &lt; 0, ABS(ROUND(VALUE(SUBSTITUTE(連結実質赤字比率に係る赤字・黒字の構成分析!J$43,"▲", "-")), 2)), NA())</f>
        <v>#N/A</v>
      </c>
      <c r="K27" s="169">
        <f>IF(ROUND(VALUE(SUBSTITUTE(連結実質赤字比率に係る赤字・黒字の構成分析!J$43,"▲", "-")), 2) &gt;= 0, ABS(ROUND(VALUE(SUBSTITUTE(連結実質赤字比率に係る赤字・黒字の構成分析!J$43,"▲", "-")), 2)), NA())</f>
        <v>0</v>
      </c>
    </row>
    <row r="28" spans="1:11" x14ac:dyDescent="0.15">
      <c r="A28" s="169" t="str">
        <f>IF(連結実質赤字比率に係る赤字・黒字の構成分析!C$42="",NA(),連結実質赤字比率に係る赤字・黒字の構成分析!C$42)</f>
        <v>その他会計（赤字）</v>
      </c>
      <c r="B28" s="169" t="e">
        <f>IF(ROUND(VALUE(SUBSTITUTE(連結実質赤字比率に係る赤字・黒字の構成分析!F$42,"▲", "-")), 2) &lt; 0, ABS(ROUND(VALUE(SUBSTITUTE(連結実質赤字比率に係る赤字・黒字の構成分析!F$42,"▲", "-")), 2)), NA())</f>
        <v>#VALUE!</v>
      </c>
      <c r="C28" s="169" t="e">
        <f>IF(ROUND(VALUE(SUBSTITUTE(連結実質赤字比率に係る赤字・黒字の構成分析!F$42,"▲", "-")), 2) &gt;= 0, ABS(ROUND(VALUE(SUBSTITUTE(連結実質赤字比率に係る赤字・黒字の構成分析!F$42,"▲", "-")), 2)), NA())</f>
        <v>#VALUE!</v>
      </c>
      <c r="D28" s="169" t="e">
        <f>IF(ROUND(VALUE(SUBSTITUTE(連結実質赤字比率に係る赤字・黒字の構成分析!G$42,"▲", "-")), 2) &lt; 0, ABS(ROUND(VALUE(SUBSTITUTE(連結実質赤字比率に係る赤字・黒字の構成分析!G$42,"▲", "-")), 2)), NA())</f>
        <v>#VALUE!</v>
      </c>
      <c r="E28" s="169" t="e">
        <f>IF(ROUND(VALUE(SUBSTITUTE(連結実質赤字比率に係る赤字・黒字の構成分析!G$42,"▲", "-")), 2) &gt;= 0, ABS(ROUND(VALUE(SUBSTITUTE(連結実質赤字比率に係る赤字・黒字の構成分析!G$42,"▲", "-")), 2)), NA())</f>
        <v>#VALUE!</v>
      </c>
      <c r="F28" s="169" t="e">
        <f>IF(ROUND(VALUE(SUBSTITUTE(連結実質赤字比率に係る赤字・黒字の構成分析!H$42,"▲", "-")), 2) &lt; 0, ABS(ROUND(VALUE(SUBSTITUTE(連結実質赤字比率に係る赤字・黒字の構成分析!H$42,"▲", "-")), 2)), NA())</f>
        <v>#VALUE!</v>
      </c>
      <c r="G28" s="169" t="e">
        <f>IF(ROUND(VALUE(SUBSTITUTE(連結実質赤字比率に係る赤字・黒字の構成分析!H$42,"▲", "-")), 2) &gt;= 0, ABS(ROUND(VALUE(SUBSTITUTE(連結実質赤字比率に係る赤字・黒字の構成分析!H$42,"▲", "-")), 2)), NA())</f>
        <v>#VALUE!</v>
      </c>
      <c r="H28" s="169" t="e">
        <f>IF(ROUND(VALUE(SUBSTITUTE(連結実質赤字比率に係る赤字・黒字の構成分析!I$42,"▲", "-")), 2) &lt; 0, ABS(ROUND(VALUE(SUBSTITUTE(連結実質赤字比率に係る赤字・黒字の構成分析!I$42,"▲", "-")), 2)), NA())</f>
        <v>#VALUE!</v>
      </c>
      <c r="I28" s="169" t="e">
        <f>IF(ROUND(VALUE(SUBSTITUTE(連結実質赤字比率に係る赤字・黒字の構成分析!I$42,"▲", "-")), 2) &gt;= 0, ABS(ROUND(VALUE(SUBSTITUTE(連結実質赤字比率に係る赤字・黒字の構成分析!I$42,"▲", "-")), 2)), NA())</f>
        <v>#VALUE!</v>
      </c>
      <c r="J28" s="169" t="e">
        <f>IF(ROUND(VALUE(SUBSTITUTE(連結実質赤字比率に係る赤字・黒字の構成分析!J$42,"▲", "-")), 2) &lt; 0, ABS(ROUND(VALUE(SUBSTITUTE(連結実質赤字比率に係る赤字・黒字の構成分析!J$42,"▲", "-")), 2)), NA())</f>
        <v>#VALUE!</v>
      </c>
      <c r="K28" s="169" t="e">
        <f>IF(ROUND(VALUE(SUBSTITUTE(連結実質赤字比率に係る赤字・黒字の構成分析!J$42,"▲", "-")), 2) &gt;= 0, ABS(ROUND(VALUE(SUBSTITUTE(連結実質赤字比率に係る赤字・黒字の構成分析!J$42,"▲", "-")), 2)), NA())</f>
        <v>#VALUE!</v>
      </c>
    </row>
    <row r="29" spans="1:11" x14ac:dyDescent="0.15">
      <c r="A29" s="169" t="str">
        <f>IF(連結実質赤字比率に係る赤字・黒字の構成分析!C$41="",NA(),連結実質赤字比率に係る赤字・黒字の構成分析!C$41)</f>
        <v>国民健康保険大正診療所特別会計</v>
      </c>
      <c r="B29" s="169" t="e">
        <f>IF(ROUND(VALUE(SUBSTITUTE(連結実質赤字比率に係る赤字・黒字の構成分析!F$41,"▲", "-")), 2) &lt; 0, ABS(ROUND(VALUE(SUBSTITUTE(連結実質赤字比率に係る赤字・黒字の構成分析!F$41,"▲", "-")), 2)), NA())</f>
        <v>#N/A</v>
      </c>
      <c r="C29" s="169">
        <f>IF(ROUND(VALUE(SUBSTITUTE(連結実質赤字比率に係る赤字・黒字の構成分析!F$41,"▲", "-")), 2) &gt;= 0, ABS(ROUND(VALUE(SUBSTITUTE(連結実質赤字比率に係る赤字・黒字の構成分析!F$41,"▲", "-")), 2)), NA())</f>
        <v>0</v>
      </c>
      <c r="D29" s="169" t="e">
        <f>IF(ROUND(VALUE(SUBSTITUTE(連結実質赤字比率に係る赤字・黒字の構成分析!G$41,"▲", "-")), 2) &lt; 0, ABS(ROUND(VALUE(SUBSTITUTE(連結実質赤字比率に係る赤字・黒字の構成分析!G$41,"▲", "-")), 2)), NA())</f>
        <v>#N/A</v>
      </c>
      <c r="E29" s="169">
        <f>IF(ROUND(VALUE(SUBSTITUTE(連結実質赤字比率に係る赤字・黒字の構成分析!G$41,"▲", "-")), 2) &gt;= 0, ABS(ROUND(VALUE(SUBSTITUTE(連結実質赤字比率に係る赤字・黒字の構成分析!G$41,"▲", "-")), 2)), NA())</f>
        <v>0</v>
      </c>
      <c r="F29" s="169" t="e">
        <f>IF(ROUND(VALUE(SUBSTITUTE(連結実質赤字比率に係る赤字・黒字の構成分析!H$41,"▲", "-")), 2) &lt; 0, ABS(ROUND(VALUE(SUBSTITUTE(連結実質赤字比率に係る赤字・黒字の構成分析!H$41,"▲", "-")), 2)), NA())</f>
        <v>#N/A</v>
      </c>
      <c r="G29" s="169">
        <f>IF(ROUND(VALUE(SUBSTITUTE(連結実質赤字比率に係る赤字・黒字の構成分析!H$41,"▲", "-")), 2) &gt;= 0, ABS(ROUND(VALUE(SUBSTITUTE(連結実質赤字比率に係る赤字・黒字の構成分析!H$41,"▲", "-")), 2)), NA())</f>
        <v>0</v>
      </c>
      <c r="H29" s="169" t="e">
        <f>IF(ROUND(VALUE(SUBSTITUTE(連結実質赤字比率に係る赤字・黒字の構成分析!I$41,"▲", "-")), 2) &lt; 0, ABS(ROUND(VALUE(SUBSTITUTE(連結実質赤字比率に係る赤字・黒字の構成分析!I$41,"▲", "-")), 2)), NA())</f>
        <v>#N/A</v>
      </c>
      <c r="I29" s="169">
        <f>IF(ROUND(VALUE(SUBSTITUTE(連結実質赤字比率に係る赤字・黒字の構成分析!I$41,"▲", "-")), 2) &gt;= 0, ABS(ROUND(VALUE(SUBSTITUTE(連結実質赤字比率に係る赤字・黒字の構成分析!I$41,"▲", "-")), 2)), NA())</f>
        <v>0</v>
      </c>
      <c r="J29" s="169" t="e">
        <f>IF(ROUND(VALUE(SUBSTITUTE(連結実質赤字比率に係る赤字・黒字の構成分析!J$41,"▲", "-")), 2) &lt; 0, ABS(ROUND(VALUE(SUBSTITUTE(連結実質赤字比率に係る赤字・黒字の構成分析!J$41,"▲", "-")), 2)), NA())</f>
        <v>#N/A</v>
      </c>
      <c r="K29" s="169">
        <f>IF(ROUND(VALUE(SUBSTITUTE(連結実質赤字比率に係る赤字・黒字の構成分析!J$41,"▲", "-")), 2) &gt;= 0, ABS(ROUND(VALUE(SUBSTITUTE(連結実質赤字比率に係る赤字・黒字の構成分析!J$41,"▲", "-")), 2)), NA())</f>
        <v>0</v>
      </c>
    </row>
    <row r="30" spans="1:11" x14ac:dyDescent="0.15">
      <c r="A30" s="169" t="str">
        <f>IF(連結実質赤字比率に係る赤字・黒字の構成分析!C$40="",NA(),連結実質赤字比率に係る赤字・黒字の構成分析!C$40)</f>
        <v>後期高齢者医療事業特別会計</v>
      </c>
      <c r="B30" s="169" t="e">
        <f>IF(ROUND(VALUE(SUBSTITUTE(連結実質赤字比率に係る赤字・黒字の構成分析!F$40,"▲", "-")), 2) &lt; 0, ABS(ROUND(VALUE(SUBSTITUTE(連結実質赤字比率に係る赤字・黒字の構成分析!F$40,"▲", "-")), 2)), NA())</f>
        <v>#N/A</v>
      </c>
      <c r="C30" s="169">
        <f>IF(ROUND(VALUE(SUBSTITUTE(連結実質赤字比率に係る赤字・黒字の構成分析!F$40,"▲", "-")), 2) &gt;= 0, ABS(ROUND(VALUE(SUBSTITUTE(連結実質赤字比率に係る赤字・黒字の構成分析!F$40,"▲", "-")), 2)), NA())</f>
        <v>0.06</v>
      </c>
      <c r="D30" s="169" t="e">
        <f>IF(ROUND(VALUE(SUBSTITUTE(連結実質赤字比率に係る赤字・黒字の構成分析!G$40,"▲", "-")), 2) &lt; 0, ABS(ROUND(VALUE(SUBSTITUTE(連結実質赤字比率に係る赤字・黒字の構成分析!G$40,"▲", "-")), 2)), NA())</f>
        <v>#N/A</v>
      </c>
      <c r="E30" s="169">
        <f>IF(ROUND(VALUE(SUBSTITUTE(連結実質赤字比率に係る赤字・黒字の構成分析!G$40,"▲", "-")), 2) &gt;= 0, ABS(ROUND(VALUE(SUBSTITUTE(連結実質赤字比率に係る赤字・黒字の構成分析!G$40,"▲", "-")), 2)), NA())</f>
        <v>0.04</v>
      </c>
      <c r="F30" s="169" t="e">
        <f>IF(ROUND(VALUE(SUBSTITUTE(連結実質赤字比率に係る赤字・黒字の構成分析!H$40,"▲", "-")), 2) &lt; 0, ABS(ROUND(VALUE(SUBSTITUTE(連結実質赤字比率に係る赤字・黒字の構成分析!H$40,"▲", "-")), 2)), NA())</f>
        <v>#N/A</v>
      </c>
      <c r="G30" s="169">
        <f>IF(ROUND(VALUE(SUBSTITUTE(連結実質赤字比率に係る赤字・黒字の構成分析!H$40,"▲", "-")), 2) &gt;= 0, ABS(ROUND(VALUE(SUBSTITUTE(連結実質赤字比率に係る赤字・黒字の構成分析!H$40,"▲", "-")), 2)), NA())</f>
        <v>0.04</v>
      </c>
      <c r="H30" s="169" t="e">
        <f>IF(ROUND(VALUE(SUBSTITUTE(連結実質赤字比率に係る赤字・黒字の構成分析!I$40,"▲", "-")), 2) &lt; 0, ABS(ROUND(VALUE(SUBSTITUTE(連結実質赤字比率に係る赤字・黒字の構成分析!I$40,"▲", "-")), 2)), NA())</f>
        <v>#N/A</v>
      </c>
      <c r="I30" s="169">
        <f>IF(ROUND(VALUE(SUBSTITUTE(連結実質赤字比率に係る赤字・黒字の構成分析!I$40,"▲", "-")), 2) &gt;= 0, ABS(ROUND(VALUE(SUBSTITUTE(連結実質赤字比率に係る赤字・黒字の構成分析!I$40,"▲", "-")), 2)), NA())</f>
        <v>0.01</v>
      </c>
      <c r="J30" s="169" t="e">
        <f>IF(ROUND(VALUE(SUBSTITUTE(連結実質赤字比率に係る赤字・黒字の構成分析!J$40,"▲", "-")), 2) &lt; 0, ABS(ROUND(VALUE(SUBSTITUTE(連結実質赤字比率に係る赤字・黒字の構成分析!J$40,"▲", "-")), 2)), NA())</f>
        <v>#N/A</v>
      </c>
      <c r="K30" s="169">
        <f>IF(ROUND(VALUE(SUBSTITUTE(連結実質赤字比率に係る赤字・黒字の構成分析!J$40,"▲", "-")), 2) &gt;= 0, ABS(ROUND(VALUE(SUBSTITUTE(連結実質赤字比率に係る赤字・黒字の構成分析!J$40,"▲", "-")), 2)), NA())</f>
        <v>0</v>
      </c>
    </row>
    <row r="31" spans="1:11" x14ac:dyDescent="0.15">
      <c r="A31" s="169" t="str">
        <f>IF(連結実質赤字比率に係る赤字・黒字の構成分析!C$39="",NA(),連結実質赤字比率に係る赤字・黒字の構成分析!C$39)</f>
        <v>下水道事業特別会計</v>
      </c>
      <c r="B31" s="169" t="e">
        <f>IF(ROUND(VALUE(SUBSTITUTE(連結実質赤字比率に係る赤字・黒字の構成分析!F$39,"▲", "-")), 2) &lt; 0, ABS(ROUND(VALUE(SUBSTITUTE(連結実質赤字比率に係る赤字・黒字の構成分析!F$39,"▲", "-")), 2)), NA())</f>
        <v>#N/A</v>
      </c>
      <c r="C31" s="169">
        <f>IF(ROUND(VALUE(SUBSTITUTE(連結実質赤字比率に係る赤字・黒字の構成分析!F$39,"▲", "-")), 2) &gt;= 0, ABS(ROUND(VALUE(SUBSTITUTE(連結実質赤字比率に係る赤字・黒字の構成分析!F$39,"▲", "-")), 2)), NA())</f>
        <v>0</v>
      </c>
      <c r="D31" s="169" t="e">
        <f>IF(ROUND(VALUE(SUBSTITUTE(連結実質赤字比率に係る赤字・黒字の構成分析!G$39,"▲", "-")), 2) &lt; 0, ABS(ROUND(VALUE(SUBSTITUTE(連結実質赤字比率に係る赤字・黒字の構成分析!G$39,"▲", "-")), 2)), NA())</f>
        <v>#N/A</v>
      </c>
      <c r="E31" s="169">
        <f>IF(ROUND(VALUE(SUBSTITUTE(連結実質赤字比率に係る赤字・黒字の構成分析!G$39,"▲", "-")), 2) &gt;= 0, ABS(ROUND(VALUE(SUBSTITUTE(連結実質赤字比率に係る赤字・黒字の構成分析!G$39,"▲", "-")), 2)), NA())</f>
        <v>0</v>
      </c>
      <c r="F31" s="169" t="e">
        <f>IF(ROUND(VALUE(SUBSTITUTE(連結実質赤字比率に係る赤字・黒字の構成分析!H$39,"▲", "-")), 2) &lt; 0, ABS(ROUND(VALUE(SUBSTITUTE(連結実質赤字比率に係る赤字・黒字の構成分析!H$39,"▲", "-")), 2)), NA())</f>
        <v>#N/A</v>
      </c>
      <c r="G31" s="169">
        <f>IF(ROUND(VALUE(SUBSTITUTE(連結実質赤字比率に係る赤字・黒字の構成分析!H$39,"▲", "-")), 2) &gt;= 0, ABS(ROUND(VALUE(SUBSTITUTE(連結実質赤字比率に係る赤字・黒字の構成分析!H$39,"▲", "-")), 2)), NA())</f>
        <v>0</v>
      </c>
      <c r="H31" s="169" t="e">
        <f>IF(ROUND(VALUE(SUBSTITUTE(連結実質赤字比率に係る赤字・黒字の構成分析!I$39,"▲", "-")), 2) &lt; 0, ABS(ROUND(VALUE(SUBSTITUTE(連結実質赤字比率に係る赤字・黒字の構成分析!I$39,"▲", "-")), 2)), NA())</f>
        <v>#N/A</v>
      </c>
      <c r="I31" s="169">
        <f>IF(ROUND(VALUE(SUBSTITUTE(連結実質赤字比率に係る赤字・黒字の構成分析!I$39,"▲", "-")), 2) &gt;= 0, ABS(ROUND(VALUE(SUBSTITUTE(連結実質赤字比率に係る赤字・黒字の構成分析!I$39,"▲", "-")), 2)), NA())</f>
        <v>0</v>
      </c>
      <c r="J31" s="169" t="e">
        <f>IF(ROUND(VALUE(SUBSTITUTE(連結実質赤字比率に係る赤字・黒字の構成分析!J$39,"▲", "-")), 2) &lt; 0, ABS(ROUND(VALUE(SUBSTITUTE(連結実質赤字比率に係る赤字・黒字の構成分析!J$39,"▲", "-")), 2)), NA())</f>
        <v>#N/A</v>
      </c>
      <c r="K31" s="169">
        <f>IF(ROUND(VALUE(SUBSTITUTE(連結実質赤字比率に係る赤字・黒字の構成分析!J$39,"▲", "-")), 2) &gt;= 0, ABS(ROUND(VALUE(SUBSTITUTE(連結実質赤字比率に係る赤字・黒字の構成分析!J$39,"▲", "-")), 2)), NA())</f>
        <v>0.03</v>
      </c>
    </row>
    <row r="32" spans="1:11" x14ac:dyDescent="0.15">
      <c r="A32" s="169" t="str">
        <f>IF(連結実質赤字比率に係る赤字・黒字の構成分析!C$38="",NA(),連結実質赤字比率に係る赤字・黒字の構成分析!C$38)</f>
        <v>農業集落排水事業特別会計</v>
      </c>
      <c r="B32" s="169" t="e">
        <f>IF(ROUND(VALUE(SUBSTITUTE(連結実質赤字比率に係る赤字・黒字の構成分析!F$38,"▲", "-")), 2) &lt; 0, ABS(ROUND(VALUE(SUBSTITUTE(連結実質赤字比率に係る赤字・黒字の構成分析!F$38,"▲", "-")), 2)), NA())</f>
        <v>#N/A</v>
      </c>
      <c r="C32" s="169">
        <f>IF(ROUND(VALUE(SUBSTITUTE(連結実質赤字比率に係る赤字・黒字の構成分析!F$38,"▲", "-")), 2) &gt;= 0, ABS(ROUND(VALUE(SUBSTITUTE(連結実質赤字比率に係る赤字・黒字の構成分析!F$38,"▲", "-")), 2)), NA())</f>
        <v>0</v>
      </c>
      <c r="D32" s="169" t="e">
        <f>IF(ROUND(VALUE(SUBSTITUTE(連結実質赤字比率に係る赤字・黒字の構成分析!G$38,"▲", "-")), 2) &lt; 0, ABS(ROUND(VALUE(SUBSTITUTE(連結実質赤字比率に係る赤字・黒字の構成分析!G$38,"▲", "-")), 2)), NA())</f>
        <v>#N/A</v>
      </c>
      <c r="E32" s="169">
        <f>IF(ROUND(VALUE(SUBSTITUTE(連結実質赤字比率に係る赤字・黒字の構成分析!G$38,"▲", "-")), 2) &gt;= 0, ABS(ROUND(VALUE(SUBSTITUTE(連結実質赤字比率に係る赤字・黒字の構成分析!G$38,"▲", "-")), 2)), NA())</f>
        <v>0</v>
      </c>
      <c r="F32" s="169" t="e">
        <f>IF(ROUND(VALUE(SUBSTITUTE(連結実質赤字比率に係る赤字・黒字の構成分析!H$38,"▲", "-")), 2) &lt; 0, ABS(ROUND(VALUE(SUBSTITUTE(連結実質赤字比率に係る赤字・黒字の構成分析!H$38,"▲", "-")), 2)), NA())</f>
        <v>#N/A</v>
      </c>
      <c r="G32" s="169">
        <f>IF(ROUND(VALUE(SUBSTITUTE(連結実質赤字比率に係る赤字・黒字の構成分析!H$38,"▲", "-")), 2) &gt;= 0, ABS(ROUND(VALUE(SUBSTITUTE(連結実質赤字比率に係る赤字・黒字の構成分析!H$38,"▲", "-")), 2)), NA())</f>
        <v>0</v>
      </c>
      <c r="H32" s="169" t="e">
        <f>IF(ROUND(VALUE(SUBSTITUTE(連結実質赤字比率に係る赤字・黒字の構成分析!I$38,"▲", "-")), 2) &lt; 0, ABS(ROUND(VALUE(SUBSTITUTE(連結実質赤字比率に係る赤字・黒字の構成分析!I$38,"▲", "-")), 2)), NA())</f>
        <v>#N/A</v>
      </c>
      <c r="I32" s="169">
        <f>IF(ROUND(VALUE(SUBSTITUTE(連結実質赤字比率に係る赤字・黒字の構成分析!I$38,"▲", "-")), 2) &gt;= 0, ABS(ROUND(VALUE(SUBSTITUTE(連結実質赤字比率に係る赤字・黒字の構成分析!I$38,"▲", "-")), 2)), NA())</f>
        <v>0</v>
      </c>
      <c r="J32" s="169" t="e">
        <f>IF(ROUND(VALUE(SUBSTITUTE(連結実質赤字比率に係る赤字・黒字の構成分析!J$38,"▲", "-")), 2) &lt; 0, ABS(ROUND(VALUE(SUBSTITUTE(連結実質赤字比率に係る赤字・黒字の構成分析!J$38,"▲", "-")), 2)), NA())</f>
        <v>#N/A</v>
      </c>
      <c r="K32" s="169">
        <f>IF(ROUND(VALUE(SUBSTITUTE(連結実質赤字比率に係る赤字・黒字の構成分析!J$38,"▲", "-")), 2) &gt;= 0, ABS(ROUND(VALUE(SUBSTITUTE(連結実質赤字比率に係る赤字・黒字の構成分析!J$38,"▲", "-")), 2)), NA())</f>
        <v>0.05</v>
      </c>
    </row>
    <row r="33" spans="1:16" x14ac:dyDescent="0.15">
      <c r="A33" s="169" t="str">
        <f>IF(連結実質赤字比率に係る赤字・黒字の構成分析!C$37="",NA(),連結実質赤字比率に係る赤字・黒字の構成分析!C$37)</f>
        <v>国民健康保険事業特別会計</v>
      </c>
      <c r="B33" s="169" t="e">
        <f>IF(ROUND(VALUE(SUBSTITUTE(連結実質赤字比率に係る赤字・黒字の構成分析!F$37,"▲", "-")), 2) &lt; 0, ABS(ROUND(VALUE(SUBSTITUTE(連結実質赤字比率に係る赤字・黒字の構成分析!F$37,"▲", "-")), 2)), NA())</f>
        <v>#N/A</v>
      </c>
      <c r="C33" s="169">
        <f>IF(ROUND(VALUE(SUBSTITUTE(連結実質赤字比率に係る赤字・黒字の構成分析!F$37,"▲", "-")), 2) &gt;= 0, ABS(ROUND(VALUE(SUBSTITUTE(連結実質赤字比率に係る赤字・黒字の構成分析!F$37,"▲", "-")), 2)), NA())</f>
        <v>0.17</v>
      </c>
      <c r="D33" s="169" t="e">
        <f>IF(ROUND(VALUE(SUBSTITUTE(連結実質赤字比率に係る赤字・黒字の構成分析!G$37,"▲", "-")), 2) &lt; 0, ABS(ROUND(VALUE(SUBSTITUTE(連結実質赤字比率に係る赤字・黒字の構成分析!G$37,"▲", "-")), 2)), NA())</f>
        <v>#N/A</v>
      </c>
      <c r="E33" s="169">
        <f>IF(ROUND(VALUE(SUBSTITUTE(連結実質赤字比率に係る赤字・黒字の構成分析!G$37,"▲", "-")), 2) &gt;= 0, ABS(ROUND(VALUE(SUBSTITUTE(連結実質赤字比率に係る赤字・黒字の構成分析!G$37,"▲", "-")), 2)), NA())</f>
        <v>0.16</v>
      </c>
      <c r="F33" s="169" t="e">
        <f>IF(ROUND(VALUE(SUBSTITUTE(連結実質赤字比率に係る赤字・黒字の構成分析!H$37,"▲", "-")), 2) &lt; 0, ABS(ROUND(VALUE(SUBSTITUTE(連結実質赤字比率に係る赤字・黒字の構成分析!H$37,"▲", "-")), 2)), NA())</f>
        <v>#N/A</v>
      </c>
      <c r="G33" s="169">
        <f>IF(ROUND(VALUE(SUBSTITUTE(連結実質赤字比率に係る赤字・黒字の構成分析!H$37,"▲", "-")), 2) &gt;= 0, ABS(ROUND(VALUE(SUBSTITUTE(連結実質赤字比率に係る赤字・黒字の構成分析!H$37,"▲", "-")), 2)), NA())</f>
        <v>0.16</v>
      </c>
      <c r="H33" s="169" t="e">
        <f>IF(ROUND(VALUE(SUBSTITUTE(連結実質赤字比率に係る赤字・黒字の構成分析!I$37,"▲", "-")), 2) &lt; 0, ABS(ROUND(VALUE(SUBSTITUTE(連結実質赤字比率に係る赤字・黒字の構成分析!I$37,"▲", "-")), 2)), NA())</f>
        <v>#N/A</v>
      </c>
      <c r="I33" s="169">
        <f>IF(ROUND(VALUE(SUBSTITUTE(連結実質赤字比率に係る赤字・黒字の構成分析!I$37,"▲", "-")), 2) &gt;= 0, ABS(ROUND(VALUE(SUBSTITUTE(連結実質赤字比率に係る赤字・黒字の構成分析!I$37,"▲", "-")), 2)), NA())</f>
        <v>0.21</v>
      </c>
      <c r="J33" s="169" t="e">
        <f>IF(ROUND(VALUE(SUBSTITUTE(連結実質赤字比率に係る赤字・黒字の構成分析!J$37,"▲", "-")), 2) &lt; 0, ABS(ROUND(VALUE(SUBSTITUTE(連結実質赤字比率に係る赤字・黒字の構成分析!J$37,"▲", "-")), 2)), NA())</f>
        <v>#N/A</v>
      </c>
      <c r="K33" s="169">
        <f>IF(ROUND(VALUE(SUBSTITUTE(連結実質赤字比率に係る赤字・黒字の構成分析!J$37,"▲", "-")), 2) &gt;= 0, ABS(ROUND(VALUE(SUBSTITUTE(連結実質赤字比率に係る赤字・黒字の構成分析!J$37,"▲", "-")), 2)), NA())</f>
        <v>0.19</v>
      </c>
    </row>
    <row r="34" spans="1:16" x14ac:dyDescent="0.15">
      <c r="A34" s="169" t="str">
        <f>IF(連結実質赤字比率に係る赤字・黒字の構成分析!C$36="",NA(),連結実質赤字比率に係る赤字・黒字の構成分析!C$36)</f>
        <v>介護保険事業特別会計</v>
      </c>
      <c r="B34" s="169" t="e">
        <f>IF(ROUND(VALUE(SUBSTITUTE(連結実質赤字比率に係る赤字・黒字の構成分析!F$36,"▲", "-")), 2) &lt; 0, ABS(ROUND(VALUE(SUBSTITUTE(連結実質赤字比率に係る赤字・黒字の構成分析!F$36,"▲", "-")), 2)), NA())</f>
        <v>#N/A</v>
      </c>
      <c r="C34" s="169">
        <f>IF(ROUND(VALUE(SUBSTITUTE(連結実質赤字比率に係る赤字・黒字の構成分析!F$36,"▲", "-")), 2) &gt;= 0, ABS(ROUND(VALUE(SUBSTITUTE(連結実質赤字比率に係る赤字・黒字の構成分析!F$36,"▲", "-")), 2)), NA())</f>
        <v>0.8</v>
      </c>
      <c r="D34" s="169" t="e">
        <f>IF(ROUND(VALUE(SUBSTITUTE(連結実質赤字比率に係る赤字・黒字の構成分析!G$36,"▲", "-")), 2) &lt; 0, ABS(ROUND(VALUE(SUBSTITUTE(連結実質赤字比率に係る赤字・黒字の構成分析!G$36,"▲", "-")), 2)), NA())</f>
        <v>#N/A</v>
      </c>
      <c r="E34" s="169">
        <f>IF(ROUND(VALUE(SUBSTITUTE(連結実質赤字比率に係る赤字・黒字の構成分析!G$36,"▲", "-")), 2) &gt;= 0, ABS(ROUND(VALUE(SUBSTITUTE(連結実質赤字比率に係る赤字・黒字の構成分析!G$36,"▲", "-")), 2)), NA())</f>
        <v>1.45</v>
      </c>
      <c r="F34" s="169" t="e">
        <f>IF(ROUND(VALUE(SUBSTITUTE(連結実質赤字比率に係る赤字・黒字の構成分析!H$36,"▲", "-")), 2) &lt; 0, ABS(ROUND(VALUE(SUBSTITUTE(連結実質赤字比率に係る赤字・黒字の構成分析!H$36,"▲", "-")), 2)), NA())</f>
        <v>#N/A</v>
      </c>
      <c r="G34" s="169">
        <f>IF(ROUND(VALUE(SUBSTITUTE(連結実質赤字比率に係る赤字・黒字の構成分析!H$36,"▲", "-")), 2) &gt;= 0, ABS(ROUND(VALUE(SUBSTITUTE(連結実質赤字比率に係る赤字・黒字の構成分析!H$36,"▲", "-")), 2)), NA())</f>
        <v>1.7</v>
      </c>
      <c r="H34" s="169" t="e">
        <f>IF(ROUND(VALUE(SUBSTITUTE(連結実質赤字比率に係る赤字・黒字の構成分析!I$36,"▲", "-")), 2) &lt; 0, ABS(ROUND(VALUE(SUBSTITUTE(連結実質赤字比率に係る赤字・黒字の構成分析!I$36,"▲", "-")), 2)), NA())</f>
        <v>#N/A</v>
      </c>
      <c r="I34" s="169">
        <f>IF(ROUND(VALUE(SUBSTITUTE(連結実質赤字比率に係る赤字・黒字の構成分析!I$36,"▲", "-")), 2) &gt;= 0, ABS(ROUND(VALUE(SUBSTITUTE(連結実質赤字比率に係る赤字・黒字の構成分析!I$36,"▲", "-")), 2)), NA())</f>
        <v>1.42</v>
      </c>
      <c r="J34" s="169" t="e">
        <f>IF(ROUND(VALUE(SUBSTITUTE(連結実質赤字比率に係る赤字・黒字の構成分析!J$36,"▲", "-")), 2) &lt; 0, ABS(ROUND(VALUE(SUBSTITUTE(連結実質赤字比率に係る赤字・黒字の構成分析!J$36,"▲", "-")), 2)), NA())</f>
        <v>#N/A</v>
      </c>
      <c r="K34" s="169">
        <f>IF(ROUND(VALUE(SUBSTITUTE(連結実質赤字比率に係る赤字・黒字の構成分析!J$36,"▲", "-")), 2) &gt;= 0, ABS(ROUND(VALUE(SUBSTITUTE(連結実質赤字比率に係る赤字・黒字の構成分析!J$36,"▲", "-")), 2)), NA())</f>
        <v>1.21</v>
      </c>
    </row>
    <row r="35" spans="1:16" x14ac:dyDescent="0.15">
      <c r="A35" s="169" t="str">
        <f>IF(連結実質赤字比率に係る赤字・黒字の構成分析!C$35="",NA(),連結実質赤字比率に係る赤字・黒字の構成分析!C$35)</f>
        <v>水道事業会計</v>
      </c>
      <c r="B35" s="169" t="e">
        <f>IF(ROUND(VALUE(SUBSTITUTE(連結実質赤字比率に係る赤字・黒字の構成分析!F$35,"▲", "-")), 2) &lt; 0, ABS(ROUND(VALUE(SUBSTITUTE(連結実質赤字比率に係る赤字・黒字の構成分析!F$35,"▲", "-")), 2)), NA())</f>
        <v>#N/A</v>
      </c>
      <c r="C35" s="169">
        <f>IF(ROUND(VALUE(SUBSTITUTE(連結実質赤字比率に係る赤字・黒字の構成分析!F$35,"▲", "-")), 2) &gt;= 0, ABS(ROUND(VALUE(SUBSTITUTE(連結実質赤字比率に係る赤字・黒字の構成分析!F$35,"▲", "-")), 2)), NA())</f>
        <v>4.05</v>
      </c>
      <c r="D35" s="169" t="e">
        <f>IF(ROUND(VALUE(SUBSTITUTE(連結実質赤字比率に係る赤字・黒字の構成分析!G$35,"▲", "-")), 2) &lt; 0, ABS(ROUND(VALUE(SUBSTITUTE(連結実質赤字比率に係る赤字・黒字の構成分析!G$35,"▲", "-")), 2)), NA())</f>
        <v>#N/A</v>
      </c>
      <c r="E35" s="169">
        <f>IF(ROUND(VALUE(SUBSTITUTE(連結実質赤字比率に係る赤字・黒字の構成分析!G$35,"▲", "-")), 2) &gt;= 0, ABS(ROUND(VALUE(SUBSTITUTE(連結実質赤字比率に係る赤字・黒字の構成分析!G$35,"▲", "-")), 2)), NA())</f>
        <v>4</v>
      </c>
      <c r="F35" s="169" t="e">
        <f>IF(ROUND(VALUE(SUBSTITUTE(連結実質赤字比率に係る赤字・黒字の構成分析!H$35,"▲", "-")), 2) &lt; 0, ABS(ROUND(VALUE(SUBSTITUTE(連結実質赤字比率に係る赤字・黒字の構成分析!H$35,"▲", "-")), 2)), NA())</f>
        <v>#N/A</v>
      </c>
      <c r="G35" s="169">
        <f>IF(ROUND(VALUE(SUBSTITUTE(連結実質赤字比率に係る赤字・黒字の構成分析!H$35,"▲", "-")), 2) &gt;= 0, ABS(ROUND(VALUE(SUBSTITUTE(連結実質赤字比率に係る赤字・黒字の構成分析!H$35,"▲", "-")), 2)), NA())</f>
        <v>3.74</v>
      </c>
      <c r="H35" s="169" t="e">
        <f>IF(ROUND(VALUE(SUBSTITUTE(連結実質赤字比率に係る赤字・黒字の構成分析!I$35,"▲", "-")), 2) &lt; 0, ABS(ROUND(VALUE(SUBSTITUTE(連結実質赤字比率に係る赤字・黒字の構成分析!I$35,"▲", "-")), 2)), NA())</f>
        <v>#N/A</v>
      </c>
      <c r="I35" s="169">
        <f>IF(ROUND(VALUE(SUBSTITUTE(連結実質赤字比率に係る赤字・黒字の構成分析!I$35,"▲", "-")), 2) &gt;= 0, ABS(ROUND(VALUE(SUBSTITUTE(連結実質赤字比率に係る赤字・黒字の構成分析!I$35,"▲", "-")), 2)), NA())</f>
        <v>4.28</v>
      </c>
      <c r="J35" s="169" t="e">
        <f>IF(ROUND(VALUE(SUBSTITUTE(連結実質赤字比率に係る赤字・黒字の構成分析!J$35,"▲", "-")), 2) &lt; 0, ABS(ROUND(VALUE(SUBSTITUTE(連結実質赤字比率に係る赤字・黒字の構成分析!J$35,"▲", "-")), 2)), NA())</f>
        <v>#N/A</v>
      </c>
      <c r="K35" s="169">
        <f>IF(ROUND(VALUE(SUBSTITUTE(連結実質赤字比率に係る赤字・黒字の構成分析!J$35,"▲", "-")), 2) &gt;= 0, ABS(ROUND(VALUE(SUBSTITUTE(連結実質赤字比率に係る赤字・黒字の構成分析!J$35,"▲", "-")), 2)), NA())</f>
        <v>4.2300000000000004</v>
      </c>
    </row>
    <row r="36" spans="1:16" x14ac:dyDescent="0.15">
      <c r="A36" s="169" t="str">
        <f>IF(連結実質赤字比率に係る赤字・黒字の構成分析!C$34="",NA(),連結実質赤字比率に係る赤字・黒字の構成分析!C$34)</f>
        <v>一般会計</v>
      </c>
      <c r="B36" s="169" t="e">
        <f>IF(ROUND(VALUE(SUBSTITUTE(連結実質赤字比率に係る赤字・黒字の構成分析!F$34,"▲", "-")), 2) &lt; 0, ABS(ROUND(VALUE(SUBSTITUTE(連結実質赤字比率に係る赤字・黒字の構成分析!F$34,"▲", "-")), 2)), NA())</f>
        <v>#N/A</v>
      </c>
      <c r="C36" s="169">
        <f>IF(ROUND(VALUE(SUBSTITUTE(連結実質赤字比率に係る赤字・黒字の構成分析!F$34,"▲", "-")), 2) &gt;= 0, ABS(ROUND(VALUE(SUBSTITUTE(連結実質赤字比率に係る赤字・黒字の構成分析!F$34,"▲", "-")), 2)), NA())</f>
        <v>5.57</v>
      </c>
      <c r="D36" s="169" t="e">
        <f>IF(ROUND(VALUE(SUBSTITUTE(連結実質赤字比率に係る赤字・黒字の構成分析!G$34,"▲", "-")), 2) &lt; 0, ABS(ROUND(VALUE(SUBSTITUTE(連結実質赤字比率に係る赤字・黒字の構成分析!G$34,"▲", "-")), 2)), NA())</f>
        <v>#N/A</v>
      </c>
      <c r="E36" s="169">
        <f>IF(ROUND(VALUE(SUBSTITUTE(連結実質赤字比率に係る赤字・黒字の構成分析!G$34,"▲", "-")), 2) &gt;= 0, ABS(ROUND(VALUE(SUBSTITUTE(連結実質赤字比率に係る赤字・黒字の構成分析!G$34,"▲", "-")), 2)), NA())</f>
        <v>4.4000000000000004</v>
      </c>
      <c r="F36" s="169" t="e">
        <f>IF(ROUND(VALUE(SUBSTITUTE(連結実質赤字比率に係る赤字・黒字の構成分析!H$34,"▲", "-")), 2) &lt; 0, ABS(ROUND(VALUE(SUBSTITUTE(連結実質赤字比率に係る赤字・黒字の構成分析!H$34,"▲", "-")), 2)), NA())</f>
        <v>#N/A</v>
      </c>
      <c r="G36" s="169">
        <f>IF(ROUND(VALUE(SUBSTITUTE(連結実質赤字比率に係る赤字・黒字の構成分析!H$34,"▲", "-")), 2) &gt;= 0, ABS(ROUND(VALUE(SUBSTITUTE(連結実質赤字比率に係る赤字・黒字の構成分析!H$34,"▲", "-")), 2)), NA())</f>
        <v>6.19</v>
      </c>
      <c r="H36" s="169" t="e">
        <f>IF(ROUND(VALUE(SUBSTITUTE(連結実質赤字比率に係る赤字・黒字の構成分析!I$34,"▲", "-")), 2) &lt; 0, ABS(ROUND(VALUE(SUBSTITUTE(連結実質赤字比率に係る赤字・黒字の構成分析!I$34,"▲", "-")), 2)), NA())</f>
        <v>#N/A</v>
      </c>
      <c r="I36" s="169">
        <f>IF(ROUND(VALUE(SUBSTITUTE(連結実質赤字比率に係る赤字・黒字の構成分析!I$34,"▲", "-")), 2) &gt;= 0, ABS(ROUND(VALUE(SUBSTITUTE(連結実質赤字比率に係る赤字・黒字の構成分析!I$34,"▲", "-")), 2)), NA())</f>
        <v>6.21</v>
      </c>
      <c r="J36" s="169" t="e">
        <f>IF(ROUND(VALUE(SUBSTITUTE(連結実質赤字比率に係る赤字・黒字の構成分析!J$34,"▲", "-")), 2) &lt; 0, ABS(ROUND(VALUE(SUBSTITUTE(連結実質赤字比率に係る赤字・黒字の構成分析!J$34,"▲", "-")), 2)), NA())</f>
        <v>#N/A</v>
      </c>
      <c r="K36" s="169">
        <f>IF(ROUND(VALUE(SUBSTITUTE(連結実質赤字比率に係る赤字・黒字の構成分析!J$34,"▲", "-")), 2) &gt;= 0, ABS(ROUND(VALUE(SUBSTITUTE(連結実質赤字比率に係る赤字・黒字の構成分析!J$34,"▲", "-")), 2)), NA())</f>
        <v>4.5999999999999996</v>
      </c>
    </row>
    <row r="39" spans="1:16" x14ac:dyDescent="0.15">
      <c r="A39" s="142" t="s">
        <v>58</v>
      </c>
    </row>
    <row r="40" spans="1:16" x14ac:dyDescent="0.15">
      <c r="A40" s="170"/>
      <c r="B40" s="170" t="str">
        <f>'実質公債費比率（分子）の構造'!K$44</f>
        <v>R01</v>
      </c>
      <c r="C40" s="170"/>
      <c r="D40" s="170"/>
      <c r="E40" s="170" t="str">
        <f>'実質公債費比率（分子）の構造'!L$44</f>
        <v>R02</v>
      </c>
      <c r="F40" s="170"/>
      <c r="G40" s="170"/>
      <c r="H40" s="170" t="str">
        <f>'実質公債費比率（分子）の構造'!M$44</f>
        <v>R03</v>
      </c>
      <c r="I40" s="170"/>
      <c r="J40" s="170"/>
      <c r="K40" s="170" t="str">
        <f>'実質公債費比率（分子）の構造'!N$44</f>
        <v>R04</v>
      </c>
      <c r="L40" s="170"/>
      <c r="M40" s="170"/>
      <c r="N40" s="170" t="str">
        <f>'実質公債費比率（分子）の構造'!O$44</f>
        <v>R05</v>
      </c>
      <c r="O40" s="170"/>
      <c r="P40" s="170"/>
    </row>
    <row r="41" spans="1:16" x14ac:dyDescent="0.15">
      <c r="A41" s="170"/>
      <c r="B41" s="170" t="s">
        <v>59</v>
      </c>
      <c r="C41" s="170"/>
      <c r="D41" s="170" t="s">
        <v>60</v>
      </c>
      <c r="E41" s="170" t="s">
        <v>59</v>
      </c>
      <c r="F41" s="170"/>
      <c r="G41" s="170" t="s">
        <v>60</v>
      </c>
      <c r="H41" s="170" t="s">
        <v>59</v>
      </c>
      <c r="I41" s="170"/>
      <c r="J41" s="170" t="s">
        <v>60</v>
      </c>
      <c r="K41" s="170" t="s">
        <v>59</v>
      </c>
      <c r="L41" s="170"/>
      <c r="M41" s="170" t="s">
        <v>60</v>
      </c>
      <c r="N41" s="170" t="s">
        <v>59</v>
      </c>
      <c r="O41" s="170"/>
      <c r="P41" s="170" t="s">
        <v>60</v>
      </c>
    </row>
    <row r="42" spans="1:16" x14ac:dyDescent="0.15">
      <c r="A42" s="170" t="s">
        <v>61</v>
      </c>
      <c r="B42" s="170"/>
      <c r="C42" s="170"/>
      <c r="D42" s="170">
        <f>'実質公債費比率（分子）の構造'!K$52</f>
        <v>1799</v>
      </c>
      <c r="E42" s="170"/>
      <c r="F42" s="170"/>
      <c r="G42" s="170">
        <f>'実質公債費比率（分子）の構造'!L$52</f>
        <v>1830</v>
      </c>
      <c r="H42" s="170"/>
      <c r="I42" s="170"/>
      <c r="J42" s="170">
        <f>'実質公債費比率（分子）の構造'!M$52</f>
        <v>1833</v>
      </c>
      <c r="K42" s="170"/>
      <c r="L42" s="170"/>
      <c r="M42" s="170">
        <f>'実質公債費比率（分子）の構造'!N$52</f>
        <v>1672</v>
      </c>
      <c r="N42" s="170"/>
      <c r="O42" s="170"/>
      <c r="P42" s="170">
        <f>'実質公債費比率（分子）の構造'!O$52</f>
        <v>1644</v>
      </c>
    </row>
    <row r="43" spans="1:16" x14ac:dyDescent="0.15">
      <c r="A43" s="170" t="s">
        <v>16</v>
      </c>
      <c r="B43" s="170">
        <f>'実質公債費比率（分子）の構造'!K$51</f>
        <v>0</v>
      </c>
      <c r="C43" s="170"/>
      <c r="D43" s="170"/>
      <c r="E43" s="170">
        <f>'実質公債費比率（分子）の構造'!L$51</f>
        <v>0</v>
      </c>
      <c r="F43" s="170"/>
      <c r="G43" s="170"/>
      <c r="H43" s="170">
        <f>'実質公債費比率（分子）の構造'!M$51</f>
        <v>0</v>
      </c>
      <c r="I43" s="170"/>
      <c r="J43" s="170"/>
      <c r="K43" s="170">
        <f>'実質公債費比率（分子）の構造'!N$51</f>
        <v>0</v>
      </c>
      <c r="L43" s="170"/>
      <c r="M43" s="170"/>
      <c r="N43" s="170">
        <f>'実質公債費比率（分子）の構造'!O$51</f>
        <v>0</v>
      </c>
      <c r="O43" s="170"/>
      <c r="P43" s="170"/>
    </row>
    <row r="44" spans="1:16" x14ac:dyDescent="0.15">
      <c r="A44" s="170" t="s">
        <v>62</v>
      </c>
      <c r="B44" s="170">
        <f>'実質公債費比率（分子）の構造'!K$50</f>
        <v>0</v>
      </c>
      <c r="C44" s="170"/>
      <c r="D44" s="170"/>
      <c r="E44" s="170">
        <f>'実質公債費比率（分子）の構造'!L$50</f>
        <v>0</v>
      </c>
      <c r="F44" s="170"/>
      <c r="G44" s="170"/>
      <c r="H44" s="170">
        <f>'実質公債費比率（分子）の構造'!M$50</f>
        <v>0</v>
      </c>
      <c r="I44" s="170"/>
      <c r="J44" s="170"/>
      <c r="K44" s="170">
        <f>'実質公債費比率（分子）の構造'!N$50</f>
        <v>0</v>
      </c>
      <c r="L44" s="170"/>
      <c r="M44" s="170"/>
      <c r="N44" s="170">
        <f>'実質公債費比率（分子）の構造'!O$50</f>
        <v>0</v>
      </c>
      <c r="O44" s="170"/>
      <c r="P44" s="170"/>
    </row>
    <row r="45" spans="1:16" x14ac:dyDescent="0.15">
      <c r="A45" s="170" t="s">
        <v>63</v>
      </c>
      <c r="B45" s="170">
        <f>'実質公債費比率（分子）の構造'!K$49</f>
        <v>1</v>
      </c>
      <c r="C45" s="170"/>
      <c r="D45" s="170"/>
      <c r="E45" s="170">
        <f>'実質公債費比率（分子）の構造'!L$49</f>
        <v>1</v>
      </c>
      <c r="F45" s="170"/>
      <c r="G45" s="170"/>
      <c r="H45" s="170">
        <f>'実質公債費比率（分子）の構造'!M$49</f>
        <v>1</v>
      </c>
      <c r="I45" s="170"/>
      <c r="J45" s="170"/>
      <c r="K45" s="170">
        <f>'実質公債費比率（分子）の構造'!N$49</f>
        <v>1</v>
      </c>
      <c r="L45" s="170"/>
      <c r="M45" s="170"/>
      <c r="N45" s="170">
        <f>'実質公債費比率（分子）の構造'!O$49</f>
        <v>1</v>
      </c>
      <c r="O45" s="170"/>
      <c r="P45" s="170"/>
    </row>
    <row r="46" spans="1:16" x14ac:dyDescent="0.15">
      <c r="A46" s="170" t="s">
        <v>64</v>
      </c>
      <c r="B46" s="170">
        <f>'実質公債費比率（分子）の構造'!K$48</f>
        <v>285</v>
      </c>
      <c r="C46" s="170"/>
      <c r="D46" s="170"/>
      <c r="E46" s="170">
        <f>'実質公債費比率（分子）の構造'!L$48</f>
        <v>269</v>
      </c>
      <c r="F46" s="170"/>
      <c r="G46" s="170"/>
      <c r="H46" s="170">
        <f>'実質公債費比率（分子）の構造'!M$48</f>
        <v>280</v>
      </c>
      <c r="I46" s="170"/>
      <c r="J46" s="170"/>
      <c r="K46" s="170">
        <f>'実質公債費比率（分子）の構造'!N$48</f>
        <v>282</v>
      </c>
      <c r="L46" s="170"/>
      <c r="M46" s="170"/>
      <c r="N46" s="170">
        <f>'実質公債費比率（分子）の構造'!O$48</f>
        <v>258</v>
      </c>
      <c r="O46" s="170"/>
      <c r="P46" s="170"/>
    </row>
    <row r="47" spans="1:16" x14ac:dyDescent="0.15">
      <c r="A47" s="170" t="s">
        <v>12</v>
      </c>
      <c r="B47" s="170" t="str">
        <f>'実質公債費比率（分子）の構造'!K$47</f>
        <v>-</v>
      </c>
      <c r="C47" s="170"/>
      <c r="D47" s="170"/>
      <c r="E47" s="170" t="str">
        <f>'実質公債費比率（分子）の構造'!L$47</f>
        <v>-</v>
      </c>
      <c r="F47" s="170"/>
      <c r="G47" s="170"/>
      <c r="H47" s="170" t="str">
        <f>'実質公債費比率（分子）の構造'!M$47</f>
        <v>-</v>
      </c>
      <c r="I47" s="170"/>
      <c r="J47" s="170"/>
      <c r="K47" s="170" t="str">
        <f>'実質公債費比率（分子）の構造'!N$47</f>
        <v>-</v>
      </c>
      <c r="L47" s="170"/>
      <c r="M47" s="170"/>
      <c r="N47" s="170" t="str">
        <f>'実質公債費比率（分子）の構造'!O$47</f>
        <v>-</v>
      </c>
      <c r="O47" s="170"/>
      <c r="P47" s="170"/>
    </row>
    <row r="48" spans="1:16" x14ac:dyDescent="0.15">
      <c r="A48" s="170" t="s">
        <v>65</v>
      </c>
      <c r="B48" s="170" t="str">
        <f>'実質公債費比率（分子）の構造'!K$46</f>
        <v>-</v>
      </c>
      <c r="C48" s="170"/>
      <c r="D48" s="170"/>
      <c r="E48" s="170" t="str">
        <f>'実質公債費比率（分子）の構造'!L$46</f>
        <v>-</v>
      </c>
      <c r="F48" s="170"/>
      <c r="G48" s="170"/>
      <c r="H48" s="170" t="str">
        <f>'実質公債費比率（分子）の構造'!M$46</f>
        <v>-</v>
      </c>
      <c r="I48" s="170"/>
      <c r="J48" s="170"/>
      <c r="K48" s="170" t="str">
        <f>'実質公債費比率（分子）の構造'!N$46</f>
        <v>-</v>
      </c>
      <c r="L48" s="170"/>
      <c r="M48" s="170"/>
      <c r="N48" s="170" t="str">
        <f>'実質公債費比率（分子）の構造'!O$46</f>
        <v>-</v>
      </c>
      <c r="O48" s="170"/>
      <c r="P48" s="170"/>
    </row>
    <row r="49" spans="1:16" x14ac:dyDescent="0.15">
      <c r="A49" s="170" t="s">
        <v>66</v>
      </c>
      <c r="B49" s="170">
        <f>'実質公債費比率（分子）の構造'!K$45</f>
        <v>1956</v>
      </c>
      <c r="C49" s="170"/>
      <c r="D49" s="170"/>
      <c r="E49" s="170">
        <f>'実質公債費比率（分子）の構造'!L$45</f>
        <v>1982</v>
      </c>
      <c r="F49" s="170"/>
      <c r="G49" s="170"/>
      <c r="H49" s="170">
        <f>'実質公債費比率（分子）の構造'!M$45</f>
        <v>2007</v>
      </c>
      <c r="I49" s="170"/>
      <c r="J49" s="170"/>
      <c r="K49" s="170">
        <f>'実質公債費比率（分子）の構造'!N$45</f>
        <v>1845</v>
      </c>
      <c r="L49" s="170"/>
      <c r="M49" s="170"/>
      <c r="N49" s="170">
        <f>'実質公債費比率（分子）の構造'!O$45</f>
        <v>1927</v>
      </c>
      <c r="O49" s="170"/>
      <c r="P49" s="170"/>
    </row>
    <row r="50" spans="1:16" x14ac:dyDescent="0.15">
      <c r="A50" s="170" t="s">
        <v>67</v>
      </c>
      <c r="B50" s="170" t="e">
        <f>NA()</f>
        <v>#N/A</v>
      </c>
      <c r="C50" s="170">
        <f>IF(ISNUMBER('実質公債費比率（分子）の構造'!K$53),'実質公債費比率（分子）の構造'!K$53,NA())</f>
        <v>443</v>
      </c>
      <c r="D50" s="170" t="e">
        <f>NA()</f>
        <v>#N/A</v>
      </c>
      <c r="E50" s="170" t="e">
        <f>NA()</f>
        <v>#N/A</v>
      </c>
      <c r="F50" s="170">
        <f>IF(ISNUMBER('実質公債費比率（分子）の構造'!L$53),'実質公債費比率（分子）の構造'!L$53,NA())</f>
        <v>422</v>
      </c>
      <c r="G50" s="170" t="e">
        <f>NA()</f>
        <v>#N/A</v>
      </c>
      <c r="H50" s="170" t="e">
        <f>NA()</f>
        <v>#N/A</v>
      </c>
      <c r="I50" s="170">
        <f>IF(ISNUMBER('実質公債費比率（分子）の構造'!M$53),'実質公債費比率（分子）の構造'!M$53,NA())</f>
        <v>455</v>
      </c>
      <c r="J50" s="170" t="e">
        <f>NA()</f>
        <v>#N/A</v>
      </c>
      <c r="K50" s="170" t="e">
        <f>NA()</f>
        <v>#N/A</v>
      </c>
      <c r="L50" s="170">
        <f>IF(ISNUMBER('実質公債費比率（分子）の構造'!N$53),'実質公債費比率（分子）の構造'!N$53,NA())</f>
        <v>456</v>
      </c>
      <c r="M50" s="170" t="e">
        <f>NA()</f>
        <v>#N/A</v>
      </c>
      <c r="N50" s="170" t="e">
        <f>NA()</f>
        <v>#N/A</v>
      </c>
      <c r="O50" s="170">
        <f>IF(ISNUMBER('実質公債費比率（分子）の構造'!O$53),'実質公債費比率（分子）の構造'!O$53,NA())</f>
        <v>542</v>
      </c>
      <c r="P50" s="170" t="e">
        <f>NA()</f>
        <v>#N/A</v>
      </c>
    </row>
    <row r="53" spans="1:16" x14ac:dyDescent="0.15">
      <c r="A53" s="142" t="s">
        <v>68</v>
      </c>
    </row>
    <row r="54" spans="1:16" x14ac:dyDescent="0.15">
      <c r="A54" s="169"/>
      <c r="B54" s="169" t="str">
        <f>'将来負担比率（分子）の構造'!I$40</f>
        <v>R01</v>
      </c>
      <c r="C54" s="169"/>
      <c r="D54" s="169"/>
      <c r="E54" s="169" t="str">
        <f>'将来負担比率（分子）の構造'!J$40</f>
        <v>R02</v>
      </c>
      <c r="F54" s="169"/>
      <c r="G54" s="169"/>
      <c r="H54" s="169" t="str">
        <f>'将来負担比率（分子）の構造'!K$40</f>
        <v>R03</v>
      </c>
      <c r="I54" s="169"/>
      <c r="J54" s="169"/>
      <c r="K54" s="169" t="str">
        <f>'将来負担比率（分子）の構造'!L$40</f>
        <v>R04</v>
      </c>
      <c r="L54" s="169"/>
      <c r="M54" s="169"/>
      <c r="N54" s="169" t="str">
        <f>'将来負担比率（分子）の構造'!M$40</f>
        <v>R05</v>
      </c>
      <c r="O54" s="169"/>
      <c r="P54" s="169"/>
    </row>
    <row r="55" spans="1:16" x14ac:dyDescent="0.15">
      <c r="A55" s="169"/>
      <c r="B55" s="169" t="s">
        <v>69</v>
      </c>
      <c r="C55" s="169"/>
      <c r="D55" s="169" t="s">
        <v>70</v>
      </c>
      <c r="E55" s="169" t="s">
        <v>69</v>
      </c>
      <c r="F55" s="169"/>
      <c r="G55" s="169" t="s">
        <v>70</v>
      </c>
      <c r="H55" s="169" t="s">
        <v>69</v>
      </c>
      <c r="I55" s="169"/>
      <c r="J55" s="169" t="s">
        <v>70</v>
      </c>
      <c r="K55" s="169" t="s">
        <v>69</v>
      </c>
      <c r="L55" s="169"/>
      <c r="M55" s="169" t="s">
        <v>70</v>
      </c>
      <c r="N55" s="169" t="s">
        <v>69</v>
      </c>
      <c r="O55" s="169"/>
      <c r="P55" s="169" t="s">
        <v>70</v>
      </c>
    </row>
    <row r="56" spans="1:16" x14ac:dyDescent="0.15">
      <c r="A56" s="169" t="s">
        <v>43</v>
      </c>
      <c r="B56" s="169"/>
      <c r="C56" s="169"/>
      <c r="D56" s="169">
        <f>'将来負担比率（分子）の構造'!I$52</f>
        <v>15440</v>
      </c>
      <c r="E56" s="169"/>
      <c r="F56" s="169"/>
      <c r="G56" s="169">
        <f>'将来負担比率（分子）の構造'!J$52</f>
        <v>15535</v>
      </c>
      <c r="H56" s="169"/>
      <c r="I56" s="169"/>
      <c r="J56" s="169">
        <f>'将来負担比率（分子）の構造'!K$52</f>
        <v>15204</v>
      </c>
      <c r="K56" s="169"/>
      <c r="L56" s="169"/>
      <c r="M56" s="169">
        <f>'将来負担比率（分子）の構造'!L$52</f>
        <v>14808</v>
      </c>
      <c r="N56" s="169"/>
      <c r="O56" s="169"/>
      <c r="P56" s="169">
        <f>'将来負担比率（分子）の構造'!M$52</f>
        <v>15062</v>
      </c>
    </row>
    <row r="57" spans="1:16" x14ac:dyDescent="0.15">
      <c r="A57" s="169" t="s">
        <v>42</v>
      </c>
      <c r="B57" s="169"/>
      <c r="C57" s="169"/>
      <c r="D57" s="169">
        <f>'将来負担比率（分子）の構造'!I$51</f>
        <v>600</v>
      </c>
      <c r="E57" s="169"/>
      <c r="F57" s="169"/>
      <c r="G57" s="169">
        <f>'将来負担比率（分子）の構造'!J$51</f>
        <v>670</v>
      </c>
      <c r="H57" s="169"/>
      <c r="I57" s="169"/>
      <c r="J57" s="169">
        <f>'将来負担比率（分子）の構造'!K$51</f>
        <v>616</v>
      </c>
      <c r="K57" s="169"/>
      <c r="L57" s="169"/>
      <c r="M57" s="169">
        <f>'将来負担比率（分子）の構造'!L$51</f>
        <v>575</v>
      </c>
      <c r="N57" s="169"/>
      <c r="O57" s="169"/>
      <c r="P57" s="169">
        <f>'将来負担比率（分子）の構造'!M$51</f>
        <v>596</v>
      </c>
    </row>
    <row r="58" spans="1:16" x14ac:dyDescent="0.15">
      <c r="A58" s="169" t="s">
        <v>41</v>
      </c>
      <c r="B58" s="169"/>
      <c r="C58" s="169"/>
      <c r="D58" s="169">
        <f>'将来負担比率（分子）の構造'!I$50</f>
        <v>9985</v>
      </c>
      <c r="E58" s="169"/>
      <c r="F58" s="169"/>
      <c r="G58" s="169">
        <f>'将来負担比率（分子）の構造'!J$50</f>
        <v>10876</v>
      </c>
      <c r="H58" s="169"/>
      <c r="I58" s="169"/>
      <c r="J58" s="169">
        <f>'将来負担比率（分子）の構造'!K$50</f>
        <v>11510</v>
      </c>
      <c r="K58" s="169"/>
      <c r="L58" s="169"/>
      <c r="M58" s="169">
        <f>'将来負担比率（分子）の構造'!L$50</f>
        <v>11709</v>
      </c>
      <c r="N58" s="169"/>
      <c r="O58" s="169"/>
      <c r="P58" s="169">
        <f>'将来負担比率（分子）の構造'!M$50</f>
        <v>11927</v>
      </c>
    </row>
    <row r="59" spans="1:16" x14ac:dyDescent="0.15">
      <c r="A59" s="169" t="s">
        <v>39</v>
      </c>
      <c r="B59" s="169" t="str">
        <f>'将来負担比率（分子）の構造'!I$49</f>
        <v>-</v>
      </c>
      <c r="C59" s="169"/>
      <c r="D59" s="169"/>
      <c r="E59" s="169" t="str">
        <f>'将来負担比率（分子）の構造'!J$49</f>
        <v>-</v>
      </c>
      <c r="F59" s="169"/>
      <c r="G59" s="169"/>
      <c r="H59" s="169" t="str">
        <f>'将来負担比率（分子）の構造'!K$49</f>
        <v>-</v>
      </c>
      <c r="I59" s="169"/>
      <c r="J59" s="169"/>
      <c r="K59" s="169" t="str">
        <f>'将来負担比率（分子）の構造'!L$49</f>
        <v>-</v>
      </c>
      <c r="L59" s="169"/>
      <c r="M59" s="169"/>
      <c r="N59" s="169" t="str">
        <f>'将来負担比率（分子）の構造'!M$49</f>
        <v>-</v>
      </c>
      <c r="O59" s="169"/>
      <c r="P59" s="169"/>
    </row>
    <row r="60" spans="1:16" x14ac:dyDescent="0.15">
      <c r="A60" s="169" t="s">
        <v>38</v>
      </c>
      <c r="B60" s="169" t="str">
        <f>'将来負担比率（分子）の構造'!I$48</f>
        <v>-</v>
      </c>
      <c r="C60" s="169"/>
      <c r="D60" s="169"/>
      <c r="E60" s="169" t="str">
        <f>'将来負担比率（分子）の構造'!J$48</f>
        <v>-</v>
      </c>
      <c r="F60" s="169"/>
      <c r="G60" s="169"/>
      <c r="H60" s="169" t="str">
        <f>'将来負担比率（分子）の構造'!K$48</f>
        <v>-</v>
      </c>
      <c r="I60" s="169"/>
      <c r="J60" s="169"/>
      <c r="K60" s="169" t="str">
        <f>'将来負担比率（分子）の構造'!L$48</f>
        <v>-</v>
      </c>
      <c r="L60" s="169"/>
      <c r="M60" s="169"/>
      <c r="N60" s="169" t="str">
        <f>'将来負担比率（分子）の構造'!M$48</f>
        <v>-</v>
      </c>
      <c r="O60" s="169"/>
      <c r="P60" s="169"/>
    </row>
    <row r="61" spans="1:16" x14ac:dyDescent="0.15">
      <c r="A61" s="169" t="s">
        <v>36</v>
      </c>
      <c r="B61" s="169" t="str">
        <f>'将来負担比率（分子）の構造'!I$46</f>
        <v>-</v>
      </c>
      <c r="C61" s="169"/>
      <c r="D61" s="169"/>
      <c r="E61" s="169" t="str">
        <f>'将来負担比率（分子）の構造'!J$46</f>
        <v>-</v>
      </c>
      <c r="F61" s="169"/>
      <c r="G61" s="169"/>
      <c r="H61" s="169" t="str">
        <f>'将来負担比率（分子）の構造'!K$46</f>
        <v>-</v>
      </c>
      <c r="I61" s="169"/>
      <c r="J61" s="169"/>
      <c r="K61" s="169" t="str">
        <f>'将来負担比率（分子）の構造'!L$46</f>
        <v>-</v>
      </c>
      <c r="L61" s="169"/>
      <c r="M61" s="169"/>
      <c r="N61" s="169" t="str">
        <f>'将来負担比率（分子）の構造'!M$46</f>
        <v>-</v>
      </c>
      <c r="O61" s="169"/>
      <c r="P61" s="169"/>
    </row>
    <row r="62" spans="1:16" x14ac:dyDescent="0.15">
      <c r="A62" s="169" t="s">
        <v>35</v>
      </c>
      <c r="B62" s="169">
        <f>'将来負担比率（分子）の構造'!I$45</f>
        <v>1835</v>
      </c>
      <c r="C62" s="169"/>
      <c r="D62" s="169"/>
      <c r="E62" s="169">
        <f>'将来負担比率（分子）の構造'!J$45</f>
        <v>1563</v>
      </c>
      <c r="F62" s="169"/>
      <c r="G62" s="169"/>
      <c r="H62" s="169">
        <f>'将来負担比率（分子）の構造'!K$45</f>
        <v>1478</v>
      </c>
      <c r="I62" s="169"/>
      <c r="J62" s="169"/>
      <c r="K62" s="169">
        <f>'将来負担比率（分子）の構造'!L$45</f>
        <v>1522</v>
      </c>
      <c r="L62" s="169"/>
      <c r="M62" s="169"/>
      <c r="N62" s="169">
        <f>'将来負担比率（分子）の構造'!M$45</f>
        <v>1528</v>
      </c>
      <c r="O62" s="169"/>
      <c r="P62" s="169"/>
    </row>
    <row r="63" spans="1:16" x14ac:dyDescent="0.15">
      <c r="A63" s="169" t="s">
        <v>34</v>
      </c>
      <c r="B63" s="169">
        <f>'将来負担比率（分子）の構造'!I$44</f>
        <v>6</v>
      </c>
      <c r="C63" s="169"/>
      <c r="D63" s="169"/>
      <c r="E63" s="169">
        <f>'将来負担比率（分子）の構造'!J$44</f>
        <v>5</v>
      </c>
      <c r="F63" s="169"/>
      <c r="G63" s="169"/>
      <c r="H63" s="169">
        <f>'将来負担比率（分子）の構造'!K$44</f>
        <v>4</v>
      </c>
      <c r="I63" s="169"/>
      <c r="J63" s="169"/>
      <c r="K63" s="169">
        <f>'将来負担比率（分子）の構造'!L$44</f>
        <v>2</v>
      </c>
      <c r="L63" s="169"/>
      <c r="M63" s="169"/>
      <c r="N63" s="169">
        <f>'将来負担比率（分子）の構造'!M$44</f>
        <v>1</v>
      </c>
      <c r="O63" s="169"/>
      <c r="P63" s="169"/>
    </row>
    <row r="64" spans="1:16" x14ac:dyDescent="0.15">
      <c r="A64" s="169" t="s">
        <v>33</v>
      </c>
      <c r="B64" s="169">
        <f>'将来負担比率（分子）の構造'!I$43</f>
        <v>2602</v>
      </c>
      <c r="C64" s="169"/>
      <c r="D64" s="169"/>
      <c r="E64" s="169">
        <f>'将来負担比率（分子）の構造'!J$43</f>
        <v>1480</v>
      </c>
      <c r="F64" s="169"/>
      <c r="G64" s="169"/>
      <c r="H64" s="169">
        <f>'将来負担比率（分子）の構造'!K$43</f>
        <v>1801</v>
      </c>
      <c r="I64" s="169"/>
      <c r="J64" s="169"/>
      <c r="K64" s="169">
        <f>'将来負担比率（分子）の構造'!L$43</f>
        <v>2110</v>
      </c>
      <c r="L64" s="169"/>
      <c r="M64" s="169"/>
      <c r="N64" s="169">
        <f>'将来負担比率（分子）の構造'!M$43</f>
        <v>1968</v>
      </c>
      <c r="O64" s="169"/>
      <c r="P64" s="169"/>
    </row>
    <row r="65" spans="1:16" x14ac:dyDescent="0.15">
      <c r="A65" s="169" t="s">
        <v>32</v>
      </c>
      <c r="B65" s="169" t="str">
        <f>'将来負担比率（分子）の構造'!I$42</f>
        <v>-</v>
      </c>
      <c r="C65" s="169"/>
      <c r="D65" s="169"/>
      <c r="E65" s="169" t="str">
        <f>'将来負担比率（分子）の構造'!J$42</f>
        <v>-</v>
      </c>
      <c r="F65" s="169"/>
      <c r="G65" s="169"/>
      <c r="H65" s="169" t="str">
        <f>'将来負担比率（分子）の構造'!K$42</f>
        <v>-</v>
      </c>
      <c r="I65" s="169"/>
      <c r="J65" s="169"/>
      <c r="K65" s="169" t="str">
        <f>'将来負担比率（分子）の構造'!L$42</f>
        <v>-</v>
      </c>
      <c r="L65" s="169"/>
      <c r="M65" s="169"/>
      <c r="N65" s="169" t="str">
        <f>'将来負担比率（分子）の構造'!M$42</f>
        <v>-</v>
      </c>
      <c r="O65" s="169"/>
      <c r="P65" s="169"/>
    </row>
    <row r="66" spans="1:16" x14ac:dyDescent="0.15">
      <c r="A66" s="169" t="s">
        <v>31</v>
      </c>
      <c r="B66" s="169">
        <f>'将来負担比率（分子）の構造'!I$41</f>
        <v>17654</v>
      </c>
      <c r="C66" s="169"/>
      <c r="D66" s="169"/>
      <c r="E66" s="169">
        <f>'将来負担比率（分子）の構造'!J$41</f>
        <v>17942</v>
      </c>
      <c r="F66" s="169"/>
      <c r="G66" s="169"/>
      <c r="H66" s="169">
        <f>'将来負担比率（分子）の構造'!K$41</f>
        <v>17864</v>
      </c>
      <c r="I66" s="169"/>
      <c r="J66" s="169"/>
      <c r="K66" s="169">
        <f>'将来負担比率（分子）の構造'!L$41</f>
        <v>17942</v>
      </c>
      <c r="L66" s="169"/>
      <c r="M66" s="169"/>
      <c r="N66" s="169">
        <f>'将来負担比率（分子）の構造'!M$41</f>
        <v>18358</v>
      </c>
      <c r="O66" s="169"/>
      <c r="P66" s="169"/>
    </row>
    <row r="67" spans="1:16" x14ac:dyDescent="0.15">
      <c r="A67" s="169" t="s">
        <v>71</v>
      </c>
      <c r="B67" s="169" t="e">
        <f>NA()</f>
        <v>#N/A</v>
      </c>
      <c r="C67" s="169">
        <f>IF(ISNUMBER('将来負担比率（分子）の構造'!I$53), IF('将来負担比率（分子）の構造'!I$53 &lt; 0, 0, '将来負担比率（分子）の構造'!I$53), NA())</f>
        <v>0</v>
      </c>
      <c r="D67" s="169" t="e">
        <f>NA()</f>
        <v>#N/A</v>
      </c>
      <c r="E67" s="169" t="e">
        <f>NA()</f>
        <v>#N/A</v>
      </c>
      <c r="F67" s="169">
        <f>IF(ISNUMBER('将来負担比率（分子）の構造'!J$53), IF('将来負担比率（分子）の構造'!J$53 &lt; 0, 0, '将来負担比率（分子）の構造'!J$53), NA())</f>
        <v>0</v>
      </c>
      <c r="G67" s="169" t="e">
        <f>NA()</f>
        <v>#N/A</v>
      </c>
      <c r="H67" s="169" t="e">
        <f>NA()</f>
        <v>#N/A</v>
      </c>
      <c r="I67" s="169">
        <f>IF(ISNUMBER('将来負担比率（分子）の構造'!K$53), IF('将来負担比率（分子）の構造'!K$53 &lt; 0, 0, '将来負担比率（分子）の構造'!K$53), NA())</f>
        <v>0</v>
      </c>
      <c r="J67" s="169" t="e">
        <f>NA()</f>
        <v>#N/A</v>
      </c>
      <c r="K67" s="169" t="e">
        <f>NA()</f>
        <v>#N/A</v>
      </c>
      <c r="L67" s="169">
        <f>IF(ISNUMBER('将来負担比率（分子）の構造'!L$53), IF('将来負担比率（分子）の構造'!L$53 &lt; 0, 0, '将来負担比率（分子）の構造'!L$53), NA())</f>
        <v>0</v>
      </c>
      <c r="M67" s="169" t="e">
        <f>NA()</f>
        <v>#N/A</v>
      </c>
      <c r="N67" s="169" t="e">
        <f>NA()</f>
        <v>#N/A</v>
      </c>
      <c r="O67" s="169">
        <f>IF(ISNUMBER('将来負担比率（分子）の構造'!M$53), IF('将来負担比率（分子）の構造'!M$53 &lt; 0, 0, '将来負担比率（分子）の構造'!M$53), NA())</f>
        <v>0</v>
      </c>
      <c r="P67" s="169" t="e">
        <f>NA()</f>
        <v>#N/A</v>
      </c>
    </row>
    <row r="70" spans="1:16" x14ac:dyDescent="0.15">
      <c r="A70" s="171" t="s">
        <v>72</v>
      </c>
      <c r="B70" s="171"/>
      <c r="C70" s="171"/>
      <c r="D70" s="171"/>
      <c r="E70" s="171"/>
      <c r="F70" s="171"/>
    </row>
    <row r="71" spans="1:16" x14ac:dyDescent="0.15">
      <c r="A71" s="172"/>
      <c r="B71" s="172" t="str">
        <f>基金残高に係る経年分析!F54</f>
        <v>R03</v>
      </c>
      <c r="C71" s="172" t="str">
        <f>基金残高に係る経年分析!G54</f>
        <v>R04</v>
      </c>
      <c r="D71" s="172" t="str">
        <f>基金残高に係る経年分析!H54</f>
        <v>R05</v>
      </c>
    </row>
    <row r="72" spans="1:16" x14ac:dyDescent="0.15">
      <c r="A72" s="172" t="s">
        <v>73</v>
      </c>
      <c r="B72" s="173">
        <f>基金残高に係る経年分析!F55</f>
        <v>4421</v>
      </c>
      <c r="C72" s="173">
        <f>基金残高に係る経年分析!G55</f>
        <v>4311</v>
      </c>
      <c r="D72" s="173">
        <f>基金残高に係る経年分析!H55</f>
        <v>4595</v>
      </c>
    </row>
    <row r="73" spans="1:16" x14ac:dyDescent="0.15">
      <c r="A73" s="172" t="s">
        <v>74</v>
      </c>
      <c r="B73" s="173">
        <f>基金残高に係る経年分析!F56</f>
        <v>1155</v>
      </c>
      <c r="C73" s="173">
        <f>基金残高に係る経年分析!G56</f>
        <v>1137</v>
      </c>
      <c r="D73" s="173">
        <f>基金残高に係る経年分析!H56</f>
        <v>1171</v>
      </c>
    </row>
    <row r="74" spans="1:16" x14ac:dyDescent="0.15">
      <c r="A74" s="172" t="s">
        <v>75</v>
      </c>
      <c r="B74" s="173">
        <f>基金残高に係る経年分析!F57</f>
        <v>7179</v>
      </c>
      <c r="C74" s="173">
        <f>基金残高に係る経年分析!G57</f>
        <v>7643</v>
      </c>
      <c r="D74" s="173">
        <f>基金残高に係る経年分析!H57</f>
        <v>7624</v>
      </c>
    </row>
  </sheetData>
  <sheetProtection algorithmName="SHA-512" hashValue="Ks1urgIJKpsIbm14txMP3p8PDzoIRJFqmPQVrICIHzws6k0xH3Amnjo+ezgtOqWbv3/pcreVPK1KZQkYrKAthg==" saltValue="QUZ0wTPiYL9/dKSFaoGKQ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